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Y:\各課保存文書\02政策推進課\31年度\30財政担当\11 財政状況資料集\03 H29財政状況資料集\06　２回目\"/>
    </mc:Choice>
  </mc:AlternateContent>
  <bookViews>
    <workbookView xWindow="0" yWindow="0" windowWidth="15360" windowHeight="7635"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R102" i="12" l="1"/>
  <c r="AU88" i="12"/>
  <c r="AP88" i="12"/>
  <c r="AF88" i="12"/>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<sst xmlns="http://schemas.openxmlformats.org/spreadsheetml/2006/main" count="1160" uniqueCount="606">
  <si>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</si>
  <si>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</si>
  <si>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</si>
  <si>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</si>
  <si>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</si>
  <si>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</si>
  <si>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</si>
  <si>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</si>
  <si>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</si>
  <si>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</si>
  <si>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</si>
  <si>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</si>
  <si>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</si>
  <si>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</si>
  <si>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</si>
  <si>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</si>
  <si>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</si>
  <si>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</si>
  <si>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</si>
  <si>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</si>
  <si>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</si>
  <si>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</si>
  <si>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</si>
  <si>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</si>
  <si>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</si>
  <si>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</si>
  <si>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</si>
  <si>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</si>
  <si>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</si>
  <si>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</si>
  <si>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</si>
  <si>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</si>
  <si>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</si>
  <si>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</si>
  <si>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</si>
  <si>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</si>
  <si>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</si>
  <si>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</si>
  <si>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</si>
  <si>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</si>
  <si>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</si>
  <si>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</si>
  <si>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</si>
  <si>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</si>
  <si>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</si>
  <si>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</si>
  <si>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</si>
  <si>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</si>
  <si>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</si>
  <si>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</si>
  <si>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</si>
  <si>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</si>
  <si>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</si>
  <si>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</si>
  <si>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</si>
  <si>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</si>
  <si>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</si>
  <si>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</si>
  <si>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</si>
  <si>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</si>
  <si>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</si>
  <si>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</si>
  <si>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</si>
  <si>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</si>
  <si>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</si>
  <si>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</si>
  <si>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</si>
  <si>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</si>
  <si>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</si>
  <si>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</si>
  <si>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</si>
  <si>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</si>
  <si>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</si>
  <si>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</si>
  <si>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</si>
  <si>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</si>
  <si>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</si>
  <si>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</si>
  <si>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Ⅴ－２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</si>
  <si>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</si>
  <si>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</si>
  <si>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</si>
  <si>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</si>
  <si>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</si>
  <si>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</si>
  <si>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</si>
  <si>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</si>
  <si>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</si>
  <si>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</si>
  <si>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</si>
  <si>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</si>
  <si>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小川町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</si>
  <si>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</si>
  <si>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</si>
  <si>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</si>
  <si>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</si>
  <si>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</si>
  <si>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</si>
  <si>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</si>
  <si>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</si>
  <si>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</si>
  <si>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</si>
  <si>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</si>
  <si>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</si>
  <si>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</si>
  <si>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</si>
  <si>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</si>
  <si>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</si>
  <si>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</si>
  <si>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</si>
  <si>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</si>
  <si>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</si>
  <si>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</si>
  <si>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</si>
  <si>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</si>
  <si>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</si>
  <si>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</si>
  <si>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</si>
  <si>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</si>
  <si>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</si>
  <si>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</si>
  <si>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</si>
  <si>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</si>
  <si>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</si>
  <si>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</si>
  <si>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</si>
  <si>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</si>
  <si>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</si>
  <si>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</si>
  <si>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</si>
  <si>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</si>
  <si>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</si>
  <si>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</si>
  <si>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</si>
  <si>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</si>
  <si>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</si>
  <si>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</si>
  <si>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</si>
  <si>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</si>
  <si>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</si>
  <si>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</si>
  <si>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</si>
  <si>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</si>
  <si>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</si>
  <si>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</si>
  <si>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0"/>
  </si>
  <si>
    <t>うち日本人(％)</t>
    <phoneticPr fontId="5"/>
  </si>
  <si>
    <t>-1.9</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</si>
  <si>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</si>
  <si>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</si>
  <si>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</si>
  <si>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</si>
  <si>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</si>
  <si>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</si>
  <si>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</si>
  <si>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</si>
  <si>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</si>
  <si>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</si>
  <si>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</si>
  <si>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</si>
  <si>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</si>
  <si>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</si>
  <si>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</si>
  <si>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</si>
  <si>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</si>
  <si>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</si>
  <si>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</si>
  <si>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</si>
  <si>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</si>
  <si>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</si>
  <si>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</si>
  <si>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</si>
  <si>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</si>
  <si>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</si>
  <si>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</si>
  <si>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</si>
  <si>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</si>
  <si>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</si>
  <si>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</si>
  <si>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</si>
  <si>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</si>
  <si>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</si>
  <si>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</si>
  <si>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</si>
  <si>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</si>
  <si>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</si>
  <si>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</si>
  <si>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</si>
  <si>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</si>
  <si>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</si>
  <si>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</si>
  <si>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</si>
  <si>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</si>
  <si>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</si>
  <si>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</si>
  <si>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</si>
  <si>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</si>
  <si>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</si>
  <si>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</si>
  <si>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</si>
  <si>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</si>
  <si>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</si>
  <si>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</si>
  <si>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</si>
  <si>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</si>
  <si>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</si>
  <si>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</si>
  <si>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</si>
  <si>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</si>
  <si>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</si>
  <si>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埼玉県小川町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</si>
  <si>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</si>
  <si>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</si>
  <si>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</si>
  <si>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</si>
  <si>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</si>
  <si>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</si>
  <si>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</si>
  <si>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</si>
  <si>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</si>
  <si>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</si>
  <si>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</si>
  <si>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</si>
  <si>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</si>
  <si>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</si>
  <si>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</si>
  <si>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</si>
  <si>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</si>
  <si>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</si>
  <si>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</si>
  <si>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</si>
  <si>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</si>
  <si>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</si>
  <si>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</si>
  <si>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</si>
  <si>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</si>
  <si>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</si>
  <si>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</si>
  <si>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</si>
  <si>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</si>
  <si>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</si>
  <si>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</si>
  <si>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</si>
  <si>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</si>
  <si>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</si>
  <si>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</si>
  <si>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</si>
  <si>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</si>
  <si>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</si>
  <si>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</si>
  <si>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</si>
  <si>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</si>
  <si>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</si>
  <si>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</si>
  <si>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</si>
  <si>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</si>
  <si>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</si>
  <si>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</si>
  <si>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</si>
  <si>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</si>
  <si>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</si>
  <si>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</si>
  <si>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</si>
  <si>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</si>
  <si>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</si>
  <si>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</si>
  <si>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</si>
  <si>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</si>
  <si>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</si>
  <si>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</si>
  <si>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</si>
  <si>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</si>
  <si>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</si>
  <si>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</si>
  <si>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</si>
  <si>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</si>
  <si>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</si>
  <si>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</si>
  <si>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</si>
  <si>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</si>
  <si>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</si>
  <si>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</si>
  <si>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</si>
  <si>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</si>
  <si>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</si>
  <si>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</si>
  <si>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</si>
  <si>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</si>
  <si>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</si>
  <si>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</si>
  <si>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</si>
  <si>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</si>
  <si>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</si>
  <si>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</si>
  <si>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</si>
  <si>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</si>
  <si>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</si>
  <si>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</si>
  <si>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</si>
  <si>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</si>
  <si>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</si>
  <si>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</si>
  <si>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</si>
  <si>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</si>
  <si>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</si>
  <si>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</si>
  <si>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</si>
  <si>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</si>
  <si>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</si>
  <si>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</si>
  <si>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</si>
  <si>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</si>
  <si>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</si>
  <si>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</si>
  <si>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</si>
  <si>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</si>
  <si>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</si>
  <si>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</si>
  <si>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</si>
  <si>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</si>
  <si>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</si>
  <si>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</si>
  <si>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</si>
  <si>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</si>
  <si>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</si>
  <si>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</si>
  <si>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</si>
  <si>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</si>
  <si>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</si>
  <si>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</si>
  <si>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</si>
  <si>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</si>
  <si>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</si>
  <si>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</si>
  <si>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</si>
  <si>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</si>
  <si>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</si>
  <si>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</si>
  <si>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</si>
  <si>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</si>
  <si>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</si>
  <si>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</si>
  <si>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</si>
  <si>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</si>
  <si>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</si>
  <si>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</si>
  <si>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</si>
  <si>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</si>
  <si>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</si>
  <si>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</si>
  <si>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</si>
  <si>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</si>
  <si>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</si>
  <si>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</si>
  <si>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</si>
  <si>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</si>
  <si>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</si>
  <si>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</si>
  <si>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</si>
  <si>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</si>
  <si>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埼玉県小川町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</si>
  <si>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</si>
  <si>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</si>
  <si>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</si>
  <si>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</si>
  <si>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</si>
  <si>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</si>
  <si>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</si>
  <si>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</si>
  <si>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</si>
  <si>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</si>
  <si>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</si>
  <si>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</si>
  <si>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</si>
  <si>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</si>
  <si>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</si>
  <si>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</si>
  <si>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</si>
  <si>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</si>
  <si>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</si>
  <si>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</si>
  <si>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</si>
  <si>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</si>
  <si>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</si>
  <si>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</si>
  <si>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</si>
  <si>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</si>
  <si>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</si>
  <si>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</si>
  <si>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</si>
  <si>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</si>
  <si>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</si>
  <si>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</si>
  <si>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</si>
  <si>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</si>
  <si>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</si>
  <si>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</si>
  <si>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</si>
  <si>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</si>
  <si>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</si>
  <si>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</si>
  <si>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</si>
  <si>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</si>
  <si>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</si>
  <si>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</si>
  <si>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</si>
  <si>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</si>
  <si>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</si>
  <si>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</si>
  <si>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</si>
  <si>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</si>
  <si>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</si>
  <si>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</si>
  <si>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</si>
  <si>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</si>
  <si>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</si>
  <si>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</si>
  <si>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</si>
  <si>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</si>
  <si>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</si>
  <si>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</si>
  <si>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</si>
  <si>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</si>
  <si>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</si>
  <si>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</si>
  <si>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</si>
  <si>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</si>
  <si>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</si>
  <si>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</si>
  <si>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</si>
  <si>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</si>
  <si>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</si>
  <si>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</si>
  <si>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</si>
  <si>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</si>
  <si>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</si>
  <si>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</si>
  <si>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</si>
  <si>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</si>
  <si>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</si>
  <si>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</si>
  <si>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</si>
  <si>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</si>
  <si>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</si>
  <si>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</si>
  <si>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</si>
  <si>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</si>
  <si>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</si>
  <si>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</si>
  <si>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</si>
  <si>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</si>
  <si>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</si>
  <si>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</si>
  <si>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</si>
  <si>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</si>
  <si>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</si>
  <si>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</si>
  <si>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</si>
  <si>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</si>
  <si>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</si>
  <si>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</si>
  <si>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</si>
  <si>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</si>
  <si>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</si>
  <si>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</si>
  <si>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</si>
  <si>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</si>
  <si>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</si>
  <si>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</si>
  <si>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</si>
  <si>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</si>
  <si>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</si>
  <si>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</si>
  <si>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</si>
  <si>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</si>
  <si>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</si>
  <si>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</si>
  <si>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</si>
  <si>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</si>
  <si>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</si>
  <si>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</si>
  <si>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</si>
  <si>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</si>
  <si>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</si>
  <si>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</si>
  <si>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</si>
  <si>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</si>
  <si>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</si>
  <si>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</si>
  <si>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</si>
  <si>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</si>
  <si>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</si>
  <si>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</si>
  <si>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</si>
  <si>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</si>
  <si>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</si>
  <si>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</si>
  <si>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</si>
  <si>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</si>
  <si>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</si>
  <si>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</si>
  <si>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</si>
  <si>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</si>
  <si>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</si>
  <si>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</si>
  <si>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</si>
  <si>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</si>
  <si>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</si>
  <si>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</si>
  <si>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</si>
  <si>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</si>
  <si>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</si>
  <si>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</si>
  <si>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</si>
  <si>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</si>
  <si>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</si>
  <si>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</si>
  <si>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</si>
  <si>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</si>
  <si>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</si>
  <si>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</si>
  <si>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</si>
  <si>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</si>
  <si>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</si>
  <si>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</si>
  <si>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</si>
  <si>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</si>
  <si>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</si>
  <si>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</si>
  <si>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</si>
  <si>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</si>
  <si>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</si>
  <si>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</si>
  <si>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</si>
  <si>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</si>
  <si>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</si>
  <si>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</si>
  <si>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</si>
  <si>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</si>
  <si>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</si>
  <si>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</si>
  <si>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</si>
  <si>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</si>
  <si>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</si>
  <si>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</si>
  <si>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3.27</t>
  </si>
  <si>
    <t>▲ 8.23</t>
  </si>
  <si>
    <t>▲ 5.23</t>
  </si>
  <si>
    <t>▲ 4.23</t>
  </si>
  <si>
    <t>▲ 2.00</t>
  </si>
  <si>
    <t>水道事業会計</t>
  </si>
  <si>
    <t>一般会計</t>
  </si>
  <si>
    <t>国民健康保険特別会計</t>
  </si>
  <si>
    <t>介護保険特別会計</t>
  </si>
  <si>
    <t>下水道事業特別会計</t>
  </si>
  <si>
    <t>後期高齢者医療特別会計</t>
  </si>
  <si>
    <t>農業集落排水事業特別会計</t>
  </si>
  <si>
    <t>その他会計（赤字）</t>
  </si>
  <si>
    <t>その他会計（黒字）</t>
  </si>
  <si>
    <t>埼玉県後期高齢者医療広域連合一般会計</t>
    <rPh sb="0" eb="3">
      <t>サイタマケン</t>
    </rPh>
    <rPh sb="3" eb="5">
      <t>コウキ</t>
    </rPh>
    <rPh sb="5" eb="8">
      <t>コウレイシャ</t>
    </rPh>
    <rPh sb="8" eb="10">
      <t>イリョウ</t>
    </rPh>
    <rPh sb="10" eb="12">
      <t>コウイキ</t>
    </rPh>
    <rPh sb="12" eb="14">
      <t>レンゴウ</t>
    </rPh>
    <rPh sb="14" eb="16">
      <t>イッパン</t>
    </rPh>
    <rPh sb="16" eb="18">
      <t>カイケイ</t>
    </rPh>
    <phoneticPr fontId="30"/>
  </si>
  <si>
    <t>埼玉県後期高齢者医療広域連合特別会計</t>
    <rPh sb="0" eb="3">
      <t>サイタマケン</t>
    </rPh>
    <rPh sb="3" eb="5">
      <t>コウキ</t>
    </rPh>
    <rPh sb="5" eb="8">
      <t>コウレイシャ</t>
    </rPh>
    <rPh sb="8" eb="10">
      <t>イリョウ</t>
    </rPh>
    <rPh sb="10" eb="12">
      <t>コウイキ</t>
    </rPh>
    <rPh sb="12" eb="14">
      <t>レンゴウ</t>
    </rPh>
    <rPh sb="14" eb="16">
      <t>トクベツ</t>
    </rPh>
    <rPh sb="16" eb="18">
      <t>カイケイ</t>
    </rPh>
    <phoneticPr fontId="30"/>
  </si>
  <si>
    <t>埼玉県市町村総合事務組合一般会計</t>
    <rPh sb="0" eb="3">
      <t>サイタマケン</t>
    </rPh>
    <rPh sb="3" eb="6">
      <t>シチョウソン</t>
    </rPh>
    <rPh sb="6" eb="8">
      <t>ソウゴウ</t>
    </rPh>
    <rPh sb="8" eb="10">
      <t>ジム</t>
    </rPh>
    <rPh sb="10" eb="12">
      <t>クミアイ</t>
    </rPh>
    <rPh sb="12" eb="14">
      <t>イッパン</t>
    </rPh>
    <rPh sb="14" eb="16">
      <t>カイケイ</t>
    </rPh>
    <phoneticPr fontId="30"/>
  </si>
  <si>
    <t>埼玉県市町村総合事務組合交通災害特別会計</t>
    <rPh sb="0" eb="3">
      <t>サイタマケン</t>
    </rPh>
    <rPh sb="3" eb="6">
      <t>シチョウソン</t>
    </rPh>
    <rPh sb="6" eb="8">
      <t>ソウゴウ</t>
    </rPh>
    <rPh sb="8" eb="10">
      <t>ジム</t>
    </rPh>
    <rPh sb="10" eb="12">
      <t>クミアイ</t>
    </rPh>
    <rPh sb="12" eb="14">
      <t>コウツウ</t>
    </rPh>
    <rPh sb="14" eb="16">
      <t>サイガイ</t>
    </rPh>
    <rPh sb="16" eb="18">
      <t>トクベツ</t>
    </rPh>
    <rPh sb="18" eb="20">
      <t>カイケイ</t>
    </rPh>
    <phoneticPr fontId="30"/>
  </si>
  <si>
    <t>彩の国さいたま人づくり広域連合</t>
    <rPh sb="0" eb="1">
      <t>サイ</t>
    </rPh>
    <rPh sb="2" eb="3">
      <t>クニ</t>
    </rPh>
    <rPh sb="7" eb="8">
      <t>ヒト</t>
    </rPh>
    <rPh sb="11" eb="13">
      <t>コウイキ</t>
    </rPh>
    <rPh sb="13" eb="15">
      <t>レンゴウ</t>
    </rPh>
    <phoneticPr fontId="30"/>
  </si>
  <si>
    <t>比企広域市町村圏組合一般会計</t>
    <rPh sb="0" eb="2">
      <t>ヒキ</t>
    </rPh>
    <rPh sb="2" eb="4">
      <t>コウイキ</t>
    </rPh>
    <rPh sb="4" eb="7">
      <t>シチョウソン</t>
    </rPh>
    <rPh sb="7" eb="8">
      <t>ケン</t>
    </rPh>
    <rPh sb="8" eb="10">
      <t>クミアイ</t>
    </rPh>
    <rPh sb="10" eb="12">
      <t>イッパン</t>
    </rPh>
    <rPh sb="12" eb="14">
      <t>カイケイ</t>
    </rPh>
    <phoneticPr fontId="30"/>
  </si>
  <si>
    <t>比企広域市町村圏組合消防特別会計</t>
    <rPh sb="0" eb="2">
      <t>ヒキ</t>
    </rPh>
    <rPh sb="2" eb="4">
      <t>コウイキ</t>
    </rPh>
    <rPh sb="4" eb="7">
      <t>シチョウソン</t>
    </rPh>
    <rPh sb="7" eb="8">
      <t>ケン</t>
    </rPh>
    <rPh sb="8" eb="10">
      <t>クミアイ</t>
    </rPh>
    <rPh sb="10" eb="12">
      <t>ショウボウ</t>
    </rPh>
    <rPh sb="12" eb="14">
      <t>トクベツ</t>
    </rPh>
    <rPh sb="14" eb="16">
      <t>カイケイ</t>
    </rPh>
    <phoneticPr fontId="30"/>
  </si>
  <si>
    <t>比企広域市町村圏組合斎場及び霊きゅう自動車特別会計</t>
    <rPh sb="0" eb="2">
      <t>ヒキ</t>
    </rPh>
    <rPh sb="2" eb="4">
      <t>コウイキ</t>
    </rPh>
    <rPh sb="4" eb="7">
      <t>シチョウソン</t>
    </rPh>
    <rPh sb="7" eb="8">
      <t>ケン</t>
    </rPh>
    <rPh sb="8" eb="10">
      <t>クミアイ</t>
    </rPh>
    <rPh sb="10" eb="12">
      <t>サイジョウ</t>
    </rPh>
    <rPh sb="12" eb="13">
      <t>オヨ</t>
    </rPh>
    <rPh sb="14" eb="15">
      <t>レイ</t>
    </rPh>
    <rPh sb="18" eb="21">
      <t>ジドウシャ</t>
    </rPh>
    <rPh sb="21" eb="23">
      <t>トクベツ</t>
    </rPh>
    <rPh sb="23" eb="25">
      <t>カイケイ</t>
    </rPh>
    <phoneticPr fontId="30"/>
  </si>
  <si>
    <t>比企広域市町村圏組合介護認定及び障害程度区分審査会特別会計</t>
    <rPh sb="0" eb="2">
      <t>ヒキ</t>
    </rPh>
    <rPh sb="2" eb="4">
      <t>コウイキ</t>
    </rPh>
    <rPh sb="4" eb="7">
      <t>シチョウソン</t>
    </rPh>
    <rPh sb="7" eb="8">
      <t>ケン</t>
    </rPh>
    <rPh sb="8" eb="10">
      <t>クミアイ</t>
    </rPh>
    <rPh sb="10" eb="12">
      <t>カイゴ</t>
    </rPh>
    <rPh sb="12" eb="14">
      <t>ニンテイ</t>
    </rPh>
    <rPh sb="14" eb="15">
      <t>オヨ</t>
    </rPh>
    <rPh sb="16" eb="18">
      <t>ショウガイ</t>
    </rPh>
    <rPh sb="18" eb="20">
      <t>テイド</t>
    </rPh>
    <rPh sb="20" eb="22">
      <t>クブン</t>
    </rPh>
    <rPh sb="22" eb="25">
      <t>シンサカイ</t>
    </rPh>
    <rPh sb="25" eb="27">
      <t>トクベツ</t>
    </rPh>
    <rPh sb="27" eb="29">
      <t>カイケイ</t>
    </rPh>
    <phoneticPr fontId="30"/>
  </si>
  <si>
    <t>比企広域市町村圏組合公平委員会特別会計</t>
    <rPh sb="0" eb="2">
      <t>ヒキ</t>
    </rPh>
    <rPh sb="2" eb="4">
      <t>コウイキ</t>
    </rPh>
    <rPh sb="4" eb="7">
      <t>シチョウソン</t>
    </rPh>
    <rPh sb="7" eb="8">
      <t>ケン</t>
    </rPh>
    <rPh sb="8" eb="10">
      <t>クミアイ</t>
    </rPh>
    <rPh sb="10" eb="12">
      <t>コウヘイ</t>
    </rPh>
    <rPh sb="12" eb="15">
      <t>イインカイ</t>
    </rPh>
    <rPh sb="15" eb="17">
      <t>トクベツ</t>
    </rPh>
    <rPh sb="17" eb="19">
      <t>カイケイ</t>
    </rPh>
    <phoneticPr fontId="30"/>
  </si>
  <si>
    <t>小川地区衛生組合</t>
    <rPh sb="0" eb="2">
      <t>オガワ</t>
    </rPh>
    <rPh sb="2" eb="4">
      <t>チク</t>
    </rPh>
    <rPh sb="4" eb="6">
      <t>エイセイ</t>
    </rPh>
    <rPh sb="6" eb="8">
      <t>クミアイ</t>
    </rPh>
    <phoneticPr fontId="30"/>
  </si>
  <si>
    <t>埼玉中部資源循環組合</t>
    <rPh sb="0" eb="2">
      <t>サイタマ</t>
    </rPh>
    <rPh sb="2" eb="4">
      <t>チュウブ</t>
    </rPh>
    <rPh sb="4" eb="6">
      <t>シゲン</t>
    </rPh>
    <rPh sb="6" eb="8">
      <t>ジュンカン</t>
    </rPh>
    <rPh sb="8" eb="10">
      <t>クミアイ</t>
    </rPh>
    <phoneticPr fontId="2"/>
  </si>
  <si>
    <t>小川町文化協会</t>
    <rPh sb="0" eb="3">
      <t>オガワマチ</t>
    </rPh>
    <rPh sb="3" eb="5">
      <t>ブンカ</t>
    </rPh>
    <rPh sb="5" eb="7">
      <t>キョウカイ</t>
    </rPh>
    <phoneticPr fontId="30"/>
  </si>
  <si>
    <t>埼玉伝統工芸協会</t>
    <rPh sb="0" eb="2">
      <t>サイタマ</t>
    </rPh>
    <rPh sb="2" eb="4">
      <t>デントウ</t>
    </rPh>
    <rPh sb="4" eb="6">
      <t>コウゲイ</t>
    </rPh>
    <rPh sb="6" eb="8">
      <t>キョウカイ</t>
    </rPh>
    <phoneticPr fontId="30"/>
  </si>
  <si>
    <t>-</t>
    <phoneticPr fontId="2"/>
  </si>
  <si>
    <t>-</t>
    <phoneticPr fontId="2"/>
  </si>
  <si>
    <t>-</t>
    <phoneticPr fontId="2"/>
  </si>
  <si>
    <t>-</t>
    <phoneticPr fontId="2"/>
  </si>
  <si>
    <t>-</t>
    <phoneticPr fontId="2"/>
  </si>
  <si>
    <t>-</t>
    <phoneticPr fontId="2"/>
  </si>
  <si>
    <t>-</t>
    <phoneticPr fontId="2"/>
  </si>
  <si>
    <t>-</t>
    <phoneticPr fontId="2"/>
  </si>
  <si>
    <t>-</t>
    <phoneticPr fontId="2"/>
  </si>
  <si>
    <t>地域福祉基金</t>
    <phoneticPr fontId="11"/>
  </si>
  <si>
    <t>公共施設整備基金</t>
    <phoneticPr fontId="2"/>
  </si>
  <si>
    <t>寄附によるまちづくり基金</t>
    <phoneticPr fontId="2"/>
  </si>
  <si>
    <t>災害救助基金</t>
    <phoneticPr fontId="2"/>
  </si>
  <si>
    <t>社会福祉施設建設基金</t>
    <phoneticPr fontId="11"/>
  </si>
  <si>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</si>
  <si>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</si>
  <si>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</si>
  <si>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</si>
  <si>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</si>
  <si>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</si>
  <si>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</si>
  <si>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</si>
  <si>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</si>
  <si>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</si>
  <si>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</si>
  <si>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</si>
  <si>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</si>
  <si>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</si>
  <si>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</si>
  <si>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と比較して低い水準にあり、将来負担比率については高い水準となっている。将来負担比率が高い要因としては、平成24年度から平成26年度に行った中学校の改築事業に際し、合計で6.6億円の地方債を発行したことが挙げられる。これらの地方債の償還が平成28年度から始まったことで、実質公債費比率も上昇していくことが見込まれる。加えて社会保障関係費が増大し、償還財源の確保が困難となるため、不断の歳出削減に取り組んでいく必要がある。</t>
    <rPh sb="170" eb="171">
      <t>クワ</t>
    </rPh>
    <rPh sb="173" eb="180">
      <t>シャカイホショウカンケイヒ</t>
    </rPh>
    <rPh sb="181" eb="183">
      <t>ゾウダイ</t>
    </rPh>
    <rPh sb="185" eb="187">
      <t>ショウカン</t>
    </rPh>
    <rPh sb="187" eb="189">
      <t>ザイゲン</t>
    </rPh>
    <rPh sb="190" eb="192">
      <t>カクホ</t>
    </rPh>
    <rPh sb="193" eb="195">
      <t>コンナン</t>
    </rPh>
    <rPh sb="201" eb="203">
      <t>フダン</t>
    </rPh>
    <rPh sb="204" eb="208">
      <t>サイシュツサクゲン</t>
    </rPh>
    <phoneticPr fontId="5"/>
  </si>
  <si>
    <t>実質公債費比率</t>
    <phoneticPr fontId="5"/>
  </si>
  <si>
    <t xml:space="preserve"> </t>
    <phoneticPr fontId="5"/>
  </si>
  <si>
    <t xml:space="preserve">　将来負担比率は類似団体平均を上回っているが、地方債現在高の減少や退職手当負担見込額が減少したことにより低下傾向にある。有形固定資産減価償却率は類似団体平均を上回っており、早急に老朽化対策を行う必要がある。指数が上昇している主な要因としては、昭和50年代に建設された学校施設などの老朽化の進行が挙げられる。公共施設等総合管理計画に基づき、施設総量の適正化や長寿命化を図っていく。
　　なお、H27の有形固定資産減価償却率57.2％の数値については算出誤りであり、71.5％が正しい数値である。
</t>
    <rPh sb="76" eb="78">
      <t>ヘイキン</t>
    </rPh>
    <rPh sb="79" eb="81">
      <t>ウワマワ</t>
    </rPh>
    <rPh sb="86" eb="88">
      <t>ソウキュウ</t>
    </rPh>
    <rPh sb="89" eb="92">
      <t>ロウキュウカ</t>
    </rPh>
    <rPh sb="92" eb="94">
      <t>タイサク</t>
    </rPh>
    <rPh sb="95" eb="96">
      <t>オコナ</t>
    </rPh>
    <rPh sb="97" eb="99">
      <t>ヒツヨウ</t>
    </rPh>
    <rPh sb="103" eb="105">
      <t>シスウ</t>
    </rPh>
    <rPh sb="106" eb="108">
      <t>ジョウショウ</t>
    </rPh>
    <rPh sb="169" eb="171">
      <t>シセツ</t>
    </rPh>
    <rPh sb="171" eb="173">
      <t>ソウリョウ</t>
    </rPh>
    <rPh sb="174" eb="177">
      <t>テキセイカ</t>
    </rPh>
    <rPh sb="178" eb="182">
      <t>チョウジュミョウカ</t>
    </rPh>
    <rPh sb="183" eb="184">
      <t>ハカ</t>
    </rPh>
    <rPh sb="199" eb="205">
      <t>ユウケイコテイシサン</t>
    </rPh>
    <rPh sb="205" eb="207">
      <t>ゲンカ</t>
    </rPh>
    <rPh sb="207" eb="209">
      <t>ショウキャク</t>
    </rPh>
    <rPh sb="209" eb="210">
      <t>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</si>
</sst>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2" fillId="0" borderId="41" xfId="16" applyFont="1" applyBorder="1" applyAlignment="1" applyProtection="1">
      <alignment horizontal="left" vertical="top" wrapText="1"/>
      <protection locked="0"/>
    </xf>
    <xf numFmtId="0" fontId="12" fillId="0" borderId="12" xfId="16" applyFont="1" applyBorder="1" applyAlignment="1" applyProtection="1">
      <alignment horizontal="left" vertical="top" wrapText="1"/>
      <protection locked="0"/>
    </xf>
    <xf numFmtId="0" fontId="12" fillId="0" borderId="46" xfId="16" applyFont="1" applyBorder="1" applyAlignment="1" applyProtection="1">
      <alignment horizontal="left" vertical="top" wrapText="1"/>
      <protection locked="0"/>
    </xf>
    <xf numFmtId="0" fontId="12" fillId="0" borderId="62" xfId="16" applyFont="1" applyBorder="1" applyAlignment="1" applyProtection="1">
      <alignment horizontal="left" vertical="top" wrapText="1"/>
      <protection locked="0"/>
    </xf>
    <xf numFmtId="0" fontId="12" fillId="0" borderId="0" xfId="16" applyFont="1" applyAlignment="1" applyProtection="1">
      <alignment horizontal="left" vertical="top" wrapText="1"/>
      <protection locked="0"/>
    </xf>
    <xf numFmtId="0" fontId="12" fillId="0" borderId="38" xfId="16" applyFont="1" applyBorder="1" applyAlignment="1" applyProtection="1">
      <alignment horizontal="left" vertical="top" wrapText="1"/>
      <protection locked="0"/>
    </xf>
    <xf numFmtId="0" fontId="12" fillId="0" borderId="37" xfId="16" applyFont="1" applyBorder="1" applyAlignment="1" applyProtection="1">
      <alignment horizontal="left" vertical="top" wrapText="1"/>
      <protection locked="0"/>
    </xf>
    <xf numFmtId="0" fontId="12" fillId="0" borderId="52" xfId="16" applyFont="1" applyBorder="1" applyAlignment="1" applyProtection="1">
      <alignment horizontal="left" vertical="top" wrapText="1"/>
      <protection locked="0"/>
    </xf>
    <xf numFmtId="0" fontId="12"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53270</c:v>
                </c:pt>
                <c:pt idx="1">
                  <c:v>53292</c:v>
                </c:pt>
                <c:pt idx="2">
                  <c:v>49919</c:v>
                </c:pt>
                <c:pt idx="3">
                  <c:v>47738</c:v>
                </c:pt>
                <c:pt idx="4">
                  <c:v>52191</c:v>
                </c:pt>
              </c:numCache>
            </c:numRef>
          </c:val>
          <c:smooth val="0"/>
          <c:extLst>
            <c:ext xmlns:c16="http://schemas.microsoft.com/office/drawing/2014/chart" uri="{C3380CC4-5D6E-409C-BE32-E72D297353CC}">
              <c16:uniqueId val="{00000000-F390-4066-9ABD-E1A20688B91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39670</c:v>
                </c:pt>
                <c:pt idx="1">
                  <c:v>70457</c:v>
                </c:pt>
                <c:pt idx="2">
                  <c:v>21415</c:v>
                </c:pt>
                <c:pt idx="3">
                  <c:v>16269</c:v>
                </c:pt>
                <c:pt idx="4">
                  <c:v>25902</c:v>
                </c:pt>
              </c:numCache>
            </c:numRef>
          </c:val>
          <c:smooth val="0"/>
          <c:extLst>
            <c:ext xmlns:c16="http://schemas.microsoft.com/office/drawing/2014/chart" uri="{C3380CC4-5D6E-409C-BE32-E72D297353CC}">
              <c16:uniqueId val="{00000001-F390-4066-9ABD-E1A20688B91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6.29</c:v>
                </c:pt>
                <c:pt idx="1">
                  <c:v>6.25</c:v>
                </c:pt>
                <c:pt idx="2">
                  <c:v>4.72</c:v>
                </c:pt>
                <c:pt idx="3">
                  <c:v>5.16</c:v>
                </c:pt>
                <c:pt idx="4">
                  <c:v>3.66</c:v>
                </c:pt>
              </c:numCache>
            </c:numRef>
          </c:val>
          <c:extLst>
            <c:ext xmlns:c16="http://schemas.microsoft.com/office/drawing/2014/chart" uri="{C3380CC4-5D6E-409C-BE32-E72D297353CC}">
              <c16:uniqueId val="{00000000-A57B-4F41-AB05-CB7108F088B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10.88</c:v>
                </c:pt>
                <c:pt idx="1">
                  <c:v>8.23</c:v>
                </c:pt>
                <c:pt idx="2">
                  <c:v>9.52</c:v>
                </c:pt>
                <c:pt idx="3">
                  <c:v>9.02</c:v>
                </c:pt>
                <c:pt idx="4">
                  <c:v>12.89</c:v>
                </c:pt>
              </c:numCache>
            </c:numRef>
          </c:val>
          <c:extLst>
            <c:ext xmlns:c16="http://schemas.microsoft.com/office/drawing/2014/chart" uri="{C3380CC4-5D6E-409C-BE32-E72D297353CC}">
              <c16:uniqueId val="{00000001-A57B-4F41-AB05-CB7108F088B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-3.27</c:v>
                </c:pt>
                <c:pt idx="1">
                  <c:v>-8.23</c:v>
                </c:pt>
                <c:pt idx="2">
                  <c:v>-5.23</c:v>
                </c:pt>
                <c:pt idx="3">
                  <c:v>-4.2300000000000004</c:v>
                </c:pt>
                <c:pt idx="4">
                  <c:v>-2</c:v>
                </c:pt>
              </c:numCache>
            </c:numRef>
          </c:val>
          <c:smooth val="0"/>
          <c:extLst>
            <c:ext xmlns:c16="http://schemas.microsoft.com/office/drawing/2014/chart" uri="{C3380CC4-5D6E-409C-BE32-E72D297353CC}">
              <c16:uniqueId val="{00000002-A57B-4F41-AB05-CB7108F088B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8B7-4B4F-B8FC-70A1EB7FB8E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8B7-4B4F-B8FC-70A1EB7FB8E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8B7-4B4F-B8FC-70A1EB7FB8EA}"/>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0.04</c:v>
                </c:pt>
                <c:pt idx="2">
                  <c:v>#N/A</c:v>
                </c:pt>
                <c:pt idx="3">
                  <c:v>0.09</c:v>
                </c:pt>
                <c:pt idx="4">
                  <c:v>#N/A</c:v>
                </c:pt>
                <c:pt idx="5">
                  <c:v>0.14000000000000001</c:v>
                </c:pt>
                <c:pt idx="6">
                  <c:v>#N/A</c:v>
                </c:pt>
                <c:pt idx="7">
                  <c:v>0.13</c:v>
                </c:pt>
                <c:pt idx="8">
                  <c:v>#N/A</c:v>
                </c:pt>
                <c:pt idx="9">
                  <c:v>0.06</c:v>
                </c:pt>
              </c:numCache>
            </c:numRef>
          </c:val>
          <c:extLst>
            <c:ext xmlns:c16="http://schemas.microsoft.com/office/drawing/2014/chart" uri="{C3380CC4-5D6E-409C-BE32-E72D297353CC}">
              <c16:uniqueId val="{00000003-E8B7-4B4F-B8FC-70A1EB7FB8E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0.02</c:v>
                </c:pt>
                <c:pt idx="2">
                  <c:v>#N/A</c:v>
                </c:pt>
                <c:pt idx="3">
                  <c:v>0.01</c:v>
                </c:pt>
                <c:pt idx="4">
                  <c:v>#N/A</c:v>
                </c:pt>
                <c:pt idx="5">
                  <c:v>0.01</c:v>
                </c:pt>
                <c:pt idx="6">
                  <c:v>#N/A</c:v>
                </c:pt>
                <c:pt idx="7">
                  <c:v>0.1</c:v>
                </c:pt>
                <c:pt idx="8">
                  <c:v>#N/A</c:v>
                </c:pt>
                <c:pt idx="9">
                  <c:v>0.1</c:v>
                </c:pt>
              </c:numCache>
            </c:numRef>
          </c:val>
          <c:extLst>
            <c:ext xmlns:c16="http://schemas.microsoft.com/office/drawing/2014/chart" uri="{C3380CC4-5D6E-409C-BE32-E72D297353CC}">
              <c16:uniqueId val="{00000004-E8B7-4B4F-B8FC-70A1EB7FB8EA}"/>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0.39</c:v>
                </c:pt>
                <c:pt idx="2">
                  <c:v>#N/A</c:v>
                </c:pt>
                <c:pt idx="3">
                  <c:v>0.57999999999999996</c:v>
                </c:pt>
                <c:pt idx="4">
                  <c:v>#N/A</c:v>
                </c:pt>
                <c:pt idx="5">
                  <c:v>0.73</c:v>
                </c:pt>
                <c:pt idx="6">
                  <c:v>#N/A</c:v>
                </c:pt>
                <c:pt idx="7">
                  <c:v>0.69</c:v>
                </c:pt>
                <c:pt idx="8">
                  <c:v>#N/A</c:v>
                </c:pt>
                <c:pt idx="9">
                  <c:v>0.41</c:v>
                </c:pt>
              </c:numCache>
            </c:numRef>
          </c:val>
          <c:extLst>
            <c:ext xmlns:c16="http://schemas.microsoft.com/office/drawing/2014/chart" uri="{C3380CC4-5D6E-409C-BE32-E72D297353CC}">
              <c16:uniqueId val="{00000005-E8B7-4B4F-B8FC-70A1EB7FB8EA}"/>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1.25</c:v>
                </c:pt>
                <c:pt idx="2">
                  <c:v>#N/A</c:v>
                </c:pt>
                <c:pt idx="3">
                  <c:v>0.56999999999999995</c:v>
                </c:pt>
                <c:pt idx="4">
                  <c:v>#N/A</c:v>
                </c:pt>
                <c:pt idx="5">
                  <c:v>1.35</c:v>
                </c:pt>
                <c:pt idx="6">
                  <c:v>#N/A</c:v>
                </c:pt>
                <c:pt idx="7">
                  <c:v>1.94</c:v>
                </c:pt>
                <c:pt idx="8">
                  <c:v>#N/A</c:v>
                </c:pt>
                <c:pt idx="9">
                  <c:v>0.97</c:v>
                </c:pt>
              </c:numCache>
            </c:numRef>
          </c:val>
          <c:extLst>
            <c:ext xmlns:c16="http://schemas.microsoft.com/office/drawing/2014/chart" uri="{C3380CC4-5D6E-409C-BE32-E72D297353CC}">
              <c16:uniqueId val="{00000006-E8B7-4B4F-B8FC-70A1EB7FB8EA}"/>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2.41</c:v>
                </c:pt>
                <c:pt idx="2">
                  <c:v>#N/A</c:v>
                </c:pt>
                <c:pt idx="3">
                  <c:v>2.12</c:v>
                </c:pt>
                <c:pt idx="4">
                  <c:v>#N/A</c:v>
                </c:pt>
                <c:pt idx="5">
                  <c:v>3.15</c:v>
                </c:pt>
                <c:pt idx="6">
                  <c:v>#N/A</c:v>
                </c:pt>
                <c:pt idx="7">
                  <c:v>2.98</c:v>
                </c:pt>
                <c:pt idx="8">
                  <c:v>#N/A</c:v>
                </c:pt>
                <c:pt idx="9">
                  <c:v>2.46</c:v>
                </c:pt>
              </c:numCache>
            </c:numRef>
          </c:val>
          <c:extLst>
            <c:ext xmlns:c16="http://schemas.microsoft.com/office/drawing/2014/chart" uri="{C3380CC4-5D6E-409C-BE32-E72D297353CC}">
              <c16:uniqueId val="{00000007-E8B7-4B4F-B8FC-70A1EB7FB8E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6.28</c:v>
                </c:pt>
                <c:pt idx="2">
                  <c:v>#N/A</c:v>
                </c:pt>
                <c:pt idx="3">
                  <c:v>6.25</c:v>
                </c:pt>
                <c:pt idx="4">
                  <c:v>#N/A</c:v>
                </c:pt>
                <c:pt idx="5">
                  <c:v>4.72</c:v>
                </c:pt>
                <c:pt idx="6">
                  <c:v>#N/A</c:v>
                </c:pt>
                <c:pt idx="7">
                  <c:v>5.16</c:v>
                </c:pt>
                <c:pt idx="8">
                  <c:v>#N/A</c:v>
                </c:pt>
                <c:pt idx="9">
                  <c:v>3.66</c:v>
                </c:pt>
              </c:numCache>
            </c:numRef>
          </c:val>
          <c:extLst>
            <c:ext xmlns:c16="http://schemas.microsoft.com/office/drawing/2014/chart" uri="{C3380CC4-5D6E-409C-BE32-E72D297353CC}">
              <c16:uniqueId val="{00000008-E8B7-4B4F-B8FC-70A1EB7FB8E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19.62</c:v>
                </c:pt>
                <c:pt idx="2">
                  <c:v>#N/A</c:v>
                </c:pt>
                <c:pt idx="3">
                  <c:v>18.48</c:v>
                </c:pt>
                <c:pt idx="4">
                  <c:v>#N/A</c:v>
                </c:pt>
                <c:pt idx="5">
                  <c:v>17.98</c:v>
                </c:pt>
                <c:pt idx="6">
                  <c:v>#N/A</c:v>
                </c:pt>
                <c:pt idx="7">
                  <c:v>19.64</c:v>
                </c:pt>
                <c:pt idx="8">
                  <c:v>#N/A</c:v>
                </c:pt>
                <c:pt idx="9">
                  <c:v>20.53</c:v>
                </c:pt>
              </c:numCache>
            </c:numRef>
          </c:val>
          <c:extLst>
            <c:ext xmlns:c16="http://schemas.microsoft.com/office/drawing/2014/chart" uri="{C3380CC4-5D6E-409C-BE32-E72D297353CC}">
              <c16:uniqueId val="{00000009-E8B7-4B4F-B8FC-70A1EB7FB8E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850</c:v>
                </c:pt>
                <c:pt idx="5">
                  <c:v>907</c:v>
                </c:pt>
                <c:pt idx="8">
                  <c:v>846</c:v>
                </c:pt>
                <c:pt idx="11">
                  <c:v>804</c:v>
                </c:pt>
                <c:pt idx="14">
                  <c:v>802</c:v>
                </c:pt>
              </c:numCache>
            </c:numRef>
          </c:val>
          <c:extLst>
            <c:ext xmlns:c16="http://schemas.microsoft.com/office/drawing/2014/chart" uri="{C3380CC4-5D6E-409C-BE32-E72D297353CC}">
              <c16:uniqueId val="{00000000-1D7C-4C04-95C4-C32AC482990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D7C-4C04-95C4-C32AC482990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D7C-4C04-95C4-C32AC482990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41</c:v>
                </c:pt>
                <c:pt idx="3">
                  <c:v>42</c:v>
                </c:pt>
                <c:pt idx="6">
                  <c:v>38</c:v>
                </c:pt>
                <c:pt idx="9">
                  <c:v>36</c:v>
                </c:pt>
                <c:pt idx="12">
                  <c:v>34</c:v>
                </c:pt>
              </c:numCache>
            </c:numRef>
          </c:val>
          <c:extLst>
            <c:ext xmlns:c16="http://schemas.microsoft.com/office/drawing/2014/chart" uri="{C3380CC4-5D6E-409C-BE32-E72D297353CC}">
              <c16:uniqueId val="{00000003-1D7C-4C04-95C4-C32AC482990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180</c:v>
                </c:pt>
                <c:pt idx="3">
                  <c:v>198</c:v>
                </c:pt>
                <c:pt idx="6">
                  <c:v>206</c:v>
                </c:pt>
                <c:pt idx="9">
                  <c:v>193</c:v>
                </c:pt>
                <c:pt idx="12">
                  <c:v>162</c:v>
                </c:pt>
              </c:numCache>
            </c:numRef>
          </c:val>
          <c:extLst>
            <c:ext xmlns:c16="http://schemas.microsoft.com/office/drawing/2014/chart" uri="{C3380CC4-5D6E-409C-BE32-E72D297353CC}">
              <c16:uniqueId val="{00000004-1D7C-4C04-95C4-C32AC482990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D7C-4C04-95C4-C32AC482990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D7C-4C04-95C4-C32AC482990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820</c:v>
                </c:pt>
                <c:pt idx="3">
                  <c:v>829</c:v>
                </c:pt>
                <c:pt idx="6">
                  <c:v>892</c:v>
                </c:pt>
                <c:pt idx="9">
                  <c:v>923</c:v>
                </c:pt>
                <c:pt idx="12">
                  <c:v>948</c:v>
                </c:pt>
              </c:numCache>
            </c:numRef>
          </c:val>
          <c:extLst>
            <c:ext xmlns:c16="http://schemas.microsoft.com/office/drawing/2014/chart" uri="{C3380CC4-5D6E-409C-BE32-E72D297353CC}">
              <c16:uniqueId val="{00000007-1D7C-4C04-95C4-C32AC482990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191</c:v>
                </c:pt>
                <c:pt idx="2">
                  <c:v>#N/A</c:v>
                </c:pt>
                <c:pt idx="3">
                  <c:v>#N/A</c:v>
                </c:pt>
                <c:pt idx="4">
                  <c:v>162</c:v>
                </c:pt>
                <c:pt idx="5">
                  <c:v>#N/A</c:v>
                </c:pt>
                <c:pt idx="6">
                  <c:v>#N/A</c:v>
                </c:pt>
                <c:pt idx="7">
                  <c:v>290</c:v>
                </c:pt>
                <c:pt idx="8">
                  <c:v>#N/A</c:v>
                </c:pt>
                <c:pt idx="9">
                  <c:v>#N/A</c:v>
                </c:pt>
                <c:pt idx="10">
                  <c:v>348</c:v>
                </c:pt>
                <c:pt idx="11">
                  <c:v>#N/A</c:v>
                </c:pt>
                <c:pt idx="12">
                  <c:v>#N/A</c:v>
                </c:pt>
                <c:pt idx="13">
                  <c:v>342</c:v>
                </c:pt>
                <c:pt idx="14">
                  <c:v>#N/A</c:v>
                </c:pt>
              </c:numCache>
            </c:numRef>
          </c:val>
          <c:smooth val="0"/>
          <c:extLst>
            <c:ext xmlns:c16="http://schemas.microsoft.com/office/drawing/2014/chart" uri="{C3380CC4-5D6E-409C-BE32-E72D297353CC}">
              <c16:uniqueId val="{00000008-1D7C-4C04-95C4-C32AC482990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9017</c:v>
                </c:pt>
                <c:pt idx="5">
                  <c:v>9128</c:v>
                </c:pt>
                <c:pt idx="8">
                  <c:v>9186</c:v>
                </c:pt>
                <c:pt idx="11">
                  <c:v>9162</c:v>
                </c:pt>
                <c:pt idx="14">
                  <c:v>9215</c:v>
                </c:pt>
              </c:numCache>
            </c:numRef>
          </c:val>
          <c:extLst>
            <c:ext xmlns:c16="http://schemas.microsoft.com/office/drawing/2014/chart" uri="{C3380CC4-5D6E-409C-BE32-E72D297353CC}">
              <c16:uniqueId val="{00000000-7121-45C5-AE8B-29F0EECF586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2454</c:v>
                </c:pt>
                <c:pt idx="5">
                  <c:v>2325</c:v>
                </c:pt>
                <c:pt idx="8">
                  <c:v>2207</c:v>
                </c:pt>
                <c:pt idx="11">
                  <c:v>2150</c:v>
                </c:pt>
                <c:pt idx="14">
                  <c:v>2230</c:v>
                </c:pt>
              </c:numCache>
            </c:numRef>
          </c:val>
          <c:extLst>
            <c:ext xmlns:c16="http://schemas.microsoft.com/office/drawing/2014/chart" uri="{C3380CC4-5D6E-409C-BE32-E72D297353CC}">
              <c16:uniqueId val="{00000001-7121-45C5-AE8B-29F0EECF586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1576</c:v>
                </c:pt>
                <c:pt idx="5">
                  <c:v>1004</c:v>
                </c:pt>
                <c:pt idx="8">
                  <c:v>1059</c:v>
                </c:pt>
                <c:pt idx="11">
                  <c:v>1182</c:v>
                </c:pt>
                <c:pt idx="14">
                  <c:v>1633</c:v>
                </c:pt>
              </c:numCache>
            </c:numRef>
          </c:val>
          <c:extLst>
            <c:ext xmlns:c16="http://schemas.microsoft.com/office/drawing/2014/chart" uri="{C3380CC4-5D6E-409C-BE32-E72D297353CC}">
              <c16:uniqueId val="{00000002-7121-45C5-AE8B-29F0EECF586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121-45C5-AE8B-29F0EECF586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121-45C5-AE8B-29F0EECF586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121-45C5-AE8B-29F0EECF586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3086</c:v>
                </c:pt>
                <c:pt idx="3">
                  <c:v>2830</c:v>
                </c:pt>
                <c:pt idx="6">
                  <c:v>2653</c:v>
                </c:pt>
                <c:pt idx="9">
                  <c:v>2611</c:v>
                </c:pt>
                <c:pt idx="12">
                  <c:v>2592</c:v>
                </c:pt>
              </c:numCache>
            </c:numRef>
          </c:val>
          <c:extLst>
            <c:ext xmlns:c16="http://schemas.microsoft.com/office/drawing/2014/chart" uri="{C3380CC4-5D6E-409C-BE32-E72D297353CC}">
              <c16:uniqueId val="{00000006-7121-45C5-AE8B-29F0EECF586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239</c:v>
                </c:pt>
                <c:pt idx="3">
                  <c:v>258</c:v>
                </c:pt>
                <c:pt idx="6">
                  <c:v>272</c:v>
                </c:pt>
                <c:pt idx="9">
                  <c:v>248</c:v>
                </c:pt>
                <c:pt idx="12">
                  <c:v>242</c:v>
                </c:pt>
              </c:numCache>
            </c:numRef>
          </c:val>
          <c:extLst>
            <c:ext xmlns:c16="http://schemas.microsoft.com/office/drawing/2014/chart" uri="{C3380CC4-5D6E-409C-BE32-E72D297353CC}">
              <c16:uniqueId val="{00000007-7121-45C5-AE8B-29F0EECF586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3562</c:v>
                </c:pt>
                <c:pt idx="3">
                  <c:v>3636</c:v>
                </c:pt>
                <c:pt idx="6">
                  <c:v>3688</c:v>
                </c:pt>
                <c:pt idx="9">
                  <c:v>3687</c:v>
                </c:pt>
                <c:pt idx="12">
                  <c:v>3575</c:v>
                </c:pt>
              </c:numCache>
            </c:numRef>
          </c:val>
          <c:extLst>
            <c:ext xmlns:c16="http://schemas.microsoft.com/office/drawing/2014/chart" uri="{C3380CC4-5D6E-409C-BE32-E72D297353CC}">
              <c16:uniqueId val="{00000008-7121-45C5-AE8B-29F0EECF586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121-45C5-AE8B-29F0EECF586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9404</c:v>
                </c:pt>
                <c:pt idx="3">
                  <c:v>10125</c:v>
                </c:pt>
                <c:pt idx="6">
                  <c:v>10096</c:v>
                </c:pt>
                <c:pt idx="9">
                  <c:v>9888</c:v>
                </c:pt>
                <c:pt idx="12">
                  <c:v>9806</c:v>
                </c:pt>
              </c:numCache>
            </c:numRef>
          </c:val>
          <c:extLst>
            <c:ext xmlns:c16="http://schemas.microsoft.com/office/drawing/2014/chart" uri="{C3380CC4-5D6E-409C-BE32-E72D297353CC}">
              <c16:uniqueId val="{0000000A-7121-45C5-AE8B-29F0EECF586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3243</c:v>
                </c:pt>
                <c:pt idx="2">
                  <c:v>#N/A</c:v>
                </c:pt>
                <c:pt idx="3">
                  <c:v>#N/A</c:v>
                </c:pt>
                <c:pt idx="4">
                  <c:v>4393</c:v>
                </c:pt>
                <c:pt idx="5">
                  <c:v>#N/A</c:v>
                </c:pt>
                <c:pt idx="6">
                  <c:v>#N/A</c:v>
                </c:pt>
                <c:pt idx="7">
                  <c:v>4258</c:v>
                </c:pt>
                <c:pt idx="8">
                  <c:v>#N/A</c:v>
                </c:pt>
                <c:pt idx="9">
                  <c:v>#N/A</c:v>
                </c:pt>
                <c:pt idx="10">
                  <c:v>3940</c:v>
                </c:pt>
                <c:pt idx="11">
                  <c:v>#N/A</c:v>
                </c:pt>
                <c:pt idx="12">
                  <c:v>#N/A</c:v>
                </c:pt>
                <c:pt idx="13">
                  <c:v>3137</c:v>
                </c:pt>
                <c:pt idx="14">
                  <c:v>#N/A</c:v>
                </c:pt>
              </c:numCache>
            </c:numRef>
          </c:val>
          <c:smooth val="0"/>
          <c:extLst>
            <c:ext xmlns:c16="http://schemas.microsoft.com/office/drawing/2014/chart" uri="{C3380CC4-5D6E-409C-BE32-E72D297353CC}">
              <c16:uniqueId val="{0000000B-7121-45C5-AE8B-29F0EECF586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609</c:v>
                </c:pt>
                <c:pt idx="1">
                  <c:v>569</c:v>
                </c:pt>
                <c:pt idx="2">
                  <c:v>809</c:v>
                </c:pt>
              </c:numCache>
            </c:numRef>
          </c:val>
          <c:extLst>
            <c:ext xmlns:c16="http://schemas.microsoft.com/office/drawing/2014/chart" uri="{C3380CC4-5D6E-409C-BE32-E72D297353CC}">
              <c16:uniqueId val="{00000000-901A-4B44-930F-636E7A59BBF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c:v>
                </c:pt>
                <c:pt idx="1">
                  <c:v>2</c:v>
                </c:pt>
                <c:pt idx="2">
                  <c:v>2</c:v>
                </c:pt>
              </c:numCache>
            </c:numRef>
          </c:val>
          <c:extLst>
            <c:ext xmlns:c16="http://schemas.microsoft.com/office/drawing/2014/chart" uri="{C3380CC4-5D6E-409C-BE32-E72D297353CC}">
              <c16:uniqueId val="{00000001-901A-4B44-930F-636E7A59BBF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162</c:v>
                </c:pt>
                <c:pt idx="1">
                  <c:v>154</c:v>
                </c:pt>
                <c:pt idx="2">
                  <c:v>153</c:v>
                </c:pt>
              </c:numCache>
            </c:numRef>
          </c:val>
          <c:extLst>
            <c:ext xmlns:c16="http://schemas.microsoft.com/office/drawing/2014/chart" uri="{C3380CC4-5D6E-409C-BE32-E72D297353CC}">
              <c16:uniqueId val="{00000002-901A-4B44-930F-636E7A59BBF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{606A7C6E-679E-43E8-BE64-59336609349D}</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76BB-441D-963A-5CC2D85129B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{70925EDE-9734-4FEC-8357-1821DA7BBB0A}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6BB-441D-963A-5CC2D85129B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{1768330B-F961-4D11-941C-5642B33996BB}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6BB-441D-963A-5CC2D85129B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{E6986E6C-23BC-4975-BF38-6F6BAA0FB235}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6BB-441D-963A-5CC2D85129B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{599A6AD8-50D8-4962-9AD0-64E32A631882}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6BB-441D-963A-5CC2D85129B6}"/>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{B184C1F4-C84F-49CE-809B-11465C8D57A8}</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76BB-441D-963A-5CC2D85129B6}"/>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{5AF67933-0620-4114-A6B9-70CEFCE81AE3}</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76BB-441D-963A-5CC2D85129B6}"/>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{B191129C-803D-4916-94CA-90092D3169CB}</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76BB-441D-963A-5CC2D85129B6}"/>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{51416FA6-B132-45ED-B392-C2D55DF3F855}</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76BB-441D-963A-5CC2D85129B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57.2</c:v>
                </c:pt>
                <c:pt idx="24">
                  <c:v>73</c:v>
                </c:pt>
                <c:pt idx="32">
                  <c:v>73.599999999999994</c:v>
                </c:pt>
              </c:numCache>
            </c:numRef>
          </c:xVal>
          <c:yVal>
            <c:numRef>
              <c:f>公会計指標分析・財政指標組合せ分析表!$BP$51:$DC$51</c:f>
              <c:numCache>
                <c:formatCode>#,##0.0;"▲ "#,##0.0</c:formatCode>
                <c:ptCount val="40"/>
                <c:pt idx="16">
                  <c:v>74.400000000000006</c:v>
                </c:pt>
                <c:pt idx="24">
                  <c:v>70.099999999999994</c:v>
                </c:pt>
                <c:pt idx="32">
                  <c:v>55.9</c:v>
                </c:pt>
              </c:numCache>
            </c:numRef>
          </c:yVal>
          <c:smooth val="0"/>
          <c:extLst>
            <c:ext xmlns:c16="http://schemas.microsoft.com/office/drawing/2014/chart" uri="{C3380CC4-5D6E-409C-BE32-E72D297353CC}">
              <c16:uniqueId val="{00000009-76BB-441D-963A-5CC2D85129B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{8740EB8C-F75E-42B6-9DEA-753F760BAD34}</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76BB-441D-963A-5CC2D85129B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{4AD96784-3588-44F2-B7E2-827CBA9E8F27}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6BB-441D-963A-5CC2D85129B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{4004A7A7-2A1D-4B0A-8BAD-2327CE22F645}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6BB-441D-963A-5CC2D85129B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{DF686560-12FB-4768-9339-8D7D63A3D9D6}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6BB-441D-963A-5CC2D85129B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{EBB161AB-452B-4877-B17B-C13B29E7CB7B}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6BB-441D-963A-5CC2D85129B6}"/>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{94294EB2-F8AD-4BA8-BF31-889879DF0123}</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76BB-441D-963A-5CC2D85129B6}"/>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{DD6EBAAC-8783-4E4F-9487-C0CD0CCD17EF}</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76BB-441D-963A-5CC2D85129B6}"/>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{86F23328-5321-4DC6-81D5-0A56A7E4B8FF}</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76BB-441D-963A-5CC2D85129B6}"/>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{1FB12C93-0AE0-485D-B343-0A8AF7B05220}</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76BB-441D-963A-5CC2D85129B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53.4</c:v>
                </c:pt>
                <c:pt idx="24">
                  <c:v>56.1</c:v>
                </c:pt>
                <c:pt idx="32">
                  <c:v>58.1</c:v>
                </c:pt>
              </c:numCache>
            </c:numRef>
          </c:xVal>
          <c:yVal>
            <c:numRef>
              <c:f>公会計指標分析・財政指標組合せ分析表!$BP$55:$DC$55</c:f>
              <c:numCache>
                <c:formatCode>#,##0.0;"▲ "#,##0.0</c:formatCode>
                <c:ptCount val="40"/>
                <c:pt idx="16">
                  <c:v>13</c:v>
                </c:pt>
                <c:pt idx="24">
                  <c:v>21</c:v>
                </c:pt>
                <c:pt idx="32">
                  <c:v>20.2</c:v>
                </c:pt>
              </c:numCache>
            </c:numRef>
          </c:yVal>
          <c:smooth val="0"/>
          <c:extLst>
            <c:ext xmlns:c16="http://schemas.microsoft.com/office/drawing/2014/chart" uri="{C3380CC4-5D6E-409C-BE32-E72D297353CC}">
              <c16:uniqueId val="{00000013-76BB-441D-963A-5CC2D85129B6}"/>
            </c:ext>
          </c:extLst>
        </c:ser>
        <c:dLbls>
          <c:showLegendKey val="0"/>
          <c:showVal val="1"/>
          <c:showCatName val="0"/>
          <c:showSerName val="0"/>
          <c:showPercent val="0"/>
          <c:showBubbleSize val="0"/>
        </c:dLbls>
        <c:axId val="46179840"/>
        <c:axId val="46181760"/>
      </c:scatterChart>
      <c:valAx>
        <c:axId val="46179840"/>
        <c:scaling>
          <c:orientation val="minMax"/>
          <c:max val="76"/>
          <c:min val="5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85"/>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{18B93010-9790-434A-924D-3D35864E5713}</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F93B-412C-9056-861CAC1B59C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{6497D5A7-2977-4505-BBBD-AD5697601D6D}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93B-412C-9056-861CAC1B59C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{E066E5E1-4A1B-41C2-ACB7-BE2580B14621}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93B-412C-9056-861CAC1B59C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{71A9C56C-685E-4964-8CE1-A9542920B3A5}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93B-412C-9056-861CAC1B59C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{16051142-722A-4DF6-B643-8337567EE2CF}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93B-412C-9056-861CAC1B59C9}"/>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{5EFDE6B4-D8F5-4D09-8621-B15AADBD2D32}</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F93B-412C-9056-861CAC1B59C9}"/>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{D88E4B80-7335-4827-995E-991BC1FEBE1A}</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F93B-412C-9056-861CAC1B59C9}"/>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{FCE14F59-245D-4AEC-A408-D2DB563621F3}</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F93B-412C-9056-861CAC1B59C9}"/>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{15499623-295E-4F3C-AFD9-90B3F6FD086E}</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F93B-412C-9056-861CAC1B59C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4.2</c:v>
                </c:pt>
                <c:pt idx="8">
                  <c:v>3.3</c:v>
                </c:pt>
                <c:pt idx="16">
                  <c:v>3.8</c:v>
                </c:pt>
                <c:pt idx="24">
                  <c:v>4.7</c:v>
                </c:pt>
                <c:pt idx="32">
                  <c:v>5.7</c:v>
                </c:pt>
              </c:numCache>
            </c:numRef>
          </c:xVal>
          <c:yVal>
            <c:numRef>
              <c:f>公会計指標分析・財政指標組合せ分析表!$BP$73:$DC$73</c:f>
              <c:numCache>
                <c:formatCode>#,##0.0;"▲ "#,##0.0</c:formatCode>
                <c:ptCount val="40"/>
                <c:pt idx="0">
                  <c:v>57.9</c:v>
                </c:pt>
                <c:pt idx="8">
                  <c:v>79.7</c:v>
                </c:pt>
                <c:pt idx="16">
                  <c:v>74.400000000000006</c:v>
                </c:pt>
                <c:pt idx="24">
                  <c:v>70.099999999999994</c:v>
                </c:pt>
                <c:pt idx="32">
                  <c:v>55.9</c:v>
                </c:pt>
              </c:numCache>
            </c:numRef>
          </c:yVal>
          <c:smooth val="0"/>
          <c:extLst>
            <c:ext xmlns:c16="http://schemas.microsoft.com/office/drawing/2014/chart" uri="{C3380CC4-5D6E-409C-BE32-E72D297353CC}">
              <c16:uniqueId val="{00000009-F93B-412C-9056-861CAC1B59C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{3677DD53-1CF3-4243-9326-9E5650F054B2}</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F93B-412C-9056-861CAC1B59C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{E0ADC0A8-FC10-4398-9ED5-F3B0277E92DA}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93B-412C-9056-861CAC1B59C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{6D9B34B5-82D8-4036-AAAE-BE40977D159D}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93B-412C-9056-861CAC1B59C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{2A151B43-468D-43C0-8460-9EEA9E1C01FF}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93B-412C-9056-861CAC1B59C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{44DA81A9-BE2D-4D4E-A6AF-7333158AF6E4}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93B-412C-9056-861CAC1B59C9}"/>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{9178A69C-D1A0-4338-A079-CBFF8D04D25D}</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F93B-412C-9056-861CAC1B59C9}"/>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{C3E3D886-F87A-47C0-B87E-B7A503FD1592}</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F93B-412C-9056-861CAC1B59C9}"/>
                </c:ext>
              </c:extLst>
            </c:dLbl>
            <c:dLbl>
              <c:idx val="24"/>
              <c:layout>
                <c:manualLayout>
                  <c:x val="-4.5160355153971272E-2"/>
                  <c:y val="-7.7713169400516605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{12072C10-289A-4CCE-BF19-04BFC0D3EDF8}</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F93B-412C-9056-861CAC1B59C9}"/>
                </c:ext>
              </c:extLst>
            </c:dLbl>
            <c:dLbl>
              <c:idx val="32"/>
              <c:layout>
                <c:manualLayout>
                  <c:x val="-1.8235628084250128E-2"/>
                  <c:y val="-4.7119782287501875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{04643814-B98A-425E-901C-BDEEE83989FD}</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F93B-412C-9056-861CAC1B59C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7.7</c:v>
                </c:pt>
                <c:pt idx="16">
                  <c:v>6.8</c:v>
                </c:pt>
                <c:pt idx="24">
                  <c:v>6.8</c:v>
                </c:pt>
                <c:pt idx="32">
                  <c:v>6.8</c:v>
                </c:pt>
              </c:numCache>
            </c:numRef>
          </c:xVal>
          <c:yVal>
            <c:numRef>
              <c:f>公会計指標分析・財政指標組合せ分析表!$BP$77:$DC$77</c:f>
              <c:numCache>
                <c:formatCode>#,##0.0;"▲ "#,##0.0</c:formatCode>
                <c:ptCount val="40"/>
                <c:pt idx="0">
                  <c:v>22.3</c:v>
                </c:pt>
                <c:pt idx="8">
                  <c:v>20.3</c:v>
                </c:pt>
                <c:pt idx="16">
                  <c:v>13</c:v>
                </c:pt>
                <c:pt idx="24">
                  <c:v>21</c:v>
                </c:pt>
                <c:pt idx="32">
                  <c:v>20.2</c:v>
                </c:pt>
              </c:numCache>
            </c:numRef>
          </c:yVal>
          <c:smooth val="0"/>
          <c:extLst>
            <c:ext xmlns:c16="http://schemas.microsoft.com/office/drawing/2014/chart" uri="{C3380CC4-5D6E-409C-BE32-E72D297353CC}">
              <c16:uniqueId val="{00000013-F93B-412C-9056-861CAC1B59C9}"/>
            </c:ext>
          </c:extLst>
        </c:ser>
        <c:dLbls>
          <c:showLegendKey val="0"/>
          <c:showVal val="1"/>
          <c:showCatName val="0"/>
          <c:showSerName val="0"/>
          <c:showPercent val="0"/>
          <c:showBubbleSize val="0"/>
        </c:dLbls>
        <c:axId val="84219776"/>
        <c:axId val="84234240"/>
      </c:scatterChart>
      <c:valAx>
        <c:axId val="84219776"/>
        <c:scaling>
          <c:orientation val="minMax"/>
          <c:max val="9"/>
          <c:min val="2.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91"/>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埼玉県小川町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実質公債費比率の分子は、実質的に一般財源をもって償還すべき公債費等を示している。</a:t>
          </a:r>
        </a:p>
        <a:p>
          <a:r>
            <a:rPr kumimoji="1" lang="ja-JP" altLang="en-US" sz="1400">
              <a:latin typeface="ＭＳ ゴシック" pitchFamily="49" charset="-128"/>
              <a:ea typeface="ＭＳ ゴシック" pitchFamily="49" charset="-128"/>
            </a:rPr>
            <a:t>一般会計分の元利償還金が増加しつつも、下水道事業債等の公営企業債の元利償還金に対する繰入金が減少したため、実質公債費比率の分子は減少となった。今後も、交付税算入率の高い地方債を活用しながら、引き続き町債の適切な管理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埼玉県小川町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将来負担額は前年度と比べ</a:t>
          </a:r>
          <a:r>
            <a:rPr kumimoji="1" lang="en-US" altLang="ja-JP" sz="1400">
              <a:latin typeface="ＭＳ ゴシック" pitchFamily="49" charset="-128"/>
              <a:ea typeface="ＭＳ ゴシック" pitchFamily="49" charset="-128"/>
            </a:rPr>
            <a:t>219</a:t>
          </a:r>
          <a:r>
            <a:rPr kumimoji="1" lang="ja-JP" altLang="en-US" sz="1400">
              <a:latin typeface="ＭＳ ゴシック" pitchFamily="49" charset="-128"/>
              <a:ea typeface="ＭＳ ゴシック" pitchFamily="49" charset="-128"/>
            </a:rPr>
            <a:t>百万円の減となった。これは、平成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年度の元金償還額の増加に伴い地方債現在高が減少となったことや、職員の年齢構成の変動により退職手当負担見込額が減少したことによる。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また、充当可能財源等は前年度と比べ</a:t>
          </a:r>
          <a:r>
            <a:rPr kumimoji="1" lang="en-US" altLang="ja-JP" sz="1400">
              <a:latin typeface="ＭＳ ゴシック" pitchFamily="49" charset="-128"/>
              <a:ea typeface="ＭＳ ゴシック" pitchFamily="49" charset="-128"/>
            </a:rPr>
            <a:t>584</a:t>
          </a:r>
          <a:r>
            <a:rPr kumimoji="1" lang="ja-JP" altLang="en-US" sz="1400">
              <a:latin typeface="ＭＳ ゴシック" pitchFamily="49" charset="-128"/>
              <a:ea typeface="ＭＳ ゴシック" pitchFamily="49" charset="-128"/>
            </a:rPr>
            <a:t>百万円の増となった。これは、充当可能基金のうち財政調整基金が増加したことによる。結果、将来負担比率の分子は減少した。今後も引き続き、充当可能財源である財政調整基金等の確保を図り、適切な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埼玉県小川町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不動産売り払い収入の増加により財政調整基金に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その他の基金については地域福祉基金は取り崩しにより減少、寄附によるまちづくり基金は寄附金増により増加となった。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災害対応等、緊急的な対応に備えるとともに、町税等の歳入減少による年度間の恒常的な財源不足に備えるため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今後も財政調整基金を積み増していくことを予定している。なお、資金使途明確化の観点から、ハコモノ整備を</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行う際は、特定目的基金への積み立てを検討する。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・地域福祉基金：在宅福祉の推進など、地域における保健福祉活動の振興を図る。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・寄附によるまちづくり基金：寄附者から指定のあった使途に応じ、個性豊かな活気あるまちづくりに資する事業に対し充当する。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・地域福祉基金：小川町社会福祉協議会が行う敬愛事業等の事業費に対し、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千円を取り崩し、補助金として支出した。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・寄附によるまちづくり基金：公立保育園エアコン設置や図書購入（学校テーマ別図書）など、基金取り崩しを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千円行うも、</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寄附金増加により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千円積み立てしたことから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千円を支出する予定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・寄附によるまちづくり基金：寄附金の増加を図り、充当事業の拡充していく。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不動産売り払い収入の増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災害対応等、緊急的な対応に備えるとともに、町税等の歳入減少による年度間の恒常的な財源不足に備えるため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今後も財政調整基金を積み増していくことを予定している。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建設地方債の抑制を行っており、公債費の実質的な負担を抑えていることから現状積み増しの予定はない。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今後、施設整備などを見込む際には基金積立の必要性を検討する。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0756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4516100" y="190500"/>
          <a:ext cx="33591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4512925" y="215900"/>
          <a:ext cx="33432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4538325" y="241300"/>
          <a:ext cx="328612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122150"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147550"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172950" y="241300"/>
          <a:ext cx="2178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2545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245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68592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30,619
30,380
60.36
9,268,054
9,018,992
229,954
6,275,042
9,806,312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81940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11480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583247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55.9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696595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11480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589597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445625"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658350"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658350" y="1219200"/>
          <a:ext cx="113347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658350" y="1562100"/>
          <a:ext cx="125095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55357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55357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59802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518650" y="1562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59802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518650" y="1943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098550" y="4254500"/>
          <a:ext cx="36131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719439" y="4624642"/>
          <a:ext cx="1466496"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284214" y="4607971"/>
          <a:ext cx="71184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46609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46609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59563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59563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73787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73787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098550" y="4953000"/>
          <a:ext cx="36131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4949825"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4949825"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49974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a:t>
          </a:r>
          <a:r>
            <a:rPr kumimoji="1" lang="ja-JP" altLang="en-US" sz="900">
              <a:latin typeface="ＭＳ Ｐゴシック" panose="020B0600070205080204" pitchFamily="50" charset="-128"/>
              <a:ea typeface="ＭＳ Ｐゴシック" panose="020B0600070205080204" pitchFamily="50" charset="-128"/>
            </a:rPr>
            <a:t>有形固定資産減価償却率は</a:t>
          </a:r>
          <a:r>
            <a:rPr kumimoji="1" lang="en-US" altLang="ja-JP" sz="900">
              <a:latin typeface="ＭＳ Ｐゴシック" panose="020B0600070205080204" pitchFamily="50" charset="-128"/>
              <a:ea typeface="ＭＳ Ｐゴシック" panose="020B0600070205080204" pitchFamily="50" charset="-128"/>
            </a:rPr>
            <a:t>73.6</a:t>
          </a:r>
          <a:r>
            <a:rPr kumimoji="1" lang="ja-JP" altLang="en-US" sz="900">
              <a:latin typeface="ＭＳ Ｐゴシック" panose="020B0600070205080204" pitchFamily="50" charset="-128"/>
              <a:ea typeface="ＭＳ Ｐゴシック" panose="020B0600070205080204" pitchFamily="50" charset="-128"/>
            </a:rPr>
            <a:t>％であり、昨年より</a:t>
          </a:r>
          <a:r>
            <a:rPr kumimoji="1" lang="en-US" altLang="ja-JP" sz="900">
              <a:latin typeface="ＭＳ Ｐゴシック" panose="020B0600070205080204" pitchFamily="50" charset="-128"/>
              <a:ea typeface="ＭＳ Ｐゴシック" panose="020B0600070205080204" pitchFamily="50" charset="-128"/>
            </a:rPr>
            <a:t>0.6</a:t>
          </a:r>
          <a:r>
            <a:rPr kumimoji="1" lang="ja-JP" altLang="en-US" sz="900">
              <a:latin typeface="ＭＳ Ｐゴシック" panose="020B0600070205080204" pitchFamily="50" charset="-128"/>
              <a:ea typeface="ＭＳ Ｐゴシック" panose="020B0600070205080204" pitchFamily="50" charset="-128"/>
            </a:rPr>
            <a:t>ポイント上昇していることから、資産の老朽化が進行している状況である。</a:t>
          </a:r>
        </a:p>
        <a:p>
          <a:endParaRPr kumimoji="1" lang="ja-JP" altLang="en-US"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当町では、平成</a:t>
          </a:r>
          <a:r>
            <a:rPr kumimoji="1" lang="en-US" altLang="ja-JP" sz="900">
              <a:latin typeface="ＭＳ Ｐゴシック" panose="020B0600070205080204" pitchFamily="50" charset="-128"/>
              <a:ea typeface="ＭＳ Ｐゴシック" panose="020B0600070205080204" pitchFamily="50" charset="-128"/>
            </a:rPr>
            <a:t>26</a:t>
          </a:r>
          <a:r>
            <a:rPr kumimoji="1" lang="ja-JP" altLang="en-US" sz="900">
              <a:latin typeface="ＭＳ Ｐゴシック" panose="020B0600070205080204" pitchFamily="50" charset="-128"/>
              <a:ea typeface="ＭＳ Ｐゴシック" panose="020B0600070205080204" pitchFamily="50" charset="-128"/>
            </a:rPr>
            <a:t>年度に策定した公共施設等総合管理計画において、公共施設等の延べ床面積を</a:t>
          </a:r>
          <a:r>
            <a:rPr kumimoji="1" lang="en-US" altLang="ja-JP" sz="900">
              <a:latin typeface="ＭＳ Ｐゴシック" panose="020B0600070205080204" pitchFamily="50" charset="-128"/>
              <a:ea typeface="ＭＳ Ｐゴシック" panose="020B0600070205080204" pitchFamily="50" charset="-128"/>
            </a:rPr>
            <a:t>40</a:t>
          </a:r>
          <a:r>
            <a:rPr kumimoji="1" lang="ja-JP" altLang="en-US" sz="900">
              <a:latin typeface="ＭＳ Ｐゴシック" panose="020B0600070205080204" pitchFamily="50" charset="-128"/>
              <a:ea typeface="ＭＳ Ｐゴシック" panose="020B0600070205080204" pitchFamily="50" charset="-128"/>
            </a:rPr>
            <a:t>％削減するという目標を掲げ、施設総量の適正化や長寿命化等の検討を行っている。</a:t>
          </a:r>
        </a:p>
        <a:p>
          <a:r>
            <a:rPr kumimoji="1" lang="ja-JP" altLang="en-US" sz="900">
              <a:latin typeface="ＭＳ Ｐゴシック" panose="020B0600070205080204" pitchFamily="50" charset="-128"/>
              <a:ea typeface="ＭＳ Ｐゴシック" panose="020B0600070205080204" pitchFamily="50" charset="-128"/>
            </a:rPr>
            <a:t>　今後は、各施設の個別施設計画の策定し、当該計画に基づいた施設の維持管理等を適切に進めていくことで施設の長寿命化を推進する。</a:t>
          </a:r>
        </a:p>
        <a:p>
          <a:r>
            <a:rPr kumimoji="1" lang="ja-JP" altLang="en-US" sz="900">
              <a:latin typeface="ＭＳ Ｐゴシック" panose="020B0600070205080204" pitchFamily="50" charset="-128"/>
              <a:ea typeface="ＭＳ Ｐゴシック" panose="020B0600070205080204" pitchFamily="50" charset="-128"/>
            </a:rPr>
            <a:t>　なお、</a:t>
          </a:r>
          <a:r>
            <a:rPr kumimoji="1" lang="en-US" altLang="ja-JP" sz="900">
              <a:latin typeface="ＭＳ Ｐゴシック" panose="020B0600070205080204" pitchFamily="50" charset="-128"/>
              <a:ea typeface="ＭＳ Ｐゴシック" panose="020B0600070205080204" pitchFamily="50" charset="-128"/>
            </a:rPr>
            <a:t>H27</a:t>
          </a:r>
          <a:r>
            <a:rPr kumimoji="1" lang="ja-JP" altLang="en-US" sz="900">
              <a:latin typeface="ＭＳ Ｐゴシック" panose="020B0600070205080204" pitchFamily="50" charset="-128"/>
              <a:ea typeface="ＭＳ Ｐゴシック" panose="020B0600070205080204" pitchFamily="50" charset="-128"/>
            </a:rPr>
            <a:t>の</a:t>
          </a:r>
          <a:r>
            <a:rPr kumimoji="1" lang="en-US" altLang="ja-JP" sz="900">
              <a:latin typeface="ＭＳ Ｐゴシック" panose="020B0600070205080204" pitchFamily="50" charset="-128"/>
              <a:ea typeface="ＭＳ Ｐゴシック" panose="020B0600070205080204" pitchFamily="50" charset="-128"/>
            </a:rPr>
            <a:t>57.2</a:t>
          </a:r>
          <a:r>
            <a:rPr kumimoji="1" lang="ja-JP" altLang="en-US" sz="900">
              <a:latin typeface="ＭＳ Ｐゴシック" panose="020B0600070205080204" pitchFamily="50" charset="-128"/>
              <a:ea typeface="ＭＳ Ｐゴシック" panose="020B0600070205080204" pitchFamily="50" charset="-128"/>
            </a:rPr>
            <a:t>％の数値については算出誤りであり、</a:t>
          </a:r>
          <a:r>
            <a:rPr kumimoji="1" lang="en-US" altLang="ja-JP" sz="900">
              <a:latin typeface="ＭＳ Ｐゴシック" panose="020B0600070205080204" pitchFamily="50" charset="-128"/>
              <a:ea typeface="ＭＳ Ｐゴシック" panose="020B0600070205080204" pitchFamily="50" charset="-128"/>
            </a:rPr>
            <a:t>71.5</a:t>
          </a:r>
          <a:r>
            <a:rPr kumimoji="1" lang="ja-JP" altLang="en-US" sz="900">
              <a:latin typeface="ＭＳ Ｐゴシック" panose="020B0600070205080204" pitchFamily="50" charset="-128"/>
              <a:ea typeface="ＭＳ Ｐゴシック" panose="020B0600070205080204" pitchFamily="50" charset="-128"/>
            </a:rPr>
            <a:t>％が正しい数値である。</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0795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098550" y="7112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75185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098550" y="6803572"/>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75185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098550" y="6495143"/>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75185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098550" y="6186714"/>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75185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098550" y="5878286"/>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75185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098550" y="5569857"/>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75185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098550" y="5261428"/>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75185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098550" y="4953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75185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098550" y="4953000"/>
          <a:ext cx="36131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166642</xdr:rowOff>
    </xdr:from>
    <xdr:to>
      <xdr:col>23</xdr:col>
      <xdr:colOff>85090</xdr:colOff>
      <xdr:row>34</xdr:row>
      <xdr:rowOff>5352</xdr:rowOff>
    </xdr:to>
    <xdr:cxnSp macro="">
      <xdr:nvCxnSpPr>
        <xdr:cNvPr id="66" name="直線コネクタ 65"/>
        <xdr:cNvCxnSpPr/>
      </xdr:nvCxnSpPr>
      <xdr:spPr>
        <a:xfrm flipV="1">
          <a:off x="4074795" y="5224417"/>
          <a:ext cx="1270" cy="13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9179</xdr:rowOff>
    </xdr:from>
    <xdr:ext cx="405111" cy="259045"/>
    <xdr:sp macro="" textlink="">
      <xdr:nvSpPr>
        <xdr:cNvPr id="67" name="有形固定資産減価償却率最小値テキスト"/>
        <xdr:cNvSpPr txBox="1"/>
      </xdr:nvSpPr>
      <xdr:spPr>
        <a:xfrm>
          <a:off x="4127500" y="6610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5352</xdr:rowOff>
    </xdr:from>
    <xdr:to>
      <xdr:col>23</xdr:col>
      <xdr:colOff>174625</xdr:colOff>
      <xdr:row>34</xdr:row>
      <xdr:rowOff>5352</xdr:rowOff>
    </xdr:to>
    <xdr:cxnSp macro="">
      <xdr:nvCxnSpPr>
        <xdr:cNvPr id="68" name="直線コネクタ 67"/>
        <xdr:cNvCxnSpPr/>
      </xdr:nvCxnSpPr>
      <xdr:spPr>
        <a:xfrm>
          <a:off x="3987800" y="660617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113319</xdr:rowOff>
    </xdr:from>
    <xdr:ext cx="405111" cy="259045"/>
    <xdr:sp macro="" textlink="">
      <xdr:nvSpPr>
        <xdr:cNvPr id="69" name="有形固定資産減価償却率最大値テキスト"/>
        <xdr:cNvSpPr txBox="1"/>
      </xdr:nvSpPr>
      <xdr:spPr>
        <a:xfrm>
          <a:off x="4127500" y="4999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166642</xdr:rowOff>
    </xdr:from>
    <xdr:to>
      <xdr:col>23</xdr:col>
      <xdr:colOff>174625</xdr:colOff>
      <xdr:row>25</xdr:row>
      <xdr:rowOff>166642</xdr:rowOff>
    </xdr:to>
    <xdr:cxnSp macro="">
      <xdr:nvCxnSpPr>
        <xdr:cNvPr id="70" name="直線コネクタ 69"/>
        <xdr:cNvCxnSpPr/>
      </xdr:nvCxnSpPr>
      <xdr:spPr>
        <a:xfrm>
          <a:off x="3987800" y="522441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120939</xdr:rowOff>
    </xdr:from>
    <xdr:ext cx="405111" cy="259045"/>
    <xdr:sp macro="" textlink="">
      <xdr:nvSpPr>
        <xdr:cNvPr id="71" name="有形固定資産減価償却率平均値テキスト"/>
        <xdr:cNvSpPr txBox="1"/>
      </xdr:nvSpPr>
      <xdr:spPr>
        <a:xfrm>
          <a:off x="4127500" y="58645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142512</xdr:rowOff>
    </xdr:from>
    <xdr:to>
      <xdr:col>23</xdr:col>
      <xdr:colOff>136525</xdr:colOff>
      <xdr:row>30</xdr:row>
      <xdr:rowOff>72662</xdr:rowOff>
    </xdr:to>
    <xdr:sp macro="" textlink="">
      <xdr:nvSpPr>
        <xdr:cNvPr id="72" name="フローチャート: 判断 71"/>
        <xdr:cNvSpPr/>
      </xdr:nvSpPr>
      <xdr:spPr>
        <a:xfrm>
          <a:off x="4025900" y="588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32748</xdr:rowOff>
    </xdr:from>
    <xdr:to>
      <xdr:col>19</xdr:col>
      <xdr:colOff>187325</xdr:colOff>
      <xdr:row>30</xdr:row>
      <xdr:rowOff>134348</xdr:rowOff>
    </xdr:to>
    <xdr:sp macro="" textlink="">
      <xdr:nvSpPr>
        <xdr:cNvPr id="73" name="フローチャート: 判断 72"/>
        <xdr:cNvSpPr/>
      </xdr:nvSpPr>
      <xdr:spPr>
        <a:xfrm>
          <a:off x="3429000" y="594777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116024</xdr:rowOff>
    </xdr:from>
    <xdr:to>
      <xdr:col>15</xdr:col>
      <xdr:colOff>187325</xdr:colOff>
      <xdr:row>31</xdr:row>
      <xdr:rowOff>46174</xdr:rowOff>
    </xdr:to>
    <xdr:sp macro="" textlink="">
      <xdr:nvSpPr>
        <xdr:cNvPr id="74" name="フローチャート: 判断 73"/>
        <xdr:cNvSpPr/>
      </xdr:nvSpPr>
      <xdr:spPr>
        <a:xfrm>
          <a:off x="2781300" y="603104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392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3305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26828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0351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38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7348</xdr:rowOff>
    </xdr:from>
    <xdr:to>
      <xdr:col>23</xdr:col>
      <xdr:colOff>136525</xdr:colOff>
      <xdr:row>27</xdr:row>
      <xdr:rowOff>108948</xdr:rowOff>
    </xdr:to>
    <xdr:sp macro="" textlink="">
      <xdr:nvSpPr>
        <xdr:cNvPr id="80" name="楕円 79"/>
        <xdr:cNvSpPr/>
      </xdr:nvSpPr>
      <xdr:spPr>
        <a:xfrm>
          <a:off x="4025900" y="540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30225</xdr:rowOff>
    </xdr:from>
    <xdr:ext cx="405111" cy="259045"/>
    <xdr:sp macro="" textlink="">
      <xdr:nvSpPr>
        <xdr:cNvPr id="81" name="有形固定資産減価償却率該当値テキスト"/>
        <xdr:cNvSpPr txBox="1"/>
      </xdr:nvSpPr>
      <xdr:spPr>
        <a:xfrm>
          <a:off x="4127500" y="5259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25853</xdr:rowOff>
    </xdr:from>
    <xdr:to>
      <xdr:col>19</xdr:col>
      <xdr:colOff>187325</xdr:colOff>
      <xdr:row>27</xdr:row>
      <xdr:rowOff>127453</xdr:rowOff>
    </xdr:to>
    <xdr:sp macro="" textlink="">
      <xdr:nvSpPr>
        <xdr:cNvPr id="82" name="楕円 81"/>
        <xdr:cNvSpPr/>
      </xdr:nvSpPr>
      <xdr:spPr>
        <a:xfrm>
          <a:off x="3429000" y="542652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58148</xdr:rowOff>
    </xdr:from>
    <xdr:to>
      <xdr:col>23</xdr:col>
      <xdr:colOff>85725</xdr:colOff>
      <xdr:row>27</xdr:row>
      <xdr:rowOff>76653</xdr:rowOff>
    </xdr:to>
    <xdr:cxnSp macro="">
      <xdr:nvCxnSpPr>
        <xdr:cNvPr id="83" name="直線コネクタ 82"/>
        <xdr:cNvCxnSpPr/>
      </xdr:nvCxnSpPr>
      <xdr:spPr>
        <a:xfrm flipV="1">
          <a:off x="3479800" y="5458823"/>
          <a:ext cx="5969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170271</xdr:rowOff>
    </xdr:from>
    <xdr:to>
      <xdr:col>15</xdr:col>
      <xdr:colOff>187325</xdr:colOff>
      <xdr:row>30</xdr:row>
      <xdr:rowOff>100421</xdr:rowOff>
    </xdr:to>
    <xdr:sp macro="" textlink="">
      <xdr:nvSpPr>
        <xdr:cNvPr id="84" name="楕円 83"/>
        <xdr:cNvSpPr/>
      </xdr:nvSpPr>
      <xdr:spPr>
        <a:xfrm>
          <a:off x="2781300" y="591384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76653</xdr:rowOff>
    </xdr:from>
    <xdr:to>
      <xdr:col>19</xdr:col>
      <xdr:colOff>136525</xdr:colOff>
      <xdr:row>30</xdr:row>
      <xdr:rowOff>49621</xdr:rowOff>
    </xdr:to>
    <xdr:cxnSp macro="">
      <xdr:nvCxnSpPr>
        <xdr:cNvPr id="85" name="直線コネクタ 84"/>
        <xdr:cNvCxnSpPr/>
      </xdr:nvCxnSpPr>
      <xdr:spPr>
        <a:xfrm flipV="1">
          <a:off x="2832100" y="5477328"/>
          <a:ext cx="647700" cy="48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125475</xdr:rowOff>
    </xdr:from>
    <xdr:ext cx="405111" cy="259045"/>
    <xdr:sp macro="" textlink="">
      <xdr:nvSpPr>
        <xdr:cNvPr id="86" name="n_1aveValue有形固定資産減価償却率"/>
        <xdr:cNvSpPr txBox="1"/>
      </xdr:nvSpPr>
      <xdr:spPr>
        <a:xfrm>
          <a:off x="3293119" y="6040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37301</xdr:rowOff>
    </xdr:from>
    <xdr:ext cx="405111" cy="259045"/>
    <xdr:sp macro="" textlink="">
      <xdr:nvSpPr>
        <xdr:cNvPr id="87" name="n_2aveValue有形固定資産減価償却率"/>
        <xdr:cNvSpPr txBox="1"/>
      </xdr:nvSpPr>
      <xdr:spPr>
        <a:xfrm>
          <a:off x="2658119" y="6123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143980</xdr:rowOff>
    </xdr:from>
    <xdr:ext cx="405111" cy="259045"/>
    <xdr:sp macro="" textlink="">
      <xdr:nvSpPr>
        <xdr:cNvPr id="88" name="n_1mainValue有形固定資産減価償却率"/>
        <xdr:cNvSpPr txBox="1"/>
      </xdr:nvSpPr>
      <xdr:spPr>
        <a:xfrm>
          <a:off x="3293119" y="5201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116948</xdr:rowOff>
    </xdr:from>
    <xdr:ext cx="405111" cy="259045"/>
    <xdr:sp macro="" textlink="">
      <xdr:nvSpPr>
        <xdr:cNvPr id="89" name="n_2mainValue有形固定資産減価償却率"/>
        <xdr:cNvSpPr txBox="1"/>
      </xdr:nvSpPr>
      <xdr:spPr>
        <a:xfrm>
          <a:off x="2658119" y="5689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9645650" y="4254500"/>
          <a:ext cx="35845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xdr:cNvSpPr/>
      </xdr:nvSpPr>
      <xdr:spPr>
        <a:xfrm>
          <a:off x="10431376" y="4624642"/>
          <a:ext cx="1117772"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xdr:cNvSpPr/>
      </xdr:nvSpPr>
      <xdr:spPr>
        <a:xfrm>
          <a:off x="11844738" y="4607971"/>
          <a:ext cx="6564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32080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32080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45034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45034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5897225"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5897225"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9645650" y="4953000"/>
          <a:ext cx="358457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3468350"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3468350"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35445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債務償還可能年数は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年であり、類似団体より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年上回っている状況である。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この年数は実質債務が償還可能財源の何年分あるか示す指標であることから年数を縮減させることが望ましい。近年では地方債残高の減少に伴い、将来負担額が減少することで実質債務は減少傾向となっている。今後、老朽化した施設の改修を図る中で適切に地方債を活用し、過度に債務が増加しないよう管理をしていくともに、歳出削減を行うことで償還財源を捻出していく。</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960755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9645650" y="7112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xdr:cNvCxnSpPr/>
      </xdr:nvCxnSpPr>
      <xdr:spPr>
        <a:xfrm>
          <a:off x="9645650" y="675216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xdr:cNvSpPr txBox="1"/>
      </xdr:nvSpPr>
      <xdr:spPr>
        <a:xfrm>
          <a:off x="93312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xdr:cNvCxnSpPr/>
      </xdr:nvCxnSpPr>
      <xdr:spPr>
        <a:xfrm>
          <a:off x="9645650" y="639233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8" name="テキスト ボックス 107"/>
        <xdr:cNvSpPr txBox="1"/>
      </xdr:nvSpPr>
      <xdr:spPr>
        <a:xfrm>
          <a:off x="93312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xdr:cNvCxnSpPr/>
      </xdr:nvCxnSpPr>
      <xdr:spPr>
        <a:xfrm>
          <a:off x="9645650" y="60325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10" name="テキスト ボックス 109"/>
        <xdr:cNvSpPr txBox="1"/>
      </xdr:nvSpPr>
      <xdr:spPr>
        <a:xfrm>
          <a:off x="92799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xdr:cNvCxnSpPr/>
      </xdr:nvCxnSpPr>
      <xdr:spPr>
        <a:xfrm>
          <a:off x="9645650" y="567266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12" name="テキスト ボックス 111"/>
        <xdr:cNvSpPr txBox="1"/>
      </xdr:nvSpPr>
      <xdr:spPr>
        <a:xfrm>
          <a:off x="92799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xdr:cNvCxnSpPr/>
      </xdr:nvCxnSpPr>
      <xdr:spPr>
        <a:xfrm>
          <a:off x="9645650" y="531283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4" name="テキスト ボックス 113"/>
        <xdr:cNvSpPr txBox="1"/>
      </xdr:nvSpPr>
      <xdr:spPr>
        <a:xfrm>
          <a:off x="92799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9645650" y="4953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6" name="テキスト ボックス 115"/>
        <xdr:cNvSpPr txBox="1"/>
      </xdr:nvSpPr>
      <xdr:spPr>
        <a:xfrm>
          <a:off x="92799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xdr:cNvSpPr/>
      </xdr:nvSpPr>
      <xdr:spPr>
        <a:xfrm>
          <a:off x="9645650" y="4953000"/>
          <a:ext cx="358457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77682</xdr:rowOff>
    </xdr:from>
    <xdr:to>
      <xdr:col>76</xdr:col>
      <xdr:colOff>21589</xdr:colOff>
      <xdr:row>34</xdr:row>
      <xdr:rowOff>151342</xdr:rowOff>
    </xdr:to>
    <xdr:cxnSp macro="">
      <xdr:nvCxnSpPr>
        <xdr:cNvPr id="118" name="直線コネクタ 117"/>
        <xdr:cNvCxnSpPr/>
      </xdr:nvCxnSpPr>
      <xdr:spPr>
        <a:xfrm flipV="1">
          <a:off x="12593320" y="5478357"/>
          <a:ext cx="1269" cy="1273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9" name="債務償還可能年数最小値テキスト"/>
        <xdr:cNvSpPr txBox="1"/>
      </xdr:nvSpPr>
      <xdr:spPr>
        <a:xfrm>
          <a:off x="12646025"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0" name="直線コネクタ 119"/>
        <xdr:cNvCxnSpPr/>
      </xdr:nvCxnSpPr>
      <xdr:spPr>
        <a:xfrm>
          <a:off x="12534900" y="675216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24359</xdr:rowOff>
    </xdr:from>
    <xdr:ext cx="405111" cy="259045"/>
    <xdr:sp macro="" textlink="">
      <xdr:nvSpPr>
        <xdr:cNvPr id="121" name="債務償還可能年数最大値テキスト"/>
        <xdr:cNvSpPr txBox="1"/>
      </xdr:nvSpPr>
      <xdr:spPr>
        <a:xfrm>
          <a:off x="12646025" y="52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77682</xdr:rowOff>
    </xdr:from>
    <xdr:to>
      <xdr:col>76</xdr:col>
      <xdr:colOff>111125</xdr:colOff>
      <xdr:row>27</xdr:row>
      <xdr:rowOff>77682</xdr:rowOff>
    </xdr:to>
    <xdr:cxnSp macro="">
      <xdr:nvCxnSpPr>
        <xdr:cNvPr id="122" name="直線コネクタ 121"/>
        <xdr:cNvCxnSpPr/>
      </xdr:nvCxnSpPr>
      <xdr:spPr>
        <a:xfrm>
          <a:off x="12534900" y="547835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168715</xdr:rowOff>
    </xdr:from>
    <xdr:ext cx="340478" cy="259045"/>
    <xdr:sp macro="" textlink="">
      <xdr:nvSpPr>
        <xdr:cNvPr id="123" name="債務償還可能年数平均値テキスト"/>
        <xdr:cNvSpPr txBox="1"/>
      </xdr:nvSpPr>
      <xdr:spPr>
        <a:xfrm>
          <a:off x="12646025" y="625519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18838</xdr:rowOff>
    </xdr:from>
    <xdr:to>
      <xdr:col>76</xdr:col>
      <xdr:colOff>73025</xdr:colOff>
      <xdr:row>32</xdr:row>
      <xdr:rowOff>120438</xdr:rowOff>
    </xdr:to>
    <xdr:sp macro="" textlink="">
      <xdr:nvSpPr>
        <xdr:cNvPr id="124" name="フローチャート: 判断 123"/>
        <xdr:cNvSpPr/>
      </xdr:nvSpPr>
      <xdr:spPr>
        <a:xfrm>
          <a:off x="12573000" y="627676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244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18491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12014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0553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990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82338</xdr:rowOff>
    </xdr:from>
    <xdr:to>
      <xdr:col>76</xdr:col>
      <xdr:colOff>73025</xdr:colOff>
      <xdr:row>32</xdr:row>
      <xdr:rowOff>12488</xdr:rowOff>
    </xdr:to>
    <xdr:sp macro="" textlink="">
      <xdr:nvSpPr>
        <xdr:cNvPr id="130" name="楕円 129"/>
        <xdr:cNvSpPr/>
      </xdr:nvSpPr>
      <xdr:spPr>
        <a:xfrm>
          <a:off x="12573000" y="616881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105215</xdr:rowOff>
    </xdr:from>
    <xdr:ext cx="340478" cy="259045"/>
    <xdr:sp macro="" textlink="">
      <xdr:nvSpPr>
        <xdr:cNvPr id="131" name="債務償還可能年数該当値テキスト"/>
        <xdr:cNvSpPr txBox="1"/>
      </xdr:nvSpPr>
      <xdr:spPr>
        <a:xfrm>
          <a:off x="12646025" y="60202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xdr:cNvSpPr/>
      </xdr:nvSpPr>
      <xdr:spPr>
        <a:xfrm>
          <a:off x="1098550" y="800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xdr:cNvSpPr/>
      </xdr:nvSpPr>
      <xdr:spPr>
        <a:xfrm>
          <a:off x="1098550" y="1181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xdr:cNvSpPr txBox="1"/>
      </xdr:nvSpPr>
      <xdr:spPr>
        <a:xfrm>
          <a:off x="8001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xdr:cNvSpPr txBox="1"/>
      </xdr:nvSpPr>
      <xdr:spPr>
        <a:xfrm>
          <a:off x="59563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xdr:cNvSpPr txBox="1"/>
      </xdr:nvSpPr>
      <xdr:spPr>
        <a:xfrm>
          <a:off x="8001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xdr:cNvSpPr txBox="1"/>
      </xdr:nvSpPr>
      <xdr:spPr>
        <a:xfrm>
          <a:off x="59563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30,619
30,380
60.36
9,268,054
9,018,992
229,954
6,275,042
9,806,312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55.9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11822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12775"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36591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477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208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477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208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477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208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477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208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477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662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662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78105</xdr:rowOff>
    </xdr:from>
    <xdr:to>
      <xdr:col>24</xdr:col>
      <xdr:colOff>62865</xdr:colOff>
      <xdr:row>41</xdr:row>
      <xdr:rowOff>28575</xdr:rowOff>
    </xdr:to>
    <xdr:cxnSp macro="">
      <xdr:nvCxnSpPr>
        <xdr:cNvPr id="56" name="直線コネクタ 55"/>
        <xdr:cNvCxnSpPr/>
      </xdr:nvCxnSpPr>
      <xdr:spPr>
        <a:xfrm flipV="1">
          <a:off x="3949065" y="573595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xdr:cNvSpPr txBox="1"/>
      </xdr:nvSpPr>
      <xdr:spPr>
        <a:xfrm>
          <a:off x="39878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xdr:cNvCxnSpPr/>
      </xdr:nvCxnSpPr>
      <xdr:spPr>
        <a:xfrm>
          <a:off x="3889375" y="705802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24782</xdr:rowOff>
    </xdr:from>
    <xdr:ext cx="405111" cy="259045"/>
    <xdr:sp macro="" textlink="">
      <xdr:nvSpPr>
        <xdr:cNvPr id="59" name="【道路】&#10;有形固定資産減価償却率最大値テキスト"/>
        <xdr:cNvSpPr txBox="1"/>
      </xdr:nvSpPr>
      <xdr:spPr>
        <a:xfrm>
          <a:off x="39878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78105</xdr:rowOff>
    </xdr:from>
    <xdr:to>
      <xdr:col>24</xdr:col>
      <xdr:colOff>152400</xdr:colOff>
      <xdr:row>33</xdr:row>
      <xdr:rowOff>78105</xdr:rowOff>
    </xdr:to>
    <xdr:cxnSp macro="">
      <xdr:nvCxnSpPr>
        <xdr:cNvPr id="60" name="直線コネクタ 59"/>
        <xdr:cNvCxnSpPr/>
      </xdr:nvCxnSpPr>
      <xdr:spPr>
        <a:xfrm>
          <a:off x="3889375" y="573595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19067</xdr:rowOff>
    </xdr:from>
    <xdr:ext cx="405111" cy="259045"/>
    <xdr:sp macro="" textlink="">
      <xdr:nvSpPr>
        <xdr:cNvPr id="61" name="【道路】&#10;有形固定資産減価償却率平均値テキスト"/>
        <xdr:cNvSpPr txBox="1"/>
      </xdr:nvSpPr>
      <xdr:spPr>
        <a:xfrm>
          <a:off x="3987800" y="6362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40640</xdr:rowOff>
    </xdr:from>
    <xdr:to>
      <xdr:col>24</xdr:col>
      <xdr:colOff>114300</xdr:colOff>
      <xdr:row>37</xdr:row>
      <xdr:rowOff>142240</xdr:rowOff>
    </xdr:to>
    <xdr:sp macro="" textlink="">
      <xdr:nvSpPr>
        <xdr:cNvPr id="62" name="フローチャート: 判断 61"/>
        <xdr:cNvSpPr/>
      </xdr:nvSpPr>
      <xdr:spPr>
        <a:xfrm>
          <a:off x="38989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107315</xdr:rowOff>
    </xdr:from>
    <xdr:to>
      <xdr:col>20</xdr:col>
      <xdr:colOff>38100</xdr:colOff>
      <xdr:row>38</xdr:row>
      <xdr:rowOff>37465</xdr:rowOff>
    </xdr:to>
    <xdr:sp macro="" textlink="">
      <xdr:nvSpPr>
        <xdr:cNvPr id="63" name="フローチャート: 判断 62"/>
        <xdr:cNvSpPr/>
      </xdr:nvSpPr>
      <xdr:spPr>
        <a:xfrm>
          <a:off x="3203575" y="645096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154940</xdr:rowOff>
    </xdr:from>
    <xdr:to>
      <xdr:col>15</xdr:col>
      <xdr:colOff>101600</xdr:colOff>
      <xdr:row>38</xdr:row>
      <xdr:rowOff>85090</xdr:rowOff>
    </xdr:to>
    <xdr:sp macro="" textlink="">
      <xdr:nvSpPr>
        <xdr:cNvPr id="64" name="フローチャート: 判断 63"/>
        <xdr:cNvSpPr/>
      </xdr:nvSpPr>
      <xdr:spPr>
        <a:xfrm>
          <a:off x="2428875"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40640</xdr:rowOff>
    </xdr:from>
    <xdr:to>
      <xdr:col>24</xdr:col>
      <xdr:colOff>114300</xdr:colOff>
      <xdr:row>36</xdr:row>
      <xdr:rowOff>142240</xdr:rowOff>
    </xdr:to>
    <xdr:sp macro="" textlink="">
      <xdr:nvSpPr>
        <xdr:cNvPr id="70" name="楕円 69"/>
        <xdr:cNvSpPr/>
      </xdr:nvSpPr>
      <xdr:spPr>
        <a:xfrm>
          <a:off x="38989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63517</xdr:rowOff>
    </xdr:from>
    <xdr:ext cx="405111" cy="259045"/>
    <xdr:sp macro="" textlink="">
      <xdr:nvSpPr>
        <xdr:cNvPr id="71" name="【道路】&#10;有形固定資産減価償却率該当値テキスト"/>
        <xdr:cNvSpPr txBox="1"/>
      </xdr:nvSpPr>
      <xdr:spPr>
        <a:xfrm>
          <a:off x="3987800"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21590</xdr:rowOff>
    </xdr:from>
    <xdr:to>
      <xdr:col>20</xdr:col>
      <xdr:colOff>38100</xdr:colOff>
      <xdr:row>36</xdr:row>
      <xdr:rowOff>123190</xdr:rowOff>
    </xdr:to>
    <xdr:sp macro="" textlink="">
      <xdr:nvSpPr>
        <xdr:cNvPr id="72" name="楕円 71"/>
        <xdr:cNvSpPr/>
      </xdr:nvSpPr>
      <xdr:spPr>
        <a:xfrm>
          <a:off x="3203575" y="619379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72390</xdr:rowOff>
    </xdr:from>
    <xdr:to>
      <xdr:col>24</xdr:col>
      <xdr:colOff>63500</xdr:colOff>
      <xdr:row>36</xdr:row>
      <xdr:rowOff>91440</xdr:rowOff>
    </xdr:to>
    <xdr:cxnSp macro="">
      <xdr:nvCxnSpPr>
        <xdr:cNvPr id="73" name="直線コネクタ 72"/>
        <xdr:cNvCxnSpPr/>
      </xdr:nvCxnSpPr>
      <xdr:spPr>
        <a:xfrm>
          <a:off x="3235325" y="6244590"/>
          <a:ext cx="7143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53975</xdr:rowOff>
    </xdr:from>
    <xdr:to>
      <xdr:col>15</xdr:col>
      <xdr:colOff>101600</xdr:colOff>
      <xdr:row>36</xdr:row>
      <xdr:rowOff>155575</xdr:rowOff>
    </xdr:to>
    <xdr:sp macro="" textlink="">
      <xdr:nvSpPr>
        <xdr:cNvPr id="74" name="楕円 73"/>
        <xdr:cNvSpPr/>
      </xdr:nvSpPr>
      <xdr:spPr>
        <a:xfrm>
          <a:off x="2428875"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72390</xdr:rowOff>
    </xdr:from>
    <xdr:to>
      <xdr:col>19</xdr:col>
      <xdr:colOff>177800</xdr:colOff>
      <xdr:row>36</xdr:row>
      <xdr:rowOff>104775</xdr:rowOff>
    </xdr:to>
    <xdr:cxnSp macro="">
      <xdr:nvCxnSpPr>
        <xdr:cNvPr id="75" name="直線コネクタ 74"/>
        <xdr:cNvCxnSpPr/>
      </xdr:nvCxnSpPr>
      <xdr:spPr>
        <a:xfrm flipV="1">
          <a:off x="2479675" y="6244590"/>
          <a:ext cx="7556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28592</xdr:rowOff>
    </xdr:from>
    <xdr:ext cx="405111" cy="259045"/>
    <xdr:sp macro="" textlink="">
      <xdr:nvSpPr>
        <xdr:cNvPr id="76" name="n_1aveValue【道路】&#10;有形固定資産減価償却率"/>
        <xdr:cNvSpPr txBox="1"/>
      </xdr:nvSpPr>
      <xdr:spPr>
        <a:xfrm>
          <a:off x="306769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76217</xdr:rowOff>
    </xdr:from>
    <xdr:ext cx="405111" cy="259045"/>
    <xdr:sp macro="" textlink="">
      <xdr:nvSpPr>
        <xdr:cNvPr id="77" name="n_2aveValue【道路】&#10;有形固定資産減価償却率"/>
        <xdr:cNvSpPr txBox="1"/>
      </xdr:nvSpPr>
      <xdr:spPr>
        <a:xfrm>
          <a:off x="230569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139717</xdr:rowOff>
    </xdr:from>
    <xdr:ext cx="405111" cy="259045"/>
    <xdr:sp macro="" textlink="">
      <xdr:nvSpPr>
        <xdr:cNvPr id="78" name="n_1mainValue【道路】&#10;有形固定資産減価償却率"/>
        <xdr:cNvSpPr txBox="1"/>
      </xdr:nvSpPr>
      <xdr:spPr>
        <a:xfrm>
          <a:off x="3067694"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652</xdr:rowOff>
    </xdr:from>
    <xdr:ext cx="405111" cy="259045"/>
    <xdr:sp macro="" textlink="">
      <xdr:nvSpPr>
        <xdr:cNvPr id="79" name="n_2mainValue【道路】&#10;有形固定資産減価償却率"/>
        <xdr:cNvSpPr txBox="1"/>
      </xdr:nvSpPr>
      <xdr:spPr>
        <a:xfrm>
          <a:off x="2305694"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55943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xdr:cNvCxnSpPr/>
      </xdr:nvCxnSpPr>
      <xdr:spPr>
        <a:xfrm>
          <a:off x="5632450" y="716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xdr:cNvSpPr txBox="1"/>
      </xdr:nvSpPr>
      <xdr:spPr>
        <a:xfrm>
          <a:off x="52224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xdr:cNvCxnSpPr/>
      </xdr:nvCxnSpPr>
      <xdr:spPr>
        <a:xfrm>
          <a:off x="5632450" y="670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3" name="テキスト ボックス 92"/>
        <xdr:cNvSpPr txBox="1"/>
      </xdr:nvSpPr>
      <xdr:spPr>
        <a:xfrm>
          <a:off x="517735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xdr:cNvCxnSpPr/>
      </xdr:nvCxnSpPr>
      <xdr:spPr>
        <a:xfrm>
          <a:off x="5632450" y="624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5" name="テキスト ボックス 94"/>
        <xdr:cNvSpPr txBox="1"/>
      </xdr:nvSpPr>
      <xdr:spPr>
        <a:xfrm>
          <a:off x="517735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xdr:cNvCxnSpPr/>
      </xdr:nvCxnSpPr>
      <xdr:spPr>
        <a:xfrm>
          <a:off x="5632450" y="579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7" name="テキスト ボックス 96"/>
        <xdr:cNvSpPr txBox="1"/>
      </xdr:nvSpPr>
      <xdr:spPr>
        <a:xfrm>
          <a:off x="517735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9" name="テキスト ボックス 98"/>
        <xdr:cNvSpPr txBox="1"/>
      </xdr:nvSpPr>
      <xdr:spPr>
        <a:xfrm>
          <a:off x="517735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147340</xdr:rowOff>
    </xdr:from>
    <xdr:to>
      <xdr:col>54</xdr:col>
      <xdr:colOff>189865</xdr:colOff>
      <xdr:row>41</xdr:row>
      <xdr:rowOff>17724</xdr:rowOff>
    </xdr:to>
    <xdr:cxnSp macro="">
      <xdr:nvCxnSpPr>
        <xdr:cNvPr id="101" name="直線コネクタ 100"/>
        <xdr:cNvCxnSpPr/>
      </xdr:nvCxnSpPr>
      <xdr:spPr>
        <a:xfrm flipV="1">
          <a:off x="8905240" y="5805190"/>
          <a:ext cx="0" cy="12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21551</xdr:rowOff>
    </xdr:from>
    <xdr:ext cx="469744" cy="259045"/>
    <xdr:sp macro="" textlink="">
      <xdr:nvSpPr>
        <xdr:cNvPr id="102" name="【道路】&#10;一人当たり延長最小値テキスト"/>
        <xdr:cNvSpPr txBox="1"/>
      </xdr:nvSpPr>
      <xdr:spPr>
        <a:xfrm>
          <a:off x="8943975" y="705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17724</xdr:rowOff>
    </xdr:from>
    <xdr:to>
      <xdr:col>55</xdr:col>
      <xdr:colOff>88900</xdr:colOff>
      <xdr:row>41</xdr:row>
      <xdr:rowOff>17724</xdr:rowOff>
    </xdr:to>
    <xdr:cxnSp macro="">
      <xdr:nvCxnSpPr>
        <xdr:cNvPr id="103" name="直線コネクタ 102"/>
        <xdr:cNvCxnSpPr/>
      </xdr:nvCxnSpPr>
      <xdr:spPr>
        <a:xfrm>
          <a:off x="8845550" y="704717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94017</xdr:rowOff>
    </xdr:from>
    <xdr:ext cx="534377" cy="259045"/>
    <xdr:sp macro="" textlink="">
      <xdr:nvSpPr>
        <xdr:cNvPr id="104" name="【道路】&#10;一人当たり延長最大値テキスト"/>
        <xdr:cNvSpPr txBox="1"/>
      </xdr:nvSpPr>
      <xdr:spPr>
        <a:xfrm>
          <a:off x="8943975" y="558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147340</xdr:rowOff>
    </xdr:from>
    <xdr:to>
      <xdr:col>55</xdr:col>
      <xdr:colOff>88900</xdr:colOff>
      <xdr:row>33</xdr:row>
      <xdr:rowOff>147340</xdr:rowOff>
    </xdr:to>
    <xdr:cxnSp macro="">
      <xdr:nvCxnSpPr>
        <xdr:cNvPr id="105" name="直線コネクタ 104"/>
        <xdr:cNvCxnSpPr/>
      </xdr:nvCxnSpPr>
      <xdr:spPr>
        <a:xfrm>
          <a:off x="8845550" y="580519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157456</xdr:rowOff>
    </xdr:from>
    <xdr:ext cx="534377" cy="259045"/>
    <xdr:sp macro="" textlink="">
      <xdr:nvSpPr>
        <xdr:cNvPr id="106" name="【道路】&#10;一人当たり延長平均値テキスト"/>
        <xdr:cNvSpPr txBox="1"/>
      </xdr:nvSpPr>
      <xdr:spPr>
        <a:xfrm>
          <a:off x="8943975" y="6501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134579</xdr:rowOff>
    </xdr:from>
    <xdr:to>
      <xdr:col>55</xdr:col>
      <xdr:colOff>50800</xdr:colOff>
      <xdr:row>39</xdr:row>
      <xdr:rowOff>64729</xdr:rowOff>
    </xdr:to>
    <xdr:sp macro="" textlink="">
      <xdr:nvSpPr>
        <xdr:cNvPr id="107" name="フローチャート: 判断 106"/>
        <xdr:cNvSpPr/>
      </xdr:nvSpPr>
      <xdr:spPr>
        <a:xfrm>
          <a:off x="8883650" y="664967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142946</xdr:rowOff>
    </xdr:from>
    <xdr:to>
      <xdr:col>50</xdr:col>
      <xdr:colOff>165100</xdr:colOff>
      <xdr:row>39</xdr:row>
      <xdr:rowOff>73096</xdr:rowOff>
    </xdr:to>
    <xdr:sp macro="" textlink="">
      <xdr:nvSpPr>
        <xdr:cNvPr id="108" name="フローチャート: 判断 107"/>
        <xdr:cNvSpPr/>
      </xdr:nvSpPr>
      <xdr:spPr>
        <a:xfrm>
          <a:off x="815975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162743</xdr:rowOff>
    </xdr:from>
    <xdr:to>
      <xdr:col>46</xdr:col>
      <xdr:colOff>38100</xdr:colOff>
      <xdr:row>39</xdr:row>
      <xdr:rowOff>92893</xdr:rowOff>
    </xdr:to>
    <xdr:sp macro="" textlink="">
      <xdr:nvSpPr>
        <xdr:cNvPr id="109" name="フローチャート: 判断 108"/>
        <xdr:cNvSpPr/>
      </xdr:nvSpPr>
      <xdr:spPr>
        <a:xfrm>
          <a:off x="7413625" y="667784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162331</xdr:rowOff>
    </xdr:from>
    <xdr:to>
      <xdr:col>55</xdr:col>
      <xdr:colOff>50800</xdr:colOff>
      <xdr:row>39</xdr:row>
      <xdr:rowOff>92481</xdr:rowOff>
    </xdr:to>
    <xdr:sp macro="" textlink="">
      <xdr:nvSpPr>
        <xdr:cNvPr id="115" name="楕円 114"/>
        <xdr:cNvSpPr/>
      </xdr:nvSpPr>
      <xdr:spPr>
        <a:xfrm>
          <a:off x="8883650" y="667743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140758</xdr:rowOff>
    </xdr:from>
    <xdr:ext cx="469744" cy="259045"/>
    <xdr:sp macro="" textlink="">
      <xdr:nvSpPr>
        <xdr:cNvPr id="116" name="【道路】&#10;一人当たり延長該当値テキスト"/>
        <xdr:cNvSpPr txBox="1"/>
      </xdr:nvSpPr>
      <xdr:spPr>
        <a:xfrm>
          <a:off x="8943975" y="665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170378</xdr:rowOff>
    </xdr:from>
    <xdr:to>
      <xdr:col>50</xdr:col>
      <xdr:colOff>165100</xdr:colOff>
      <xdr:row>39</xdr:row>
      <xdr:rowOff>100528</xdr:rowOff>
    </xdr:to>
    <xdr:sp macro="" textlink="">
      <xdr:nvSpPr>
        <xdr:cNvPr id="117" name="楕円 116"/>
        <xdr:cNvSpPr/>
      </xdr:nvSpPr>
      <xdr:spPr>
        <a:xfrm>
          <a:off x="8159750" y="668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41681</xdr:rowOff>
    </xdr:from>
    <xdr:to>
      <xdr:col>55</xdr:col>
      <xdr:colOff>0</xdr:colOff>
      <xdr:row>39</xdr:row>
      <xdr:rowOff>49728</xdr:rowOff>
    </xdr:to>
    <xdr:cxnSp macro="">
      <xdr:nvCxnSpPr>
        <xdr:cNvPr id="118" name="直線コネクタ 117"/>
        <xdr:cNvCxnSpPr/>
      </xdr:nvCxnSpPr>
      <xdr:spPr>
        <a:xfrm flipV="1">
          <a:off x="8210550" y="6728231"/>
          <a:ext cx="695325" cy="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4597</xdr:rowOff>
    </xdr:from>
    <xdr:to>
      <xdr:col>46</xdr:col>
      <xdr:colOff>38100</xdr:colOff>
      <xdr:row>39</xdr:row>
      <xdr:rowOff>106197</xdr:rowOff>
    </xdr:to>
    <xdr:sp macro="" textlink="">
      <xdr:nvSpPr>
        <xdr:cNvPr id="119" name="楕円 118"/>
        <xdr:cNvSpPr/>
      </xdr:nvSpPr>
      <xdr:spPr>
        <a:xfrm>
          <a:off x="7413625" y="669114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49728</xdr:rowOff>
    </xdr:from>
    <xdr:to>
      <xdr:col>50</xdr:col>
      <xdr:colOff>114300</xdr:colOff>
      <xdr:row>39</xdr:row>
      <xdr:rowOff>55397</xdr:rowOff>
    </xdr:to>
    <xdr:cxnSp macro="">
      <xdr:nvCxnSpPr>
        <xdr:cNvPr id="120" name="直線コネクタ 119"/>
        <xdr:cNvCxnSpPr/>
      </xdr:nvCxnSpPr>
      <xdr:spPr>
        <a:xfrm flipV="1">
          <a:off x="7445375" y="6736278"/>
          <a:ext cx="765175" cy="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89623</xdr:rowOff>
    </xdr:from>
    <xdr:ext cx="469744" cy="259045"/>
    <xdr:sp macro="" textlink="">
      <xdr:nvSpPr>
        <xdr:cNvPr id="121" name="n_1aveValue【道路】&#10;一人当たり延長"/>
        <xdr:cNvSpPr txBox="1"/>
      </xdr:nvSpPr>
      <xdr:spPr>
        <a:xfrm>
          <a:off x="7991552" y="643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109420</xdr:rowOff>
    </xdr:from>
    <xdr:ext cx="469744" cy="259045"/>
    <xdr:sp macro="" textlink="">
      <xdr:nvSpPr>
        <xdr:cNvPr id="122" name="n_2aveValue【道路】&#10;一人当たり延長"/>
        <xdr:cNvSpPr txBox="1"/>
      </xdr:nvSpPr>
      <xdr:spPr>
        <a:xfrm>
          <a:off x="7258127" y="64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91655</xdr:rowOff>
    </xdr:from>
    <xdr:ext cx="469744" cy="259045"/>
    <xdr:sp macro="" textlink="">
      <xdr:nvSpPr>
        <xdr:cNvPr id="123" name="n_1mainValue【道路】&#10;一人当たり延長"/>
        <xdr:cNvSpPr txBox="1"/>
      </xdr:nvSpPr>
      <xdr:spPr>
        <a:xfrm>
          <a:off x="7991552" y="6778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97324</xdr:rowOff>
    </xdr:from>
    <xdr:ext cx="469744" cy="259045"/>
    <xdr:sp macro="" textlink="">
      <xdr:nvSpPr>
        <xdr:cNvPr id="124" name="n_2mainValue【道路】&#10;一人当たり延長"/>
        <xdr:cNvSpPr txBox="1"/>
      </xdr:nvSpPr>
      <xdr:spPr>
        <a:xfrm>
          <a:off x="7258127" y="678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5" name="直線コネクタ 134"/>
        <xdr:cNvCxnSpPr/>
      </xdr:nvCxnSpPr>
      <xdr:spPr>
        <a:xfrm>
          <a:off x="6477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6" name="テキスト ボックス 135"/>
        <xdr:cNvSpPr txBox="1"/>
      </xdr:nvSpPr>
      <xdr:spPr>
        <a:xfrm>
          <a:off x="36591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7" name="直線コネクタ 136"/>
        <xdr:cNvCxnSpPr/>
      </xdr:nvCxnSpPr>
      <xdr:spPr>
        <a:xfrm>
          <a:off x="6477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8" name="テキスト ボックス 137"/>
        <xdr:cNvSpPr txBox="1"/>
      </xdr:nvSpPr>
      <xdr:spPr>
        <a:xfrm>
          <a:off x="3208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9" name="直線コネクタ 138"/>
        <xdr:cNvCxnSpPr/>
      </xdr:nvCxnSpPr>
      <xdr:spPr>
        <a:xfrm>
          <a:off x="6477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0" name="テキスト ボックス 139"/>
        <xdr:cNvSpPr txBox="1"/>
      </xdr:nvSpPr>
      <xdr:spPr>
        <a:xfrm>
          <a:off x="3208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1" name="直線コネクタ 140"/>
        <xdr:cNvCxnSpPr/>
      </xdr:nvCxnSpPr>
      <xdr:spPr>
        <a:xfrm>
          <a:off x="6477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2" name="テキスト ボックス 141"/>
        <xdr:cNvSpPr txBox="1"/>
      </xdr:nvSpPr>
      <xdr:spPr>
        <a:xfrm>
          <a:off x="3208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3" name="直線コネクタ 142"/>
        <xdr:cNvCxnSpPr/>
      </xdr:nvCxnSpPr>
      <xdr:spPr>
        <a:xfrm>
          <a:off x="6477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4" name="テキスト ボックス 143"/>
        <xdr:cNvSpPr txBox="1"/>
      </xdr:nvSpPr>
      <xdr:spPr>
        <a:xfrm>
          <a:off x="3208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5" name="直線コネクタ 144"/>
        <xdr:cNvCxnSpPr/>
      </xdr:nvCxnSpPr>
      <xdr:spPr>
        <a:xfrm>
          <a:off x="6477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6" name="テキスト ボックス 145"/>
        <xdr:cNvSpPr txBox="1"/>
      </xdr:nvSpPr>
      <xdr:spPr>
        <a:xfrm>
          <a:off x="2662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橋りょう・トンネ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73478</xdr:rowOff>
    </xdr:to>
    <xdr:cxnSp macro="">
      <xdr:nvCxnSpPr>
        <xdr:cNvPr id="150" name="直線コネクタ 149"/>
        <xdr:cNvCxnSpPr/>
      </xdr:nvCxnSpPr>
      <xdr:spPr>
        <a:xfrm flipV="1">
          <a:off x="3949065" y="9669780"/>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77305</xdr:rowOff>
    </xdr:from>
    <xdr:ext cx="340478" cy="259045"/>
    <xdr:sp macro="" textlink="">
      <xdr:nvSpPr>
        <xdr:cNvPr id="151" name="【橋りょう・トンネル】&#10;有形固定資産減価償却率最小値テキスト"/>
        <xdr:cNvSpPr txBox="1"/>
      </xdr:nvSpPr>
      <xdr:spPr>
        <a:xfrm>
          <a:off x="3987800" y="11050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73478</xdr:rowOff>
    </xdr:from>
    <xdr:to>
      <xdr:col>24</xdr:col>
      <xdr:colOff>152400</xdr:colOff>
      <xdr:row>64</xdr:row>
      <xdr:rowOff>73478</xdr:rowOff>
    </xdr:to>
    <xdr:cxnSp macro="">
      <xdr:nvCxnSpPr>
        <xdr:cNvPr id="152" name="直線コネクタ 151"/>
        <xdr:cNvCxnSpPr/>
      </xdr:nvCxnSpPr>
      <xdr:spPr>
        <a:xfrm>
          <a:off x="3889375" y="1104627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53" name="【橋りょう・トンネル】&#10;有形固定資産減価償却率最大値テキスト"/>
        <xdr:cNvSpPr txBox="1"/>
      </xdr:nvSpPr>
      <xdr:spPr>
        <a:xfrm>
          <a:off x="39878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54" name="直線コネクタ 153"/>
        <xdr:cNvCxnSpPr/>
      </xdr:nvCxnSpPr>
      <xdr:spPr>
        <a:xfrm>
          <a:off x="3889375" y="96697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132097</xdr:rowOff>
    </xdr:from>
    <xdr:ext cx="405111" cy="259045"/>
    <xdr:sp macro="" textlink="">
      <xdr:nvSpPr>
        <xdr:cNvPr id="155" name="【橋りょう・トンネル】&#10;有形固定資産減価償却率平均値テキスト"/>
        <xdr:cNvSpPr txBox="1"/>
      </xdr:nvSpPr>
      <xdr:spPr>
        <a:xfrm>
          <a:off x="3987800" y="990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109220</xdr:rowOff>
    </xdr:from>
    <xdr:to>
      <xdr:col>24</xdr:col>
      <xdr:colOff>114300</xdr:colOff>
      <xdr:row>59</xdr:row>
      <xdr:rowOff>39370</xdr:rowOff>
    </xdr:to>
    <xdr:sp macro="" textlink="">
      <xdr:nvSpPr>
        <xdr:cNvPr id="156" name="フローチャート: 判断 155"/>
        <xdr:cNvSpPr/>
      </xdr:nvSpPr>
      <xdr:spPr>
        <a:xfrm>
          <a:off x="38989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12881</xdr:rowOff>
    </xdr:from>
    <xdr:to>
      <xdr:col>20</xdr:col>
      <xdr:colOff>38100</xdr:colOff>
      <xdr:row>59</xdr:row>
      <xdr:rowOff>114481</xdr:rowOff>
    </xdr:to>
    <xdr:sp macro="" textlink="">
      <xdr:nvSpPr>
        <xdr:cNvPr id="157" name="フローチャート: 判断 156"/>
        <xdr:cNvSpPr/>
      </xdr:nvSpPr>
      <xdr:spPr>
        <a:xfrm>
          <a:off x="3203575" y="1012843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76563</xdr:rowOff>
    </xdr:from>
    <xdr:to>
      <xdr:col>15</xdr:col>
      <xdr:colOff>101600</xdr:colOff>
      <xdr:row>60</xdr:row>
      <xdr:rowOff>6713</xdr:rowOff>
    </xdr:to>
    <xdr:sp macro="" textlink="">
      <xdr:nvSpPr>
        <xdr:cNvPr id="158" name="フローチャート: 判断 157"/>
        <xdr:cNvSpPr/>
      </xdr:nvSpPr>
      <xdr:spPr>
        <a:xfrm>
          <a:off x="2428875"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19413</xdr:rowOff>
    </xdr:from>
    <xdr:to>
      <xdr:col>24</xdr:col>
      <xdr:colOff>114300</xdr:colOff>
      <xdr:row>59</xdr:row>
      <xdr:rowOff>121013</xdr:rowOff>
    </xdr:to>
    <xdr:sp macro="" textlink="">
      <xdr:nvSpPr>
        <xdr:cNvPr id="164" name="楕円 163"/>
        <xdr:cNvSpPr/>
      </xdr:nvSpPr>
      <xdr:spPr>
        <a:xfrm>
          <a:off x="3898900" y="101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169290</xdr:rowOff>
    </xdr:from>
    <xdr:ext cx="405111" cy="259045"/>
    <xdr:sp macro="" textlink="">
      <xdr:nvSpPr>
        <xdr:cNvPr id="165" name="【橋りょう・トンネル】&#10;有形固定資産減価償却率該当値テキスト"/>
        <xdr:cNvSpPr txBox="1"/>
      </xdr:nvSpPr>
      <xdr:spPr>
        <a:xfrm>
          <a:off x="3987800" y="1011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24312</xdr:rowOff>
    </xdr:from>
    <xdr:to>
      <xdr:col>20</xdr:col>
      <xdr:colOff>38100</xdr:colOff>
      <xdr:row>59</xdr:row>
      <xdr:rowOff>125912</xdr:rowOff>
    </xdr:to>
    <xdr:sp macro="" textlink="">
      <xdr:nvSpPr>
        <xdr:cNvPr id="166" name="楕円 165"/>
        <xdr:cNvSpPr/>
      </xdr:nvSpPr>
      <xdr:spPr>
        <a:xfrm>
          <a:off x="3203575" y="1013986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70213</xdr:rowOff>
    </xdr:from>
    <xdr:to>
      <xdr:col>24</xdr:col>
      <xdr:colOff>63500</xdr:colOff>
      <xdr:row>59</xdr:row>
      <xdr:rowOff>75112</xdr:rowOff>
    </xdr:to>
    <xdr:cxnSp macro="">
      <xdr:nvCxnSpPr>
        <xdr:cNvPr id="167" name="直線コネクタ 166"/>
        <xdr:cNvCxnSpPr/>
      </xdr:nvCxnSpPr>
      <xdr:spPr>
        <a:xfrm flipV="1">
          <a:off x="3235325" y="10185763"/>
          <a:ext cx="714375"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29210</xdr:rowOff>
    </xdr:from>
    <xdr:to>
      <xdr:col>15</xdr:col>
      <xdr:colOff>101600</xdr:colOff>
      <xdr:row>59</xdr:row>
      <xdr:rowOff>130810</xdr:rowOff>
    </xdr:to>
    <xdr:sp macro="" textlink="">
      <xdr:nvSpPr>
        <xdr:cNvPr id="168" name="楕円 167"/>
        <xdr:cNvSpPr/>
      </xdr:nvSpPr>
      <xdr:spPr>
        <a:xfrm>
          <a:off x="2428875"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75112</xdr:rowOff>
    </xdr:from>
    <xdr:to>
      <xdr:col>19</xdr:col>
      <xdr:colOff>177800</xdr:colOff>
      <xdr:row>59</xdr:row>
      <xdr:rowOff>80010</xdr:rowOff>
    </xdr:to>
    <xdr:cxnSp macro="">
      <xdr:nvCxnSpPr>
        <xdr:cNvPr id="169" name="直線コネクタ 168"/>
        <xdr:cNvCxnSpPr/>
      </xdr:nvCxnSpPr>
      <xdr:spPr>
        <a:xfrm flipV="1">
          <a:off x="2479675" y="10190662"/>
          <a:ext cx="75565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131008</xdr:rowOff>
    </xdr:from>
    <xdr:ext cx="405111" cy="259045"/>
    <xdr:sp macro="" textlink="">
      <xdr:nvSpPr>
        <xdr:cNvPr id="170" name="n_1aveValue【橋りょう・トンネル】&#10;有形固定資産減価償却率"/>
        <xdr:cNvSpPr txBox="1"/>
      </xdr:nvSpPr>
      <xdr:spPr>
        <a:xfrm>
          <a:off x="3067694" y="990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169290</xdr:rowOff>
    </xdr:from>
    <xdr:ext cx="405111" cy="259045"/>
    <xdr:sp macro="" textlink="">
      <xdr:nvSpPr>
        <xdr:cNvPr id="171" name="n_2aveValue【橋りょう・トンネル】&#10;有形固定資産減価償却率"/>
        <xdr:cNvSpPr txBox="1"/>
      </xdr:nvSpPr>
      <xdr:spPr>
        <a:xfrm>
          <a:off x="2305694" y="1028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117039</xdr:rowOff>
    </xdr:from>
    <xdr:ext cx="405111" cy="259045"/>
    <xdr:sp macro="" textlink="">
      <xdr:nvSpPr>
        <xdr:cNvPr id="172" name="n_1mainValue【橋りょう・トンネル】&#10;有形固定資産減価償却率"/>
        <xdr:cNvSpPr txBox="1"/>
      </xdr:nvSpPr>
      <xdr:spPr>
        <a:xfrm>
          <a:off x="3067694" y="1023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147337</xdr:rowOff>
    </xdr:from>
    <xdr:ext cx="405111" cy="259045"/>
    <xdr:sp macro="" textlink="">
      <xdr:nvSpPr>
        <xdr:cNvPr id="173" name="n_2mainValue【橋りょう・トンネル】&#10;有形固定資産減価償却率"/>
        <xdr:cNvSpPr txBox="1"/>
      </xdr:nvSpPr>
      <xdr:spPr>
        <a:xfrm>
          <a:off x="230569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4" name="直線コネクタ 183"/>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5" name="テキスト ボックス 184"/>
        <xdr:cNvSpPr txBox="1"/>
      </xdr:nvSpPr>
      <xdr:spPr>
        <a:xfrm>
          <a:off x="5412239"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6" name="直線コネクタ 185"/>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7" name="テキスト ボックス 186"/>
        <xdr:cNvSpPr txBox="1"/>
      </xdr:nvSpPr>
      <xdr:spPr>
        <a:xfrm>
          <a:off x="5122756"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8" name="直線コネクタ 187"/>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9" name="テキスト ボックス 188"/>
        <xdr:cNvSpPr txBox="1"/>
      </xdr:nvSpPr>
      <xdr:spPr>
        <a:xfrm>
          <a:off x="5122756"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0" name="直線コネクタ 189"/>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1" name="テキスト ボックス 190"/>
        <xdr:cNvSpPr txBox="1"/>
      </xdr:nvSpPr>
      <xdr:spPr>
        <a:xfrm>
          <a:off x="5122756"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2" name="直線コネクタ 191"/>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3" name="テキスト ボックス 192"/>
        <xdr:cNvSpPr txBox="1"/>
      </xdr:nvSpPr>
      <xdr:spPr>
        <a:xfrm>
          <a:off x="5032603"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5" name="テキスト ボックス 194"/>
        <xdr:cNvSpPr txBox="1"/>
      </xdr:nvSpPr>
      <xdr:spPr>
        <a:xfrm>
          <a:off x="5032603"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橋りょう・トンネル】&#10;一人当たり有形固定資産（償却資産）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97017</xdr:rowOff>
    </xdr:from>
    <xdr:to>
      <xdr:col>54</xdr:col>
      <xdr:colOff>189865</xdr:colOff>
      <xdr:row>64</xdr:row>
      <xdr:rowOff>70656</xdr:rowOff>
    </xdr:to>
    <xdr:cxnSp macro="">
      <xdr:nvCxnSpPr>
        <xdr:cNvPr id="197" name="直線コネクタ 196"/>
        <xdr:cNvCxnSpPr/>
      </xdr:nvCxnSpPr>
      <xdr:spPr>
        <a:xfrm flipV="1">
          <a:off x="8905240" y="9698217"/>
          <a:ext cx="0" cy="1345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74483</xdr:rowOff>
    </xdr:from>
    <xdr:ext cx="469744" cy="259045"/>
    <xdr:sp macro="" textlink="">
      <xdr:nvSpPr>
        <xdr:cNvPr id="198" name="【橋りょう・トンネル】&#10;一人当たり有形固定資産（償却資産）額最小値テキスト"/>
        <xdr:cNvSpPr txBox="1"/>
      </xdr:nvSpPr>
      <xdr:spPr>
        <a:xfrm>
          <a:off x="8943975" y="1104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70656</xdr:rowOff>
    </xdr:from>
    <xdr:to>
      <xdr:col>55</xdr:col>
      <xdr:colOff>88900</xdr:colOff>
      <xdr:row>64</xdr:row>
      <xdr:rowOff>70656</xdr:rowOff>
    </xdr:to>
    <xdr:cxnSp macro="">
      <xdr:nvCxnSpPr>
        <xdr:cNvPr id="199" name="直線コネクタ 198"/>
        <xdr:cNvCxnSpPr/>
      </xdr:nvCxnSpPr>
      <xdr:spPr>
        <a:xfrm>
          <a:off x="8845550" y="1104345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43694</xdr:rowOff>
    </xdr:from>
    <xdr:ext cx="690189" cy="259045"/>
    <xdr:sp macro="" textlink="">
      <xdr:nvSpPr>
        <xdr:cNvPr id="200" name="【橋りょう・トンネル】&#10;一人当たり有形固定資産（償却資産）額最大値テキスト"/>
        <xdr:cNvSpPr txBox="1"/>
      </xdr:nvSpPr>
      <xdr:spPr>
        <a:xfrm>
          <a:off x="8943975" y="94734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97017</xdr:rowOff>
    </xdr:from>
    <xdr:to>
      <xdr:col>55</xdr:col>
      <xdr:colOff>88900</xdr:colOff>
      <xdr:row>56</xdr:row>
      <xdr:rowOff>97017</xdr:rowOff>
    </xdr:to>
    <xdr:cxnSp macro="">
      <xdr:nvCxnSpPr>
        <xdr:cNvPr id="201" name="直線コネクタ 200"/>
        <xdr:cNvCxnSpPr/>
      </xdr:nvCxnSpPr>
      <xdr:spPr>
        <a:xfrm>
          <a:off x="8845550" y="969821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9417</xdr:rowOff>
    </xdr:from>
    <xdr:ext cx="599010" cy="259045"/>
    <xdr:sp macro="" textlink="">
      <xdr:nvSpPr>
        <xdr:cNvPr id="202" name="【橋りょう・トンネル】&#10;一人当たり有形固定資産（償却資産）額平均値テキスト"/>
        <xdr:cNvSpPr txBox="1"/>
      </xdr:nvSpPr>
      <xdr:spPr>
        <a:xfrm>
          <a:off x="8943975" y="10639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157990</xdr:rowOff>
    </xdr:from>
    <xdr:to>
      <xdr:col>55</xdr:col>
      <xdr:colOff>50800</xdr:colOff>
      <xdr:row>63</xdr:row>
      <xdr:rowOff>88140</xdr:rowOff>
    </xdr:to>
    <xdr:sp macro="" textlink="">
      <xdr:nvSpPr>
        <xdr:cNvPr id="203" name="フローチャート: 判断 202"/>
        <xdr:cNvSpPr/>
      </xdr:nvSpPr>
      <xdr:spPr>
        <a:xfrm>
          <a:off x="8883650" y="1078789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135337</xdr:rowOff>
    </xdr:from>
    <xdr:to>
      <xdr:col>50</xdr:col>
      <xdr:colOff>165100</xdr:colOff>
      <xdr:row>63</xdr:row>
      <xdr:rowOff>65487</xdr:rowOff>
    </xdr:to>
    <xdr:sp macro="" textlink="">
      <xdr:nvSpPr>
        <xdr:cNvPr id="204" name="フローチャート: 判断 203"/>
        <xdr:cNvSpPr/>
      </xdr:nvSpPr>
      <xdr:spPr>
        <a:xfrm>
          <a:off x="815975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10715</xdr:rowOff>
    </xdr:from>
    <xdr:to>
      <xdr:col>46</xdr:col>
      <xdr:colOff>38100</xdr:colOff>
      <xdr:row>63</xdr:row>
      <xdr:rowOff>112315</xdr:rowOff>
    </xdr:to>
    <xdr:sp macro="" textlink="">
      <xdr:nvSpPr>
        <xdr:cNvPr id="205" name="フローチャート: 判断 204"/>
        <xdr:cNvSpPr/>
      </xdr:nvSpPr>
      <xdr:spPr>
        <a:xfrm>
          <a:off x="7413625" y="1081206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6" name="テキスト ボックス 205"/>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7" name="テキスト ボックス 206"/>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8" name="テキスト ボックス 207"/>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9" name="テキスト ボックス 208"/>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0" name="テキスト ボックス 209"/>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30912</xdr:rowOff>
    </xdr:from>
    <xdr:to>
      <xdr:col>55</xdr:col>
      <xdr:colOff>50800</xdr:colOff>
      <xdr:row>63</xdr:row>
      <xdr:rowOff>132512</xdr:rowOff>
    </xdr:to>
    <xdr:sp macro="" textlink="">
      <xdr:nvSpPr>
        <xdr:cNvPr id="211" name="楕円 210"/>
        <xdr:cNvSpPr/>
      </xdr:nvSpPr>
      <xdr:spPr>
        <a:xfrm>
          <a:off x="8883650" y="1083226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9339</xdr:rowOff>
    </xdr:from>
    <xdr:ext cx="599010" cy="259045"/>
    <xdr:sp macro="" textlink="">
      <xdr:nvSpPr>
        <xdr:cNvPr id="212" name="【橋りょう・トンネル】&#10;一人当たり有形固定資産（償却資産）額該当値テキスト"/>
        <xdr:cNvSpPr txBox="1"/>
      </xdr:nvSpPr>
      <xdr:spPr>
        <a:xfrm>
          <a:off x="8943975" y="10810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37902</xdr:rowOff>
    </xdr:from>
    <xdr:to>
      <xdr:col>50</xdr:col>
      <xdr:colOff>165100</xdr:colOff>
      <xdr:row>63</xdr:row>
      <xdr:rowOff>139502</xdr:rowOff>
    </xdr:to>
    <xdr:sp macro="" textlink="">
      <xdr:nvSpPr>
        <xdr:cNvPr id="213" name="楕円 212"/>
        <xdr:cNvSpPr/>
      </xdr:nvSpPr>
      <xdr:spPr>
        <a:xfrm>
          <a:off x="8159750" y="1083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81712</xdr:rowOff>
    </xdr:from>
    <xdr:to>
      <xdr:col>55</xdr:col>
      <xdr:colOff>0</xdr:colOff>
      <xdr:row>63</xdr:row>
      <xdr:rowOff>88702</xdr:rowOff>
    </xdr:to>
    <xdr:cxnSp macro="">
      <xdr:nvCxnSpPr>
        <xdr:cNvPr id="214" name="直線コネクタ 213"/>
        <xdr:cNvCxnSpPr/>
      </xdr:nvCxnSpPr>
      <xdr:spPr>
        <a:xfrm flipV="1">
          <a:off x="8210550" y="10883062"/>
          <a:ext cx="695325" cy="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43728</xdr:rowOff>
    </xdr:from>
    <xdr:to>
      <xdr:col>46</xdr:col>
      <xdr:colOff>38100</xdr:colOff>
      <xdr:row>63</xdr:row>
      <xdr:rowOff>145328</xdr:rowOff>
    </xdr:to>
    <xdr:sp macro="" textlink="">
      <xdr:nvSpPr>
        <xdr:cNvPr id="215" name="楕円 214"/>
        <xdr:cNvSpPr/>
      </xdr:nvSpPr>
      <xdr:spPr>
        <a:xfrm>
          <a:off x="7413625" y="1084507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88702</xdr:rowOff>
    </xdr:from>
    <xdr:to>
      <xdr:col>50</xdr:col>
      <xdr:colOff>114300</xdr:colOff>
      <xdr:row>63</xdr:row>
      <xdr:rowOff>94528</xdr:rowOff>
    </xdr:to>
    <xdr:cxnSp macro="">
      <xdr:nvCxnSpPr>
        <xdr:cNvPr id="216" name="直線コネクタ 215"/>
        <xdr:cNvCxnSpPr/>
      </xdr:nvCxnSpPr>
      <xdr:spPr>
        <a:xfrm flipV="1">
          <a:off x="7445375" y="10890052"/>
          <a:ext cx="765175" cy="5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82014</xdr:rowOff>
    </xdr:from>
    <xdr:ext cx="599010" cy="259045"/>
    <xdr:sp macro="" textlink="">
      <xdr:nvSpPr>
        <xdr:cNvPr id="217" name="n_1aveValue【橋りょう・トンネル】&#10;一人当たり有形固定資産（償却資産）額"/>
        <xdr:cNvSpPr txBox="1"/>
      </xdr:nvSpPr>
      <xdr:spPr>
        <a:xfrm>
          <a:off x="7936445" y="1054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128842</xdr:rowOff>
    </xdr:from>
    <xdr:ext cx="599010" cy="259045"/>
    <xdr:sp macro="" textlink="">
      <xdr:nvSpPr>
        <xdr:cNvPr id="218" name="n_2aveValue【橋りょう・トンネル】&#10;一人当たり有形固定資産（償却資産）額"/>
        <xdr:cNvSpPr txBox="1"/>
      </xdr:nvSpPr>
      <xdr:spPr>
        <a:xfrm>
          <a:off x="7193495" y="10587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130629</xdr:rowOff>
    </xdr:from>
    <xdr:ext cx="599010" cy="259045"/>
    <xdr:sp macro="" textlink="">
      <xdr:nvSpPr>
        <xdr:cNvPr id="219" name="n_1mainValue【橋りょう・トンネル】&#10;一人当たり有形固定資産（償却資産）額"/>
        <xdr:cNvSpPr txBox="1"/>
      </xdr:nvSpPr>
      <xdr:spPr>
        <a:xfrm>
          <a:off x="7936445" y="10931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136455</xdr:rowOff>
    </xdr:from>
    <xdr:ext cx="599010" cy="259045"/>
    <xdr:sp macro="" textlink="">
      <xdr:nvSpPr>
        <xdr:cNvPr id="220" name="n_2mainValue【橋りょう・トンネル】&#10;一人当たり有形固定資産（償却資産）額"/>
        <xdr:cNvSpPr txBox="1"/>
      </xdr:nvSpPr>
      <xdr:spPr>
        <a:xfrm>
          <a:off x="7193495" y="10937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1" name="正方形/長方形 220"/>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2" name="正方形/長方形 221"/>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3" name="正方形/長方形 222"/>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4" name="正方形/長方形 223"/>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5" name="正方形/長方形 224"/>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6" name="正方形/長方形 225"/>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7" name="正方形/長方形 226"/>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8" name="正方形/長方形 227"/>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9" name="テキスト ボックス 228"/>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0" name="直線コネクタ 229"/>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1" name="テキスト ボックス 230"/>
        <xdr:cNvSpPr txBox="1"/>
      </xdr:nvSpPr>
      <xdr:spPr>
        <a:xfrm>
          <a:off x="36591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2" name="直線コネクタ 231"/>
        <xdr:cNvCxnSpPr/>
      </xdr:nvCxnSpPr>
      <xdr:spPr>
        <a:xfrm>
          <a:off x="6477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3" name="テキスト ボックス 232"/>
        <xdr:cNvSpPr txBox="1"/>
      </xdr:nvSpPr>
      <xdr:spPr>
        <a:xfrm>
          <a:off x="3208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4" name="直線コネクタ 233"/>
        <xdr:cNvCxnSpPr/>
      </xdr:nvCxnSpPr>
      <xdr:spPr>
        <a:xfrm>
          <a:off x="6477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5" name="テキスト ボックス 234"/>
        <xdr:cNvSpPr txBox="1"/>
      </xdr:nvSpPr>
      <xdr:spPr>
        <a:xfrm>
          <a:off x="3208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6" name="直線コネクタ 235"/>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7" name="テキスト ボックス 236"/>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8" name="直線コネクタ 237"/>
        <xdr:cNvCxnSpPr/>
      </xdr:nvCxnSpPr>
      <xdr:spPr>
        <a:xfrm>
          <a:off x="6477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9" name="テキスト ボックス 238"/>
        <xdr:cNvSpPr txBox="1"/>
      </xdr:nvSpPr>
      <xdr:spPr>
        <a:xfrm>
          <a:off x="3208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0" name="直線コネクタ 239"/>
        <xdr:cNvCxnSpPr/>
      </xdr:nvCxnSpPr>
      <xdr:spPr>
        <a:xfrm>
          <a:off x="6477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1" name="テキスト ボックス 240"/>
        <xdr:cNvSpPr txBox="1"/>
      </xdr:nvSpPr>
      <xdr:spPr>
        <a:xfrm>
          <a:off x="2662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2" name="直線コネクタ 241"/>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3" name="テキスト ボックス 242"/>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4" name="【公営住宅】&#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7620</xdr:rowOff>
    </xdr:to>
    <xdr:cxnSp macro="">
      <xdr:nvCxnSpPr>
        <xdr:cNvPr id="245" name="直線コネクタ 244"/>
        <xdr:cNvCxnSpPr/>
      </xdr:nvCxnSpPr>
      <xdr:spPr>
        <a:xfrm flipV="1">
          <a:off x="3949065" y="133350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11447</xdr:rowOff>
    </xdr:from>
    <xdr:ext cx="405111" cy="259045"/>
    <xdr:sp macro="" textlink="">
      <xdr:nvSpPr>
        <xdr:cNvPr id="246" name="【公営住宅】&#10;有形固定資産減価償却率最小値テキスト"/>
        <xdr:cNvSpPr txBox="1"/>
      </xdr:nvSpPr>
      <xdr:spPr>
        <a:xfrm>
          <a:off x="3987800"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7620</xdr:rowOff>
    </xdr:from>
    <xdr:to>
      <xdr:col>24</xdr:col>
      <xdr:colOff>152400</xdr:colOff>
      <xdr:row>86</xdr:row>
      <xdr:rowOff>7620</xdr:rowOff>
    </xdr:to>
    <xdr:cxnSp macro="">
      <xdr:nvCxnSpPr>
        <xdr:cNvPr id="247" name="直線コネクタ 246"/>
        <xdr:cNvCxnSpPr/>
      </xdr:nvCxnSpPr>
      <xdr:spPr>
        <a:xfrm>
          <a:off x="3889375" y="147523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48" name="【公営住宅】&#10;有形固定資産減価償却率最大値テキスト"/>
        <xdr:cNvSpPr txBox="1"/>
      </xdr:nvSpPr>
      <xdr:spPr>
        <a:xfrm>
          <a:off x="39878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9" name="直線コネクタ 248"/>
        <xdr:cNvCxnSpPr/>
      </xdr:nvCxnSpPr>
      <xdr:spPr>
        <a:xfrm>
          <a:off x="3889375" y="1333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109238</xdr:rowOff>
    </xdr:from>
    <xdr:ext cx="405111" cy="259045"/>
    <xdr:sp macro="" textlink="">
      <xdr:nvSpPr>
        <xdr:cNvPr id="250" name="【公営住宅】&#10;有形固定資産減価償却率平均値テキスト"/>
        <xdr:cNvSpPr txBox="1"/>
      </xdr:nvSpPr>
      <xdr:spPr>
        <a:xfrm>
          <a:off x="3987800" y="13825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86361</xdr:rowOff>
    </xdr:from>
    <xdr:to>
      <xdr:col>24</xdr:col>
      <xdr:colOff>114300</xdr:colOff>
      <xdr:row>82</xdr:row>
      <xdr:rowOff>16511</xdr:rowOff>
    </xdr:to>
    <xdr:sp macro="" textlink="">
      <xdr:nvSpPr>
        <xdr:cNvPr id="251" name="フローチャート: 判断 250"/>
        <xdr:cNvSpPr/>
      </xdr:nvSpPr>
      <xdr:spPr>
        <a:xfrm>
          <a:off x="38989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120650</xdr:rowOff>
    </xdr:from>
    <xdr:to>
      <xdr:col>20</xdr:col>
      <xdr:colOff>38100</xdr:colOff>
      <xdr:row>82</xdr:row>
      <xdr:rowOff>50800</xdr:rowOff>
    </xdr:to>
    <xdr:sp macro="" textlink="">
      <xdr:nvSpPr>
        <xdr:cNvPr id="252" name="フローチャート: 判断 251"/>
        <xdr:cNvSpPr/>
      </xdr:nvSpPr>
      <xdr:spPr>
        <a:xfrm>
          <a:off x="3203575" y="140081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101600</xdr:rowOff>
    </xdr:from>
    <xdr:to>
      <xdr:col>15</xdr:col>
      <xdr:colOff>101600</xdr:colOff>
      <xdr:row>82</xdr:row>
      <xdr:rowOff>31750</xdr:rowOff>
    </xdr:to>
    <xdr:sp macro="" textlink="">
      <xdr:nvSpPr>
        <xdr:cNvPr id="253" name="フローチャート: 判断 252"/>
        <xdr:cNvSpPr/>
      </xdr:nvSpPr>
      <xdr:spPr>
        <a:xfrm>
          <a:off x="2428875"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4" name="テキスト ボックス 253"/>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5" name="テキスト ボックス 254"/>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6" name="テキスト ボックス 255"/>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7" name="テキスト ボックス 256"/>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8" name="テキスト ボックス 257"/>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151130</xdr:rowOff>
    </xdr:from>
    <xdr:to>
      <xdr:col>24</xdr:col>
      <xdr:colOff>114300</xdr:colOff>
      <xdr:row>82</xdr:row>
      <xdr:rowOff>81280</xdr:rowOff>
    </xdr:to>
    <xdr:sp macro="" textlink="">
      <xdr:nvSpPr>
        <xdr:cNvPr id="259" name="楕円 258"/>
        <xdr:cNvSpPr/>
      </xdr:nvSpPr>
      <xdr:spPr>
        <a:xfrm>
          <a:off x="38989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129557</xdr:rowOff>
    </xdr:from>
    <xdr:ext cx="405111" cy="259045"/>
    <xdr:sp macro="" textlink="">
      <xdr:nvSpPr>
        <xdr:cNvPr id="260" name="【公営住宅】&#10;有形固定資産減価償却率該当値テキスト"/>
        <xdr:cNvSpPr txBox="1"/>
      </xdr:nvSpPr>
      <xdr:spPr>
        <a:xfrm>
          <a:off x="3987800" y="1401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13970</xdr:rowOff>
    </xdr:from>
    <xdr:to>
      <xdr:col>20</xdr:col>
      <xdr:colOff>38100</xdr:colOff>
      <xdr:row>82</xdr:row>
      <xdr:rowOff>115570</xdr:rowOff>
    </xdr:to>
    <xdr:sp macro="" textlink="">
      <xdr:nvSpPr>
        <xdr:cNvPr id="261" name="楕円 260"/>
        <xdr:cNvSpPr/>
      </xdr:nvSpPr>
      <xdr:spPr>
        <a:xfrm>
          <a:off x="3203575" y="1407287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30480</xdr:rowOff>
    </xdr:from>
    <xdr:to>
      <xdr:col>24</xdr:col>
      <xdr:colOff>63500</xdr:colOff>
      <xdr:row>82</xdr:row>
      <xdr:rowOff>64770</xdr:rowOff>
    </xdr:to>
    <xdr:cxnSp macro="">
      <xdr:nvCxnSpPr>
        <xdr:cNvPr id="262" name="直線コネクタ 261"/>
        <xdr:cNvCxnSpPr/>
      </xdr:nvCxnSpPr>
      <xdr:spPr>
        <a:xfrm flipV="1">
          <a:off x="3235325" y="14089380"/>
          <a:ext cx="71437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34925</xdr:rowOff>
    </xdr:from>
    <xdr:to>
      <xdr:col>15</xdr:col>
      <xdr:colOff>101600</xdr:colOff>
      <xdr:row>82</xdr:row>
      <xdr:rowOff>136525</xdr:rowOff>
    </xdr:to>
    <xdr:sp macro="" textlink="">
      <xdr:nvSpPr>
        <xdr:cNvPr id="263" name="楕円 262"/>
        <xdr:cNvSpPr/>
      </xdr:nvSpPr>
      <xdr:spPr>
        <a:xfrm>
          <a:off x="2428875" y="1409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64770</xdr:rowOff>
    </xdr:from>
    <xdr:to>
      <xdr:col>19</xdr:col>
      <xdr:colOff>177800</xdr:colOff>
      <xdr:row>82</xdr:row>
      <xdr:rowOff>85725</xdr:rowOff>
    </xdr:to>
    <xdr:cxnSp macro="">
      <xdr:nvCxnSpPr>
        <xdr:cNvPr id="264" name="直線コネクタ 263"/>
        <xdr:cNvCxnSpPr/>
      </xdr:nvCxnSpPr>
      <xdr:spPr>
        <a:xfrm flipV="1">
          <a:off x="2479675" y="14123670"/>
          <a:ext cx="75565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67327</xdr:rowOff>
    </xdr:from>
    <xdr:ext cx="405111" cy="259045"/>
    <xdr:sp macro="" textlink="">
      <xdr:nvSpPr>
        <xdr:cNvPr id="265" name="n_1aveValue【公営住宅】&#10;有形固定資産減価償却率"/>
        <xdr:cNvSpPr txBox="1"/>
      </xdr:nvSpPr>
      <xdr:spPr>
        <a:xfrm>
          <a:off x="306769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48277</xdr:rowOff>
    </xdr:from>
    <xdr:ext cx="405111" cy="259045"/>
    <xdr:sp macro="" textlink="">
      <xdr:nvSpPr>
        <xdr:cNvPr id="266" name="n_2aveValue【公営住宅】&#10;有形固定資産減価償却率"/>
        <xdr:cNvSpPr txBox="1"/>
      </xdr:nvSpPr>
      <xdr:spPr>
        <a:xfrm>
          <a:off x="230569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106697</xdr:rowOff>
    </xdr:from>
    <xdr:ext cx="405111" cy="259045"/>
    <xdr:sp macro="" textlink="">
      <xdr:nvSpPr>
        <xdr:cNvPr id="267" name="n_1mainValue【公営住宅】&#10;有形固定資産減価償却率"/>
        <xdr:cNvSpPr txBox="1"/>
      </xdr:nvSpPr>
      <xdr:spPr>
        <a:xfrm>
          <a:off x="306769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127652</xdr:rowOff>
    </xdr:from>
    <xdr:ext cx="405111" cy="259045"/>
    <xdr:sp macro="" textlink="">
      <xdr:nvSpPr>
        <xdr:cNvPr id="268" name="n_2mainValue【公営住宅】&#10;有形固定資産減価償却率"/>
        <xdr:cNvSpPr txBox="1"/>
      </xdr:nvSpPr>
      <xdr:spPr>
        <a:xfrm>
          <a:off x="230569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9" name="正方形/長方形 268"/>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0" name="正方形/長方形 269"/>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1" name="正方形/長方形 270"/>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2" name="正方形/長方形 271"/>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3" name="正方形/長方形 272"/>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4" name="正方形/長方形 273"/>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5" name="正方形/長方形 274"/>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6" name="正方形/長方形 275"/>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7" name="テキスト ボックス 276"/>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8" name="直線コネクタ 277"/>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9" name="直線コネクタ 278"/>
        <xdr:cNvCxnSpPr/>
      </xdr:nvCxnSpPr>
      <xdr:spPr>
        <a:xfrm>
          <a:off x="5632450" y="14913429"/>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0" name="テキスト ボックス 279"/>
        <xdr:cNvSpPr txBox="1"/>
      </xdr:nvSpPr>
      <xdr:spPr>
        <a:xfrm>
          <a:off x="52224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1" name="直線コネクタ 280"/>
        <xdr:cNvCxnSpPr/>
      </xdr:nvCxnSpPr>
      <xdr:spPr>
        <a:xfrm>
          <a:off x="5632450" y="1458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2" name="テキスト ボックス 281"/>
        <xdr:cNvSpPr txBox="1"/>
      </xdr:nvSpPr>
      <xdr:spPr>
        <a:xfrm>
          <a:off x="52224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3" name="直線コネクタ 282"/>
        <xdr:cNvCxnSpPr/>
      </xdr:nvCxnSpPr>
      <xdr:spPr>
        <a:xfrm>
          <a:off x="5632450" y="14260286"/>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4" name="テキスト ボックス 283"/>
        <xdr:cNvSpPr txBox="1"/>
      </xdr:nvSpPr>
      <xdr:spPr>
        <a:xfrm>
          <a:off x="52224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5" name="直線コネクタ 284"/>
        <xdr:cNvCxnSpPr/>
      </xdr:nvCxnSpPr>
      <xdr:spPr>
        <a:xfrm>
          <a:off x="5632450" y="13933714"/>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6" name="テキスト ボックス 285"/>
        <xdr:cNvSpPr txBox="1"/>
      </xdr:nvSpPr>
      <xdr:spPr>
        <a:xfrm>
          <a:off x="52224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7" name="直線コネクタ 286"/>
        <xdr:cNvCxnSpPr/>
      </xdr:nvCxnSpPr>
      <xdr:spPr>
        <a:xfrm>
          <a:off x="5632450" y="1360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8" name="テキスト ボックス 287"/>
        <xdr:cNvSpPr txBox="1"/>
      </xdr:nvSpPr>
      <xdr:spPr>
        <a:xfrm>
          <a:off x="52224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9" name="直線コネクタ 288"/>
        <xdr:cNvCxnSpPr/>
      </xdr:nvCxnSpPr>
      <xdr:spPr>
        <a:xfrm>
          <a:off x="5632450" y="13280571"/>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0" name="テキスト ボックス 289"/>
        <xdr:cNvSpPr txBox="1"/>
      </xdr:nvSpPr>
      <xdr:spPr>
        <a:xfrm>
          <a:off x="52224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1" name="直線コネクタ 290"/>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2" name="テキスト ボックス 291"/>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3" name="【公営住宅】&#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127907</xdr:rowOff>
    </xdr:from>
    <xdr:to>
      <xdr:col>54</xdr:col>
      <xdr:colOff>189865</xdr:colOff>
      <xdr:row>86</xdr:row>
      <xdr:rowOff>164483</xdr:rowOff>
    </xdr:to>
    <xdr:cxnSp macro="">
      <xdr:nvCxnSpPr>
        <xdr:cNvPr id="294" name="直線コネクタ 293"/>
        <xdr:cNvCxnSpPr/>
      </xdr:nvCxnSpPr>
      <xdr:spPr>
        <a:xfrm flipV="1">
          <a:off x="8905240" y="13329557"/>
          <a:ext cx="0" cy="1579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168310</xdr:rowOff>
    </xdr:from>
    <xdr:ext cx="469744" cy="259045"/>
    <xdr:sp macro="" textlink="">
      <xdr:nvSpPr>
        <xdr:cNvPr id="295" name="【公営住宅】&#10;一人当たり面積最小値テキスト"/>
        <xdr:cNvSpPr txBox="1"/>
      </xdr:nvSpPr>
      <xdr:spPr>
        <a:xfrm>
          <a:off x="8943975" y="1491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164483</xdr:rowOff>
    </xdr:from>
    <xdr:to>
      <xdr:col>55</xdr:col>
      <xdr:colOff>88900</xdr:colOff>
      <xdr:row>86</xdr:row>
      <xdr:rowOff>164483</xdr:rowOff>
    </xdr:to>
    <xdr:cxnSp macro="">
      <xdr:nvCxnSpPr>
        <xdr:cNvPr id="296" name="直線コネクタ 295"/>
        <xdr:cNvCxnSpPr/>
      </xdr:nvCxnSpPr>
      <xdr:spPr>
        <a:xfrm>
          <a:off x="8845550" y="1490918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74584</xdr:rowOff>
    </xdr:from>
    <xdr:ext cx="469744" cy="259045"/>
    <xdr:sp macro="" textlink="">
      <xdr:nvSpPr>
        <xdr:cNvPr id="297" name="【公営住宅】&#10;一人当たり面積最大値テキスト"/>
        <xdr:cNvSpPr txBox="1"/>
      </xdr:nvSpPr>
      <xdr:spPr>
        <a:xfrm>
          <a:off x="8943975" y="1310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127907</xdr:rowOff>
    </xdr:from>
    <xdr:to>
      <xdr:col>55</xdr:col>
      <xdr:colOff>88900</xdr:colOff>
      <xdr:row>77</xdr:row>
      <xdr:rowOff>127907</xdr:rowOff>
    </xdr:to>
    <xdr:cxnSp macro="">
      <xdr:nvCxnSpPr>
        <xdr:cNvPr id="298" name="直線コネクタ 297"/>
        <xdr:cNvCxnSpPr/>
      </xdr:nvCxnSpPr>
      <xdr:spPr>
        <a:xfrm>
          <a:off x="8845550" y="1332955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128722</xdr:rowOff>
    </xdr:from>
    <xdr:ext cx="469744" cy="259045"/>
    <xdr:sp macro="" textlink="">
      <xdr:nvSpPr>
        <xdr:cNvPr id="299" name="【公営住宅】&#10;一人当たり面積平均値テキスト"/>
        <xdr:cNvSpPr txBox="1"/>
      </xdr:nvSpPr>
      <xdr:spPr>
        <a:xfrm>
          <a:off x="8943975" y="14530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105845</xdr:rowOff>
    </xdr:from>
    <xdr:to>
      <xdr:col>55</xdr:col>
      <xdr:colOff>50800</xdr:colOff>
      <xdr:row>86</xdr:row>
      <xdr:rowOff>35995</xdr:rowOff>
    </xdr:to>
    <xdr:sp macro="" textlink="">
      <xdr:nvSpPr>
        <xdr:cNvPr id="300" name="フローチャート: 判断 299"/>
        <xdr:cNvSpPr/>
      </xdr:nvSpPr>
      <xdr:spPr>
        <a:xfrm>
          <a:off x="8883650" y="1467909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87557</xdr:rowOff>
    </xdr:from>
    <xdr:to>
      <xdr:col>50</xdr:col>
      <xdr:colOff>165100</xdr:colOff>
      <xdr:row>86</xdr:row>
      <xdr:rowOff>17707</xdr:rowOff>
    </xdr:to>
    <xdr:sp macro="" textlink="">
      <xdr:nvSpPr>
        <xdr:cNvPr id="301" name="フローチャート: 判断 300"/>
        <xdr:cNvSpPr/>
      </xdr:nvSpPr>
      <xdr:spPr>
        <a:xfrm>
          <a:off x="8159750" y="1466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113356</xdr:rowOff>
    </xdr:from>
    <xdr:to>
      <xdr:col>46</xdr:col>
      <xdr:colOff>38100</xdr:colOff>
      <xdr:row>86</xdr:row>
      <xdr:rowOff>43506</xdr:rowOff>
    </xdr:to>
    <xdr:sp macro="" textlink="">
      <xdr:nvSpPr>
        <xdr:cNvPr id="302" name="フローチャート: 判断 301"/>
        <xdr:cNvSpPr/>
      </xdr:nvSpPr>
      <xdr:spPr>
        <a:xfrm>
          <a:off x="7413625" y="1468660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3" name="テキスト ボックス 302"/>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4" name="テキスト ボックス 303"/>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5" name="テキスト ボックス 304"/>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6" name="テキスト ボックス 305"/>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7" name="テキスト ボックス 306"/>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36286</xdr:rowOff>
    </xdr:from>
    <xdr:to>
      <xdr:col>55</xdr:col>
      <xdr:colOff>50800</xdr:colOff>
      <xdr:row>86</xdr:row>
      <xdr:rowOff>137886</xdr:rowOff>
    </xdr:to>
    <xdr:sp macro="" textlink="">
      <xdr:nvSpPr>
        <xdr:cNvPr id="308" name="楕円 307"/>
        <xdr:cNvSpPr/>
      </xdr:nvSpPr>
      <xdr:spPr>
        <a:xfrm>
          <a:off x="8883650" y="1478098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122663</xdr:rowOff>
    </xdr:from>
    <xdr:ext cx="469744" cy="259045"/>
    <xdr:sp macro="" textlink="">
      <xdr:nvSpPr>
        <xdr:cNvPr id="309" name="【公営住宅】&#10;一人当たり面積該当値テキスト"/>
        <xdr:cNvSpPr txBox="1"/>
      </xdr:nvSpPr>
      <xdr:spPr>
        <a:xfrm>
          <a:off x="8943975" y="1469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37266</xdr:rowOff>
    </xdr:from>
    <xdr:to>
      <xdr:col>50</xdr:col>
      <xdr:colOff>165100</xdr:colOff>
      <xdr:row>86</xdr:row>
      <xdr:rowOff>138866</xdr:rowOff>
    </xdr:to>
    <xdr:sp macro="" textlink="">
      <xdr:nvSpPr>
        <xdr:cNvPr id="310" name="楕円 309"/>
        <xdr:cNvSpPr/>
      </xdr:nvSpPr>
      <xdr:spPr>
        <a:xfrm>
          <a:off x="8159750" y="1478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87086</xdr:rowOff>
    </xdr:from>
    <xdr:to>
      <xdr:col>55</xdr:col>
      <xdr:colOff>0</xdr:colOff>
      <xdr:row>86</xdr:row>
      <xdr:rowOff>88066</xdr:rowOff>
    </xdr:to>
    <xdr:cxnSp macro="">
      <xdr:nvCxnSpPr>
        <xdr:cNvPr id="311" name="直線コネクタ 310"/>
        <xdr:cNvCxnSpPr/>
      </xdr:nvCxnSpPr>
      <xdr:spPr>
        <a:xfrm flipV="1">
          <a:off x="8210550" y="14831786"/>
          <a:ext cx="695325"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36612</xdr:rowOff>
    </xdr:from>
    <xdr:to>
      <xdr:col>46</xdr:col>
      <xdr:colOff>38100</xdr:colOff>
      <xdr:row>86</xdr:row>
      <xdr:rowOff>138212</xdr:rowOff>
    </xdr:to>
    <xdr:sp macro="" textlink="">
      <xdr:nvSpPr>
        <xdr:cNvPr id="312" name="楕円 311"/>
        <xdr:cNvSpPr/>
      </xdr:nvSpPr>
      <xdr:spPr>
        <a:xfrm>
          <a:off x="7413625" y="1478131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87412</xdr:rowOff>
    </xdr:from>
    <xdr:to>
      <xdr:col>50</xdr:col>
      <xdr:colOff>114300</xdr:colOff>
      <xdr:row>86</xdr:row>
      <xdr:rowOff>88066</xdr:rowOff>
    </xdr:to>
    <xdr:cxnSp macro="">
      <xdr:nvCxnSpPr>
        <xdr:cNvPr id="313" name="直線コネクタ 312"/>
        <xdr:cNvCxnSpPr/>
      </xdr:nvCxnSpPr>
      <xdr:spPr>
        <a:xfrm>
          <a:off x="7445375" y="14832112"/>
          <a:ext cx="765175"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34234</xdr:rowOff>
    </xdr:from>
    <xdr:ext cx="469744" cy="259045"/>
    <xdr:sp macro="" textlink="">
      <xdr:nvSpPr>
        <xdr:cNvPr id="314" name="n_1aveValue【公営住宅】&#10;一人当たり面積"/>
        <xdr:cNvSpPr txBox="1"/>
      </xdr:nvSpPr>
      <xdr:spPr>
        <a:xfrm>
          <a:off x="7991552" y="1443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60033</xdr:rowOff>
    </xdr:from>
    <xdr:ext cx="469744" cy="259045"/>
    <xdr:sp macro="" textlink="">
      <xdr:nvSpPr>
        <xdr:cNvPr id="315" name="n_2aveValue【公営住宅】&#10;一人当たり面積"/>
        <xdr:cNvSpPr txBox="1"/>
      </xdr:nvSpPr>
      <xdr:spPr>
        <a:xfrm>
          <a:off x="7258127" y="1446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129993</xdr:rowOff>
    </xdr:from>
    <xdr:ext cx="469744" cy="259045"/>
    <xdr:sp macro="" textlink="">
      <xdr:nvSpPr>
        <xdr:cNvPr id="316" name="n_1mainValue【公営住宅】&#10;一人当たり面積"/>
        <xdr:cNvSpPr txBox="1"/>
      </xdr:nvSpPr>
      <xdr:spPr>
        <a:xfrm>
          <a:off x="7991552" y="1487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129339</xdr:rowOff>
    </xdr:from>
    <xdr:ext cx="469744" cy="259045"/>
    <xdr:sp macro="" textlink="">
      <xdr:nvSpPr>
        <xdr:cNvPr id="317" name="n_2mainValue【公営住宅】&#10;一人当たり面積"/>
        <xdr:cNvSpPr txBox="1"/>
      </xdr:nvSpPr>
      <xdr:spPr>
        <a:xfrm>
          <a:off x="7258127" y="14874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8" name="正方形/長方形 317"/>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9" name="正方形/長方形 318"/>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0" name="正方形/長方形 319"/>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1" name="正方形/長方形 320"/>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2" name="正方形/長方形 321"/>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3" name="正方形/長方形 322"/>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4" name="正方形/長方形 323"/>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5" name="正方形/長方形 324"/>
        <xdr:cNvSpPr/>
      </xdr:nvSpPr>
      <xdr:spPr>
        <a:xfrm>
          <a:off x="6477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6" name="正方形/長方形 325"/>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7" name="正方形/長方形 326"/>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8" name="正方形/長方形 327"/>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9" name="正方形/長方形 328"/>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0" name="正方形/長方形 329"/>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1" name="正方形/長方形 330"/>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2" name="正方形/長方形 331"/>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3" name="正方形/長方形 332"/>
        <xdr:cNvSpPr/>
      </xdr:nvSpPr>
      <xdr:spPr>
        <a:xfrm>
          <a:off x="5632450"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4" name="正方形/長方形 333"/>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5" name="正方形/長方形 334"/>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6" name="正方形/長方形 335"/>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7" name="正方形/長方形 336"/>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8" name="正方形/長方形 337"/>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9" name="正方形/長方形 338"/>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0" name="正方形/長方形 339"/>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1" name="正方形/長方形 340"/>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2" name="テキスト ボックス 341"/>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3" name="直線コネクタ 342"/>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44" name="直線コネクタ 343"/>
        <xdr:cNvCxnSpPr/>
      </xdr:nvCxnSpPr>
      <xdr:spPr>
        <a:xfrm>
          <a:off x="10588625" y="729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5" name="テキスト ボックス 344"/>
        <xdr:cNvSpPr txBox="1"/>
      </xdr:nvSpPr>
      <xdr:spPr>
        <a:xfrm>
          <a:off x="10306836"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6" name="直線コネクタ 345"/>
        <xdr:cNvCxnSpPr/>
      </xdr:nvCxnSpPr>
      <xdr:spPr>
        <a:xfrm>
          <a:off x="10588625" y="696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7" name="テキスト ボックス 346"/>
        <xdr:cNvSpPr txBox="1"/>
      </xdr:nvSpPr>
      <xdr:spPr>
        <a:xfrm>
          <a:off x="1024271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8" name="直線コネクタ 347"/>
        <xdr:cNvCxnSpPr/>
      </xdr:nvCxnSpPr>
      <xdr:spPr>
        <a:xfrm>
          <a:off x="10588625" y="664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9" name="テキスト ボックス 348"/>
        <xdr:cNvSpPr txBox="1"/>
      </xdr:nvSpPr>
      <xdr:spPr>
        <a:xfrm>
          <a:off x="1024271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50" name="直線コネクタ 349"/>
        <xdr:cNvCxnSpPr/>
      </xdr:nvCxnSpPr>
      <xdr:spPr>
        <a:xfrm>
          <a:off x="10588625" y="631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51" name="テキスト ボックス 350"/>
        <xdr:cNvSpPr txBox="1"/>
      </xdr:nvSpPr>
      <xdr:spPr>
        <a:xfrm>
          <a:off x="1024271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2" name="直線コネクタ 351"/>
        <xdr:cNvCxnSpPr/>
      </xdr:nvCxnSpPr>
      <xdr:spPr>
        <a:xfrm>
          <a:off x="10588625" y="598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3" name="テキスト ボックス 352"/>
        <xdr:cNvSpPr txBox="1"/>
      </xdr:nvSpPr>
      <xdr:spPr>
        <a:xfrm>
          <a:off x="1024271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4" name="直線コネクタ 353"/>
        <xdr:cNvCxnSpPr/>
      </xdr:nvCxnSpPr>
      <xdr:spPr>
        <a:xfrm>
          <a:off x="10588625" y="566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5" name="テキスト ボックス 354"/>
        <xdr:cNvSpPr txBox="1"/>
      </xdr:nvSpPr>
      <xdr:spPr>
        <a:xfrm>
          <a:off x="101976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6" name="直線コネクタ 355"/>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7" name="テキスト ボックス 356"/>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8" name="【認定こども園・幼稚園・保育所】&#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38644</xdr:rowOff>
    </xdr:to>
    <xdr:cxnSp macro="">
      <xdr:nvCxnSpPr>
        <xdr:cNvPr id="359" name="直線コネクタ 358"/>
        <xdr:cNvCxnSpPr/>
      </xdr:nvCxnSpPr>
      <xdr:spPr>
        <a:xfrm flipV="1">
          <a:off x="13889989" y="56605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42471</xdr:rowOff>
    </xdr:from>
    <xdr:ext cx="405111" cy="259045"/>
    <xdr:sp macro="" textlink="">
      <xdr:nvSpPr>
        <xdr:cNvPr id="360" name="【認定こども園・幼稚園・保育所】&#10;有形固定資産減価償却率最小値テキスト"/>
        <xdr:cNvSpPr txBox="1"/>
      </xdr:nvSpPr>
      <xdr:spPr>
        <a:xfrm>
          <a:off x="13928725"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38644</xdr:rowOff>
    </xdr:from>
    <xdr:to>
      <xdr:col>86</xdr:col>
      <xdr:colOff>25400</xdr:colOff>
      <xdr:row>41</xdr:row>
      <xdr:rowOff>38644</xdr:rowOff>
    </xdr:to>
    <xdr:cxnSp macro="">
      <xdr:nvCxnSpPr>
        <xdr:cNvPr id="361" name="直線コネクタ 360"/>
        <xdr:cNvCxnSpPr/>
      </xdr:nvCxnSpPr>
      <xdr:spPr>
        <a:xfrm>
          <a:off x="13801725" y="706809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62" name="【認定こども園・幼稚園・保育所】&#10;有形固定資産減価償却率最大値テキスト"/>
        <xdr:cNvSpPr txBox="1"/>
      </xdr:nvSpPr>
      <xdr:spPr>
        <a:xfrm>
          <a:off x="13928725"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63" name="直線コネクタ 362"/>
        <xdr:cNvCxnSpPr/>
      </xdr:nvCxnSpPr>
      <xdr:spPr>
        <a:xfrm>
          <a:off x="13801725" y="566057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8726</xdr:rowOff>
    </xdr:from>
    <xdr:ext cx="405111" cy="259045"/>
    <xdr:sp macro="" textlink="">
      <xdr:nvSpPr>
        <xdr:cNvPr id="364" name="【認定こども園・幼稚園・保育所】&#10;有形固定資産減価償却率平均値テキスト"/>
        <xdr:cNvSpPr txBox="1"/>
      </xdr:nvSpPr>
      <xdr:spPr>
        <a:xfrm>
          <a:off x="13928725" y="635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30299</xdr:rowOff>
    </xdr:from>
    <xdr:to>
      <xdr:col>85</xdr:col>
      <xdr:colOff>177800</xdr:colOff>
      <xdr:row>37</xdr:row>
      <xdr:rowOff>131899</xdr:rowOff>
    </xdr:to>
    <xdr:sp macro="" textlink="">
      <xdr:nvSpPr>
        <xdr:cNvPr id="365" name="フローチャート: 判断 364"/>
        <xdr:cNvSpPr/>
      </xdr:nvSpPr>
      <xdr:spPr>
        <a:xfrm>
          <a:off x="13839825" y="637394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147864</xdr:rowOff>
    </xdr:from>
    <xdr:to>
      <xdr:col>81</xdr:col>
      <xdr:colOff>101600</xdr:colOff>
      <xdr:row>37</xdr:row>
      <xdr:rowOff>78014</xdr:rowOff>
    </xdr:to>
    <xdr:sp macro="" textlink="">
      <xdr:nvSpPr>
        <xdr:cNvPr id="366" name="フローチャート: 判断 365"/>
        <xdr:cNvSpPr/>
      </xdr:nvSpPr>
      <xdr:spPr>
        <a:xfrm>
          <a:off x="13115925"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159294</xdr:rowOff>
    </xdr:from>
    <xdr:to>
      <xdr:col>76</xdr:col>
      <xdr:colOff>165100</xdr:colOff>
      <xdr:row>37</xdr:row>
      <xdr:rowOff>89444</xdr:rowOff>
    </xdr:to>
    <xdr:sp macro="" textlink="">
      <xdr:nvSpPr>
        <xdr:cNvPr id="367" name="フローチャート: 判断 366"/>
        <xdr:cNvSpPr/>
      </xdr:nvSpPr>
      <xdr:spPr>
        <a:xfrm>
          <a:off x="123698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8" name="テキスト ボックス 367"/>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9" name="テキスト ボックス 368"/>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0" name="テキスト ボックス 369"/>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1" name="テキスト ボックス 370"/>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2" name="テキスト ボックス 371"/>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64589</xdr:rowOff>
    </xdr:from>
    <xdr:to>
      <xdr:col>85</xdr:col>
      <xdr:colOff>177800</xdr:colOff>
      <xdr:row>33</xdr:row>
      <xdr:rowOff>166189</xdr:rowOff>
    </xdr:to>
    <xdr:sp macro="" textlink="">
      <xdr:nvSpPr>
        <xdr:cNvPr id="373" name="楕円 372"/>
        <xdr:cNvSpPr/>
      </xdr:nvSpPr>
      <xdr:spPr>
        <a:xfrm>
          <a:off x="13839825" y="57224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150966</xdr:rowOff>
    </xdr:from>
    <xdr:ext cx="405111" cy="259045"/>
    <xdr:sp macro="" textlink="">
      <xdr:nvSpPr>
        <xdr:cNvPr id="374" name="【認定こども園・幼稚園・保育所】&#10;有形固定資産減価償却率該当値テキスト"/>
        <xdr:cNvSpPr txBox="1"/>
      </xdr:nvSpPr>
      <xdr:spPr>
        <a:xfrm>
          <a:off x="13928725" y="5637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90714</xdr:rowOff>
    </xdr:from>
    <xdr:to>
      <xdr:col>81</xdr:col>
      <xdr:colOff>101600</xdr:colOff>
      <xdr:row>34</xdr:row>
      <xdr:rowOff>20864</xdr:rowOff>
    </xdr:to>
    <xdr:sp macro="" textlink="">
      <xdr:nvSpPr>
        <xdr:cNvPr id="375" name="楕円 374"/>
        <xdr:cNvSpPr/>
      </xdr:nvSpPr>
      <xdr:spPr>
        <a:xfrm>
          <a:off x="13115925" y="574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115389</xdr:rowOff>
    </xdr:from>
    <xdr:to>
      <xdr:col>85</xdr:col>
      <xdr:colOff>127000</xdr:colOff>
      <xdr:row>33</xdr:row>
      <xdr:rowOff>141514</xdr:rowOff>
    </xdr:to>
    <xdr:cxnSp macro="">
      <xdr:nvCxnSpPr>
        <xdr:cNvPr id="376" name="直線コネクタ 375"/>
        <xdr:cNvCxnSpPr/>
      </xdr:nvCxnSpPr>
      <xdr:spPr>
        <a:xfrm flipV="1">
          <a:off x="13166725" y="5773239"/>
          <a:ext cx="7239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139700</xdr:rowOff>
    </xdr:from>
    <xdr:to>
      <xdr:col>76</xdr:col>
      <xdr:colOff>165100</xdr:colOff>
      <xdr:row>34</xdr:row>
      <xdr:rowOff>69850</xdr:rowOff>
    </xdr:to>
    <xdr:sp macro="" textlink="">
      <xdr:nvSpPr>
        <xdr:cNvPr id="377" name="楕円 376"/>
        <xdr:cNvSpPr/>
      </xdr:nvSpPr>
      <xdr:spPr>
        <a:xfrm>
          <a:off x="12369800" y="57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141514</xdr:rowOff>
    </xdr:from>
    <xdr:to>
      <xdr:col>81</xdr:col>
      <xdr:colOff>50800</xdr:colOff>
      <xdr:row>34</xdr:row>
      <xdr:rowOff>19050</xdr:rowOff>
    </xdr:to>
    <xdr:cxnSp macro="">
      <xdr:nvCxnSpPr>
        <xdr:cNvPr id="378" name="直線コネクタ 377"/>
        <xdr:cNvCxnSpPr/>
      </xdr:nvCxnSpPr>
      <xdr:spPr>
        <a:xfrm flipV="1">
          <a:off x="12420600" y="5799364"/>
          <a:ext cx="746125"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69141</xdr:rowOff>
    </xdr:from>
    <xdr:ext cx="405111" cy="259045"/>
    <xdr:sp macro="" textlink="">
      <xdr:nvSpPr>
        <xdr:cNvPr id="379" name="n_1aveValue【認定こども園・幼稚園・保育所】&#10;有形固定資産減価償却率"/>
        <xdr:cNvSpPr txBox="1"/>
      </xdr:nvSpPr>
      <xdr:spPr>
        <a:xfrm>
          <a:off x="12980044"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80571</xdr:rowOff>
    </xdr:from>
    <xdr:ext cx="405111" cy="259045"/>
    <xdr:sp macro="" textlink="">
      <xdr:nvSpPr>
        <xdr:cNvPr id="380" name="n_2aveValue【認定こども園・幼稚園・保育所】&#10;有形固定資産減価償却率"/>
        <xdr:cNvSpPr txBox="1"/>
      </xdr:nvSpPr>
      <xdr:spPr>
        <a:xfrm>
          <a:off x="12246619"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37391</xdr:rowOff>
    </xdr:from>
    <xdr:ext cx="405111" cy="259045"/>
    <xdr:sp macro="" textlink="">
      <xdr:nvSpPr>
        <xdr:cNvPr id="381" name="n_1mainValue【認定こども園・幼稚園・保育所】&#10;有形固定資産減価償却率"/>
        <xdr:cNvSpPr txBox="1"/>
      </xdr:nvSpPr>
      <xdr:spPr>
        <a:xfrm>
          <a:off x="12980044" y="552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86377</xdr:rowOff>
    </xdr:from>
    <xdr:ext cx="405111" cy="259045"/>
    <xdr:sp macro="" textlink="">
      <xdr:nvSpPr>
        <xdr:cNvPr id="382" name="n_2mainValue【認定こども園・幼稚園・保育所】&#10;有形固定資産減価償却率"/>
        <xdr:cNvSpPr txBox="1"/>
      </xdr:nvSpPr>
      <xdr:spPr>
        <a:xfrm>
          <a:off x="12246619" y="557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3" name="正方形/長方形 382"/>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4" name="正方形/長方形 383"/>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5" name="正方形/長方形 384"/>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6" name="正方形/長方形 385"/>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7" name="正方形/長方形 386"/>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8" name="正方形/長方形 387"/>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9" name="正方形/長方形 388"/>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0" name="正方形/長方形 389"/>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1" name="テキスト ボックス 390"/>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2" name="直線コネクタ 391"/>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93" name="直線コネクタ 392"/>
        <xdr:cNvCxnSpPr/>
      </xdr:nvCxnSpPr>
      <xdr:spPr>
        <a:xfrm>
          <a:off x="155448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94" name="テキスト ボックス 393"/>
        <xdr:cNvSpPr txBox="1"/>
      </xdr:nvSpPr>
      <xdr:spPr>
        <a:xfrm>
          <a:off x="1516334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95" name="直線コネクタ 394"/>
        <xdr:cNvCxnSpPr/>
      </xdr:nvCxnSpPr>
      <xdr:spPr>
        <a:xfrm>
          <a:off x="155448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96" name="テキスト ボックス 395"/>
        <xdr:cNvSpPr txBox="1"/>
      </xdr:nvSpPr>
      <xdr:spPr>
        <a:xfrm>
          <a:off x="15163346"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7" name="直線コネクタ 396"/>
        <xdr:cNvCxnSpPr/>
      </xdr:nvCxnSpPr>
      <xdr:spPr>
        <a:xfrm>
          <a:off x="155448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98" name="テキスト ボックス 397"/>
        <xdr:cNvSpPr txBox="1"/>
      </xdr:nvSpPr>
      <xdr:spPr>
        <a:xfrm>
          <a:off x="15163346"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99" name="直線コネクタ 398"/>
        <xdr:cNvCxnSpPr/>
      </xdr:nvCxnSpPr>
      <xdr:spPr>
        <a:xfrm>
          <a:off x="155448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00" name="テキスト ボックス 399"/>
        <xdr:cNvSpPr txBox="1"/>
      </xdr:nvSpPr>
      <xdr:spPr>
        <a:xfrm>
          <a:off x="15163346"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01" name="直線コネクタ 400"/>
        <xdr:cNvCxnSpPr/>
      </xdr:nvCxnSpPr>
      <xdr:spPr>
        <a:xfrm>
          <a:off x="155448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02" name="テキスト ボックス 401"/>
        <xdr:cNvSpPr txBox="1"/>
      </xdr:nvSpPr>
      <xdr:spPr>
        <a:xfrm>
          <a:off x="151633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3" name="直線コネクタ 402"/>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4" name="テキスト ボックス 403"/>
        <xdr:cNvSpPr txBox="1"/>
      </xdr:nvSpPr>
      <xdr:spPr>
        <a:xfrm>
          <a:off x="151633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5" name="【認定こども園・幼稚園・保育所】&#10;一人当たり面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72390</xdr:rowOff>
    </xdr:from>
    <xdr:to>
      <xdr:col>116</xdr:col>
      <xdr:colOff>62864</xdr:colOff>
      <xdr:row>42</xdr:row>
      <xdr:rowOff>22860</xdr:rowOff>
    </xdr:to>
    <xdr:cxnSp macro="">
      <xdr:nvCxnSpPr>
        <xdr:cNvPr id="406" name="直線コネクタ 405"/>
        <xdr:cNvCxnSpPr/>
      </xdr:nvCxnSpPr>
      <xdr:spPr>
        <a:xfrm flipV="1">
          <a:off x="18846164" y="590169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07" name="【認定こども園・幼稚園・保育所】&#10;一人当たり面積最小値テキスト"/>
        <xdr:cNvSpPr txBox="1"/>
      </xdr:nvSpPr>
      <xdr:spPr>
        <a:xfrm>
          <a:off x="188849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08" name="直線コネクタ 407"/>
        <xdr:cNvCxnSpPr/>
      </xdr:nvCxnSpPr>
      <xdr:spPr>
        <a:xfrm>
          <a:off x="18786475" y="722376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19067</xdr:rowOff>
    </xdr:from>
    <xdr:ext cx="469744" cy="259045"/>
    <xdr:sp macro="" textlink="">
      <xdr:nvSpPr>
        <xdr:cNvPr id="409" name="【認定こども園・幼稚園・保育所】&#10;一人当たり面積最大値テキスト"/>
        <xdr:cNvSpPr txBox="1"/>
      </xdr:nvSpPr>
      <xdr:spPr>
        <a:xfrm>
          <a:off x="1888490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72390</xdr:rowOff>
    </xdr:from>
    <xdr:to>
      <xdr:col>116</xdr:col>
      <xdr:colOff>152400</xdr:colOff>
      <xdr:row>34</xdr:row>
      <xdr:rowOff>72390</xdr:rowOff>
    </xdr:to>
    <xdr:cxnSp macro="">
      <xdr:nvCxnSpPr>
        <xdr:cNvPr id="410" name="直線コネクタ 409"/>
        <xdr:cNvCxnSpPr/>
      </xdr:nvCxnSpPr>
      <xdr:spPr>
        <a:xfrm>
          <a:off x="18786475" y="590169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78757</xdr:rowOff>
    </xdr:from>
    <xdr:ext cx="469744" cy="259045"/>
    <xdr:sp macro="" textlink="">
      <xdr:nvSpPr>
        <xdr:cNvPr id="411" name="【認定こども園・幼稚園・保育所】&#10;一人当たり面積平均値テキスト"/>
        <xdr:cNvSpPr txBox="1"/>
      </xdr:nvSpPr>
      <xdr:spPr>
        <a:xfrm>
          <a:off x="18884900" y="676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55880</xdr:rowOff>
    </xdr:from>
    <xdr:to>
      <xdr:col>116</xdr:col>
      <xdr:colOff>114300</xdr:colOff>
      <xdr:row>40</xdr:row>
      <xdr:rowOff>157480</xdr:rowOff>
    </xdr:to>
    <xdr:sp macro="" textlink="">
      <xdr:nvSpPr>
        <xdr:cNvPr id="412" name="フローチャート: 判断 411"/>
        <xdr:cNvSpPr/>
      </xdr:nvSpPr>
      <xdr:spPr>
        <a:xfrm>
          <a:off x="18796000" y="691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53975</xdr:rowOff>
    </xdr:from>
    <xdr:to>
      <xdr:col>112</xdr:col>
      <xdr:colOff>38100</xdr:colOff>
      <xdr:row>40</xdr:row>
      <xdr:rowOff>155575</xdr:rowOff>
    </xdr:to>
    <xdr:sp macro="" textlink="">
      <xdr:nvSpPr>
        <xdr:cNvPr id="413" name="フローチャート: 判断 412"/>
        <xdr:cNvSpPr/>
      </xdr:nvSpPr>
      <xdr:spPr>
        <a:xfrm>
          <a:off x="18100675" y="691197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63500</xdr:rowOff>
    </xdr:from>
    <xdr:to>
      <xdr:col>107</xdr:col>
      <xdr:colOff>101600</xdr:colOff>
      <xdr:row>40</xdr:row>
      <xdr:rowOff>165100</xdr:rowOff>
    </xdr:to>
    <xdr:sp macro="" textlink="">
      <xdr:nvSpPr>
        <xdr:cNvPr id="414" name="フローチャート: 判断 413"/>
        <xdr:cNvSpPr/>
      </xdr:nvSpPr>
      <xdr:spPr>
        <a:xfrm>
          <a:off x="17325975" y="69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5" name="テキスト ボックス 414"/>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6" name="テキスト ボックス 415"/>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7" name="テキスト ボックス 416"/>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8" name="テキスト ボックス 417"/>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9" name="テキスト ボックス 418"/>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33020</xdr:rowOff>
    </xdr:from>
    <xdr:to>
      <xdr:col>116</xdr:col>
      <xdr:colOff>114300</xdr:colOff>
      <xdr:row>41</xdr:row>
      <xdr:rowOff>134620</xdr:rowOff>
    </xdr:to>
    <xdr:sp macro="" textlink="">
      <xdr:nvSpPr>
        <xdr:cNvPr id="420" name="楕円 419"/>
        <xdr:cNvSpPr/>
      </xdr:nvSpPr>
      <xdr:spPr>
        <a:xfrm>
          <a:off x="18796000" y="70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119397</xdr:rowOff>
    </xdr:from>
    <xdr:ext cx="469744" cy="259045"/>
    <xdr:sp macro="" textlink="">
      <xdr:nvSpPr>
        <xdr:cNvPr id="421" name="【認定こども園・幼稚園・保育所】&#10;一人当たり面積該当値テキスト"/>
        <xdr:cNvSpPr txBox="1"/>
      </xdr:nvSpPr>
      <xdr:spPr>
        <a:xfrm>
          <a:off x="18884900" y="697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34925</xdr:rowOff>
    </xdr:from>
    <xdr:to>
      <xdr:col>112</xdr:col>
      <xdr:colOff>38100</xdr:colOff>
      <xdr:row>41</xdr:row>
      <xdr:rowOff>136525</xdr:rowOff>
    </xdr:to>
    <xdr:sp macro="" textlink="">
      <xdr:nvSpPr>
        <xdr:cNvPr id="422" name="楕円 421"/>
        <xdr:cNvSpPr/>
      </xdr:nvSpPr>
      <xdr:spPr>
        <a:xfrm>
          <a:off x="18100675" y="706437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83820</xdr:rowOff>
    </xdr:from>
    <xdr:to>
      <xdr:col>116</xdr:col>
      <xdr:colOff>63500</xdr:colOff>
      <xdr:row>41</xdr:row>
      <xdr:rowOff>85725</xdr:rowOff>
    </xdr:to>
    <xdr:cxnSp macro="">
      <xdr:nvCxnSpPr>
        <xdr:cNvPr id="423" name="直線コネクタ 422"/>
        <xdr:cNvCxnSpPr/>
      </xdr:nvCxnSpPr>
      <xdr:spPr>
        <a:xfrm flipV="1">
          <a:off x="18132425" y="7113270"/>
          <a:ext cx="714375"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36830</xdr:rowOff>
    </xdr:from>
    <xdr:to>
      <xdr:col>107</xdr:col>
      <xdr:colOff>101600</xdr:colOff>
      <xdr:row>41</xdr:row>
      <xdr:rowOff>138430</xdr:rowOff>
    </xdr:to>
    <xdr:sp macro="" textlink="">
      <xdr:nvSpPr>
        <xdr:cNvPr id="424" name="楕円 423"/>
        <xdr:cNvSpPr/>
      </xdr:nvSpPr>
      <xdr:spPr>
        <a:xfrm>
          <a:off x="17325975"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85725</xdr:rowOff>
    </xdr:from>
    <xdr:to>
      <xdr:col>111</xdr:col>
      <xdr:colOff>177800</xdr:colOff>
      <xdr:row>41</xdr:row>
      <xdr:rowOff>87630</xdr:rowOff>
    </xdr:to>
    <xdr:cxnSp macro="">
      <xdr:nvCxnSpPr>
        <xdr:cNvPr id="425" name="直線コネクタ 424"/>
        <xdr:cNvCxnSpPr/>
      </xdr:nvCxnSpPr>
      <xdr:spPr>
        <a:xfrm flipV="1">
          <a:off x="17376775" y="7115175"/>
          <a:ext cx="7556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652</xdr:rowOff>
    </xdr:from>
    <xdr:ext cx="469744" cy="259045"/>
    <xdr:sp macro="" textlink="">
      <xdr:nvSpPr>
        <xdr:cNvPr id="426" name="n_1aveValue【認定こども園・幼稚園・保育所】&#10;一人当たり面積"/>
        <xdr:cNvSpPr txBox="1"/>
      </xdr:nvSpPr>
      <xdr:spPr>
        <a:xfrm>
          <a:off x="17932477" y="668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10177</xdr:rowOff>
    </xdr:from>
    <xdr:ext cx="469744" cy="259045"/>
    <xdr:sp macro="" textlink="">
      <xdr:nvSpPr>
        <xdr:cNvPr id="427" name="n_2aveValue【認定こども園・幼稚園・保育所】&#10;一人当たり面積"/>
        <xdr:cNvSpPr txBox="1"/>
      </xdr:nvSpPr>
      <xdr:spPr>
        <a:xfrm>
          <a:off x="1717047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127652</xdr:rowOff>
    </xdr:from>
    <xdr:ext cx="469744" cy="259045"/>
    <xdr:sp macro="" textlink="">
      <xdr:nvSpPr>
        <xdr:cNvPr id="428" name="n_1mainValue【認定こども園・幼稚園・保育所】&#10;一人当たり面積"/>
        <xdr:cNvSpPr txBox="1"/>
      </xdr:nvSpPr>
      <xdr:spPr>
        <a:xfrm>
          <a:off x="17932477" y="715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129557</xdr:rowOff>
    </xdr:from>
    <xdr:ext cx="469744" cy="259045"/>
    <xdr:sp macro="" textlink="">
      <xdr:nvSpPr>
        <xdr:cNvPr id="429" name="n_2mainValue【認定こども園・幼稚園・保育所】&#10;一人当たり面積"/>
        <xdr:cNvSpPr txBox="1"/>
      </xdr:nvSpPr>
      <xdr:spPr>
        <a:xfrm>
          <a:off x="1717047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0" name="正方形/長方形 429"/>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1" name="正方形/長方形 430"/>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2" name="正方形/長方形 431"/>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3" name="正方形/長方形 432"/>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4" name="正方形/長方形 433"/>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5" name="正方形/長方形 434"/>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6" name="正方形/長方形 435"/>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7" name="正方形/長方形 436"/>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8" name="テキスト ボックス 437"/>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9" name="直線コネクタ 438"/>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40" name="テキスト ボックス 439"/>
        <xdr:cNvSpPr txBox="1"/>
      </xdr:nvSpPr>
      <xdr:spPr>
        <a:xfrm>
          <a:off x="10306836"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41" name="直線コネクタ 440"/>
        <xdr:cNvCxnSpPr/>
      </xdr:nvCxnSpPr>
      <xdr:spPr>
        <a:xfrm>
          <a:off x="10588625" y="1104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42" name="テキスト ボックス 441"/>
        <xdr:cNvSpPr txBox="1"/>
      </xdr:nvSpPr>
      <xdr:spPr>
        <a:xfrm>
          <a:off x="10242716"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43" name="直線コネクタ 442"/>
        <xdr:cNvCxnSpPr/>
      </xdr:nvCxnSpPr>
      <xdr:spPr>
        <a:xfrm>
          <a:off x="10588625" y="1066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44" name="テキスト ボックス 443"/>
        <xdr:cNvSpPr txBox="1"/>
      </xdr:nvSpPr>
      <xdr:spPr>
        <a:xfrm>
          <a:off x="1024271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45" name="直線コネクタ 444"/>
        <xdr:cNvCxnSpPr/>
      </xdr:nvCxnSpPr>
      <xdr:spPr>
        <a:xfrm>
          <a:off x="10588625" y="1028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46" name="テキスト ボックス 445"/>
        <xdr:cNvSpPr txBox="1"/>
      </xdr:nvSpPr>
      <xdr:spPr>
        <a:xfrm>
          <a:off x="1024271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7" name="直線コネクタ 446"/>
        <xdr:cNvCxnSpPr/>
      </xdr:nvCxnSpPr>
      <xdr:spPr>
        <a:xfrm>
          <a:off x="10588625" y="990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48" name="テキスト ボックス 447"/>
        <xdr:cNvSpPr txBox="1"/>
      </xdr:nvSpPr>
      <xdr:spPr>
        <a:xfrm>
          <a:off x="1024271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9" name="直線コネクタ 448"/>
        <xdr:cNvCxnSpPr/>
      </xdr:nvCxnSpPr>
      <xdr:spPr>
        <a:xfrm>
          <a:off x="10588625" y="952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50" name="テキスト ボックス 449"/>
        <xdr:cNvSpPr txBox="1"/>
      </xdr:nvSpPr>
      <xdr:spPr>
        <a:xfrm>
          <a:off x="101976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1" name="直線コネクタ 450"/>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2" name="テキスト ボックス 451"/>
        <xdr:cNvSpPr txBox="1"/>
      </xdr:nvSpPr>
      <xdr:spPr>
        <a:xfrm>
          <a:off x="101976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3" name="【学校施設】&#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163830</xdr:rowOff>
    </xdr:from>
    <xdr:to>
      <xdr:col>85</xdr:col>
      <xdr:colOff>126364</xdr:colOff>
      <xdr:row>63</xdr:row>
      <xdr:rowOff>169545</xdr:rowOff>
    </xdr:to>
    <xdr:cxnSp macro="">
      <xdr:nvCxnSpPr>
        <xdr:cNvPr id="454" name="直線コネクタ 453"/>
        <xdr:cNvCxnSpPr/>
      </xdr:nvCxnSpPr>
      <xdr:spPr>
        <a:xfrm flipV="1">
          <a:off x="13889989" y="97650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1922</xdr:rowOff>
    </xdr:from>
    <xdr:ext cx="405111" cy="259045"/>
    <xdr:sp macro="" textlink="">
      <xdr:nvSpPr>
        <xdr:cNvPr id="455" name="【学校施設】&#10;有形固定資産減価償却率最小値テキスト"/>
        <xdr:cNvSpPr txBox="1"/>
      </xdr:nvSpPr>
      <xdr:spPr>
        <a:xfrm>
          <a:off x="13928725" y="1097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169545</xdr:rowOff>
    </xdr:from>
    <xdr:to>
      <xdr:col>86</xdr:col>
      <xdr:colOff>25400</xdr:colOff>
      <xdr:row>63</xdr:row>
      <xdr:rowOff>169545</xdr:rowOff>
    </xdr:to>
    <xdr:cxnSp macro="">
      <xdr:nvCxnSpPr>
        <xdr:cNvPr id="456" name="直線コネクタ 455"/>
        <xdr:cNvCxnSpPr/>
      </xdr:nvCxnSpPr>
      <xdr:spPr>
        <a:xfrm>
          <a:off x="13801725" y="1097089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110507</xdr:rowOff>
    </xdr:from>
    <xdr:ext cx="405111" cy="259045"/>
    <xdr:sp macro="" textlink="">
      <xdr:nvSpPr>
        <xdr:cNvPr id="457" name="【学校施設】&#10;有形固定資産減価償却率最大値テキスト"/>
        <xdr:cNvSpPr txBox="1"/>
      </xdr:nvSpPr>
      <xdr:spPr>
        <a:xfrm>
          <a:off x="13928725" y="954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163830</xdr:rowOff>
    </xdr:from>
    <xdr:to>
      <xdr:col>86</xdr:col>
      <xdr:colOff>25400</xdr:colOff>
      <xdr:row>56</xdr:row>
      <xdr:rowOff>163830</xdr:rowOff>
    </xdr:to>
    <xdr:cxnSp macro="">
      <xdr:nvCxnSpPr>
        <xdr:cNvPr id="458" name="直線コネクタ 457"/>
        <xdr:cNvCxnSpPr/>
      </xdr:nvCxnSpPr>
      <xdr:spPr>
        <a:xfrm>
          <a:off x="13801725" y="976503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112412</xdr:rowOff>
    </xdr:from>
    <xdr:ext cx="405111" cy="259045"/>
    <xdr:sp macro="" textlink="">
      <xdr:nvSpPr>
        <xdr:cNvPr id="459" name="【学校施設】&#10;有形固定資産減価償却率平均値テキスト"/>
        <xdr:cNvSpPr txBox="1"/>
      </xdr:nvSpPr>
      <xdr:spPr>
        <a:xfrm>
          <a:off x="13928725" y="10227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460" name="フローチャート: 判断 459"/>
        <xdr:cNvSpPr/>
      </xdr:nvSpPr>
      <xdr:spPr>
        <a:xfrm>
          <a:off x="13839825" y="102495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95885</xdr:rowOff>
    </xdr:from>
    <xdr:to>
      <xdr:col>81</xdr:col>
      <xdr:colOff>101600</xdr:colOff>
      <xdr:row>60</xdr:row>
      <xdr:rowOff>26035</xdr:rowOff>
    </xdr:to>
    <xdr:sp macro="" textlink="">
      <xdr:nvSpPr>
        <xdr:cNvPr id="461" name="フローチャート: 判断 460"/>
        <xdr:cNvSpPr/>
      </xdr:nvSpPr>
      <xdr:spPr>
        <a:xfrm>
          <a:off x="13115925"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103505</xdr:rowOff>
    </xdr:from>
    <xdr:to>
      <xdr:col>76</xdr:col>
      <xdr:colOff>165100</xdr:colOff>
      <xdr:row>60</xdr:row>
      <xdr:rowOff>33655</xdr:rowOff>
    </xdr:to>
    <xdr:sp macro="" textlink="">
      <xdr:nvSpPr>
        <xdr:cNvPr id="462" name="フローチャート: 判断 461"/>
        <xdr:cNvSpPr/>
      </xdr:nvSpPr>
      <xdr:spPr>
        <a:xfrm>
          <a:off x="123698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3" name="テキスト ボックス 462"/>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4" name="テキスト ボックス 463"/>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5" name="テキスト ボックス 464"/>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6" name="テキスト ボックス 465"/>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7" name="テキスト ボックス 466"/>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133985</xdr:rowOff>
    </xdr:from>
    <xdr:to>
      <xdr:col>85</xdr:col>
      <xdr:colOff>177800</xdr:colOff>
      <xdr:row>58</xdr:row>
      <xdr:rowOff>64135</xdr:rowOff>
    </xdr:to>
    <xdr:sp macro="" textlink="">
      <xdr:nvSpPr>
        <xdr:cNvPr id="468" name="楕円 467"/>
        <xdr:cNvSpPr/>
      </xdr:nvSpPr>
      <xdr:spPr>
        <a:xfrm>
          <a:off x="13839825" y="99066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156862</xdr:rowOff>
    </xdr:from>
    <xdr:ext cx="405111" cy="259045"/>
    <xdr:sp macro="" textlink="">
      <xdr:nvSpPr>
        <xdr:cNvPr id="469" name="【学校施設】&#10;有形固定資産減価償却率該当値テキスト"/>
        <xdr:cNvSpPr txBox="1"/>
      </xdr:nvSpPr>
      <xdr:spPr>
        <a:xfrm>
          <a:off x="13928725"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164465</xdr:rowOff>
    </xdr:from>
    <xdr:to>
      <xdr:col>81</xdr:col>
      <xdr:colOff>101600</xdr:colOff>
      <xdr:row>58</xdr:row>
      <xdr:rowOff>94615</xdr:rowOff>
    </xdr:to>
    <xdr:sp macro="" textlink="">
      <xdr:nvSpPr>
        <xdr:cNvPr id="470" name="楕円 469"/>
        <xdr:cNvSpPr/>
      </xdr:nvSpPr>
      <xdr:spPr>
        <a:xfrm>
          <a:off x="13115925" y="99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13335</xdr:rowOff>
    </xdr:from>
    <xdr:to>
      <xdr:col>85</xdr:col>
      <xdr:colOff>127000</xdr:colOff>
      <xdr:row>58</xdr:row>
      <xdr:rowOff>43815</xdr:rowOff>
    </xdr:to>
    <xdr:cxnSp macro="">
      <xdr:nvCxnSpPr>
        <xdr:cNvPr id="471" name="直線コネクタ 470"/>
        <xdr:cNvCxnSpPr/>
      </xdr:nvCxnSpPr>
      <xdr:spPr>
        <a:xfrm flipV="1">
          <a:off x="13166725" y="9957435"/>
          <a:ext cx="7239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55880</xdr:rowOff>
    </xdr:from>
    <xdr:to>
      <xdr:col>76</xdr:col>
      <xdr:colOff>165100</xdr:colOff>
      <xdr:row>58</xdr:row>
      <xdr:rowOff>157480</xdr:rowOff>
    </xdr:to>
    <xdr:sp macro="" textlink="">
      <xdr:nvSpPr>
        <xdr:cNvPr id="472" name="楕円 471"/>
        <xdr:cNvSpPr/>
      </xdr:nvSpPr>
      <xdr:spPr>
        <a:xfrm>
          <a:off x="123698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43815</xdr:rowOff>
    </xdr:from>
    <xdr:to>
      <xdr:col>81</xdr:col>
      <xdr:colOff>50800</xdr:colOff>
      <xdr:row>58</xdr:row>
      <xdr:rowOff>106680</xdr:rowOff>
    </xdr:to>
    <xdr:cxnSp macro="">
      <xdr:nvCxnSpPr>
        <xdr:cNvPr id="473" name="直線コネクタ 472"/>
        <xdr:cNvCxnSpPr/>
      </xdr:nvCxnSpPr>
      <xdr:spPr>
        <a:xfrm flipV="1">
          <a:off x="12420600" y="9987915"/>
          <a:ext cx="746125"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17162</xdr:rowOff>
    </xdr:from>
    <xdr:ext cx="405111" cy="259045"/>
    <xdr:sp macro="" textlink="">
      <xdr:nvSpPr>
        <xdr:cNvPr id="474" name="n_1aveValue【学校施設】&#10;有形固定資産減価償却率"/>
        <xdr:cNvSpPr txBox="1"/>
      </xdr:nvSpPr>
      <xdr:spPr>
        <a:xfrm>
          <a:off x="129800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24782</xdr:rowOff>
    </xdr:from>
    <xdr:ext cx="405111" cy="259045"/>
    <xdr:sp macro="" textlink="">
      <xdr:nvSpPr>
        <xdr:cNvPr id="475" name="n_2aveValue【学校施設】&#10;有形固定資産減価償却率"/>
        <xdr:cNvSpPr txBox="1"/>
      </xdr:nvSpPr>
      <xdr:spPr>
        <a:xfrm>
          <a:off x="12246619"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111142</xdr:rowOff>
    </xdr:from>
    <xdr:ext cx="405111" cy="259045"/>
    <xdr:sp macro="" textlink="">
      <xdr:nvSpPr>
        <xdr:cNvPr id="476" name="n_1mainValue【学校施設】&#10;有形固定資産減価償却率"/>
        <xdr:cNvSpPr txBox="1"/>
      </xdr:nvSpPr>
      <xdr:spPr>
        <a:xfrm>
          <a:off x="12980044" y="971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2557</xdr:rowOff>
    </xdr:from>
    <xdr:ext cx="405111" cy="259045"/>
    <xdr:sp macro="" textlink="">
      <xdr:nvSpPr>
        <xdr:cNvPr id="477" name="n_2mainValue【学校施設】&#10;有形固定資産減価償却率"/>
        <xdr:cNvSpPr txBox="1"/>
      </xdr:nvSpPr>
      <xdr:spPr>
        <a:xfrm>
          <a:off x="12246619"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8" name="正方形/長方形 477"/>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9" name="正方形/長方形 478"/>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0" name="正方形/長方形 479"/>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1" name="正方形/長方形 480"/>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2" name="正方形/長方形 481"/>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3" name="正方形/長方形 482"/>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4" name="正方形/長方形 483"/>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5" name="正方形/長方形 484"/>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6" name="テキスト ボックス 485"/>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7" name="直線コネクタ 486"/>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8" name="テキスト ボックス 487"/>
        <xdr:cNvSpPr txBox="1"/>
      </xdr:nvSpPr>
      <xdr:spPr>
        <a:xfrm>
          <a:off x="151633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9" name="直線コネクタ 488"/>
        <xdr:cNvCxnSpPr/>
      </xdr:nvCxnSpPr>
      <xdr:spPr>
        <a:xfrm>
          <a:off x="15544800" y="1097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90" name="テキスト ボックス 489"/>
        <xdr:cNvSpPr txBox="1"/>
      </xdr:nvSpPr>
      <xdr:spPr>
        <a:xfrm>
          <a:off x="15163346"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91" name="直線コネクタ 490"/>
        <xdr:cNvCxnSpPr/>
      </xdr:nvCxnSpPr>
      <xdr:spPr>
        <a:xfrm>
          <a:off x="15544800" y="1051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92" name="テキスト ボックス 491"/>
        <xdr:cNvSpPr txBox="1"/>
      </xdr:nvSpPr>
      <xdr:spPr>
        <a:xfrm>
          <a:off x="15163346"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93" name="直線コネクタ 492"/>
        <xdr:cNvCxnSpPr/>
      </xdr:nvCxnSpPr>
      <xdr:spPr>
        <a:xfrm>
          <a:off x="15544800" y="1005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94" name="テキスト ボックス 493"/>
        <xdr:cNvSpPr txBox="1"/>
      </xdr:nvSpPr>
      <xdr:spPr>
        <a:xfrm>
          <a:off x="15163346"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5" name="直線コネクタ 494"/>
        <xdr:cNvCxnSpPr/>
      </xdr:nvCxnSpPr>
      <xdr:spPr>
        <a:xfrm>
          <a:off x="15544800" y="960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6" name="テキスト ボックス 495"/>
        <xdr:cNvSpPr txBox="1"/>
      </xdr:nvSpPr>
      <xdr:spPr>
        <a:xfrm>
          <a:off x="15163346"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7" name="直線コネクタ 496"/>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8" name="テキスト ボックス 497"/>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9" name="【学校施設】&#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64</xdr:row>
      <xdr:rowOff>10058</xdr:rowOff>
    </xdr:to>
    <xdr:cxnSp macro="">
      <xdr:nvCxnSpPr>
        <xdr:cNvPr id="500" name="直線コネクタ 499"/>
        <xdr:cNvCxnSpPr/>
      </xdr:nvCxnSpPr>
      <xdr:spPr>
        <a:xfrm flipV="1">
          <a:off x="18846164" y="9569196"/>
          <a:ext cx="0" cy="1413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13885</xdr:rowOff>
    </xdr:from>
    <xdr:ext cx="469744" cy="259045"/>
    <xdr:sp macro="" textlink="">
      <xdr:nvSpPr>
        <xdr:cNvPr id="501" name="【学校施設】&#10;一人当たり面積最小値テキスト"/>
        <xdr:cNvSpPr txBox="1"/>
      </xdr:nvSpPr>
      <xdr:spPr>
        <a:xfrm>
          <a:off x="18884900" y="1098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10058</xdr:rowOff>
    </xdr:from>
    <xdr:to>
      <xdr:col>116</xdr:col>
      <xdr:colOff>152400</xdr:colOff>
      <xdr:row>64</xdr:row>
      <xdr:rowOff>10058</xdr:rowOff>
    </xdr:to>
    <xdr:cxnSp macro="">
      <xdr:nvCxnSpPr>
        <xdr:cNvPr id="502" name="直線コネクタ 501"/>
        <xdr:cNvCxnSpPr/>
      </xdr:nvCxnSpPr>
      <xdr:spPr>
        <a:xfrm>
          <a:off x="18786475" y="1098285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503" name="【学校施設】&#10;一人当たり面積最大値テキスト"/>
        <xdr:cNvSpPr txBox="1"/>
      </xdr:nvSpPr>
      <xdr:spPr>
        <a:xfrm>
          <a:off x="188849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504" name="直線コネクタ 503"/>
        <xdr:cNvCxnSpPr/>
      </xdr:nvCxnSpPr>
      <xdr:spPr>
        <a:xfrm>
          <a:off x="18786475" y="956919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150741</xdr:rowOff>
    </xdr:from>
    <xdr:ext cx="469744" cy="259045"/>
    <xdr:sp macro="" textlink="">
      <xdr:nvSpPr>
        <xdr:cNvPr id="505" name="【学校施設】&#10;一人当たり面積平均値テキスト"/>
        <xdr:cNvSpPr txBox="1"/>
      </xdr:nvSpPr>
      <xdr:spPr>
        <a:xfrm>
          <a:off x="18884900" y="10437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864</xdr:rowOff>
    </xdr:from>
    <xdr:to>
      <xdr:col>116</xdr:col>
      <xdr:colOff>114300</xdr:colOff>
      <xdr:row>61</xdr:row>
      <xdr:rowOff>102464</xdr:rowOff>
    </xdr:to>
    <xdr:sp macro="" textlink="">
      <xdr:nvSpPr>
        <xdr:cNvPr id="506" name="フローチャート: 判断 505"/>
        <xdr:cNvSpPr/>
      </xdr:nvSpPr>
      <xdr:spPr>
        <a:xfrm>
          <a:off x="18796000" y="1045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34696</xdr:rowOff>
    </xdr:from>
    <xdr:to>
      <xdr:col>112</xdr:col>
      <xdr:colOff>38100</xdr:colOff>
      <xdr:row>61</xdr:row>
      <xdr:rowOff>136296</xdr:rowOff>
    </xdr:to>
    <xdr:sp macro="" textlink="">
      <xdr:nvSpPr>
        <xdr:cNvPr id="507" name="フローチャート: 判断 506"/>
        <xdr:cNvSpPr/>
      </xdr:nvSpPr>
      <xdr:spPr>
        <a:xfrm>
          <a:off x="18100675" y="1049314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48413</xdr:rowOff>
    </xdr:from>
    <xdr:to>
      <xdr:col>107</xdr:col>
      <xdr:colOff>101600</xdr:colOff>
      <xdr:row>61</xdr:row>
      <xdr:rowOff>150013</xdr:rowOff>
    </xdr:to>
    <xdr:sp macro="" textlink="">
      <xdr:nvSpPr>
        <xdr:cNvPr id="508" name="フローチャート: 判断 507"/>
        <xdr:cNvSpPr/>
      </xdr:nvSpPr>
      <xdr:spPr>
        <a:xfrm>
          <a:off x="17325975"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9" name="テキスト ボックス 508"/>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0" name="テキスト ボックス 509"/>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1" name="テキスト ボックス 510"/>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2" name="テキスト ボックス 511"/>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3" name="テキスト ボックス 512"/>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158141</xdr:rowOff>
    </xdr:from>
    <xdr:to>
      <xdr:col>116</xdr:col>
      <xdr:colOff>114300</xdr:colOff>
      <xdr:row>60</xdr:row>
      <xdr:rowOff>88291</xdr:rowOff>
    </xdr:to>
    <xdr:sp macro="" textlink="">
      <xdr:nvSpPr>
        <xdr:cNvPr id="514" name="楕円 513"/>
        <xdr:cNvSpPr/>
      </xdr:nvSpPr>
      <xdr:spPr>
        <a:xfrm>
          <a:off x="18796000" y="1027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9568</xdr:rowOff>
    </xdr:from>
    <xdr:ext cx="469744" cy="259045"/>
    <xdr:sp macro="" textlink="">
      <xdr:nvSpPr>
        <xdr:cNvPr id="515" name="【学校施設】&#10;一人当たり面積該当値テキスト"/>
        <xdr:cNvSpPr txBox="1"/>
      </xdr:nvSpPr>
      <xdr:spPr>
        <a:xfrm>
          <a:off x="18884900" y="10125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15951</xdr:rowOff>
    </xdr:from>
    <xdr:to>
      <xdr:col>112</xdr:col>
      <xdr:colOff>38100</xdr:colOff>
      <xdr:row>60</xdr:row>
      <xdr:rowOff>117551</xdr:rowOff>
    </xdr:to>
    <xdr:sp macro="" textlink="">
      <xdr:nvSpPr>
        <xdr:cNvPr id="516" name="楕円 515"/>
        <xdr:cNvSpPr/>
      </xdr:nvSpPr>
      <xdr:spPr>
        <a:xfrm>
          <a:off x="18100675" y="1030295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37491</xdr:rowOff>
    </xdr:from>
    <xdr:to>
      <xdr:col>116</xdr:col>
      <xdr:colOff>63500</xdr:colOff>
      <xdr:row>60</xdr:row>
      <xdr:rowOff>66751</xdr:rowOff>
    </xdr:to>
    <xdr:cxnSp macro="">
      <xdr:nvCxnSpPr>
        <xdr:cNvPr id="517" name="直線コネクタ 516"/>
        <xdr:cNvCxnSpPr/>
      </xdr:nvCxnSpPr>
      <xdr:spPr>
        <a:xfrm flipV="1">
          <a:off x="18132425" y="10324491"/>
          <a:ext cx="714375" cy="2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117449</xdr:rowOff>
    </xdr:from>
    <xdr:to>
      <xdr:col>107</xdr:col>
      <xdr:colOff>101600</xdr:colOff>
      <xdr:row>61</xdr:row>
      <xdr:rowOff>47599</xdr:rowOff>
    </xdr:to>
    <xdr:sp macro="" textlink="">
      <xdr:nvSpPr>
        <xdr:cNvPr id="518" name="楕円 517"/>
        <xdr:cNvSpPr/>
      </xdr:nvSpPr>
      <xdr:spPr>
        <a:xfrm>
          <a:off x="17325975" y="1040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66751</xdr:rowOff>
    </xdr:from>
    <xdr:to>
      <xdr:col>111</xdr:col>
      <xdr:colOff>177800</xdr:colOff>
      <xdr:row>60</xdr:row>
      <xdr:rowOff>168249</xdr:rowOff>
    </xdr:to>
    <xdr:cxnSp macro="">
      <xdr:nvCxnSpPr>
        <xdr:cNvPr id="519" name="直線コネクタ 518"/>
        <xdr:cNvCxnSpPr/>
      </xdr:nvCxnSpPr>
      <xdr:spPr>
        <a:xfrm flipV="1">
          <a:off x="17376775" y="10353751"/>
          <a:ext cx="755650" cy="10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127423</xdr:rowOff>
    </xdr:from>
    <xdr:ext cx="469744" cy="259045"/>
    <xdr:sp macro="" textlink="">
      <xdr:nvSpPr>
        <xdr:cNvPr id="520" name="n_1aveValue【学校施設】&#10;一人当たり面積"/>
        <xdr:cNvSpPr txBox="1"/>
      </xdr:nvSpPr>
      <xdr:spPr>
        <a:xfrm>
          <a:off x="17932477" y="1058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141140</xdr:rowOff>
    </xdr:from>
    <xdr:ext cx="469744" cy="259045"/>
    <xdr:sp macro="" textlink="">
      <xdr:nvSpPr>
        <xdr:cNvPr id="521" name="n_2aveValue【学校施設】&#10;一人当たり面積"/>
        <xdr:cNvSpPr txBox="1"/>
      </xdr:nvSpPr>
      <xdr:spPr>
        <a:xfrm>
          <a:off x="17170477" y="1059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134078</xdr:rowOff>
    </xdr:from>
    <xdr:ext cx="469744" cy="259045"/>
    <xdr:sp macro="" textlink="">
      <xdr:nvSpPr>
        <xdr:cNvPr id="522" name="n_1mainValue【学校施設】&#10;一人当たり面積"/>
        <xdr:cNvSpPr txBox="1"/>
      </xdr:nvSpPr>
      <xdr:spPr>
        <a:xfrm>
          <a:off x="17932477" y="10078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64126</xdr:rowOff>
    </xdr:from>
    <xdr:ext cx="469744" cy="259045"/>
    <xdr:sp macro="" textlink="">
      <xdr:nvSpPr>
        <xdr:cNvPr id="523" name="n_2mainValue【学校施設】&#10;一人当たり面積"/>
        <xdr:cNvSpPr txBox="1"/>
      </xdr:nvSpPr>
      <xdr:spPr>
        <a:xfrm>
          <a:off x="17170477" y="1017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xdr:cNvSpPr/>
      </xdr:nvSpPr>
      <xdr:spPr>
        <a:xfrm>
          <a:off x="10588625" y="1295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2" name="正方形/長方形 531"/>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3" name="正方形/長方形 532"/>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4" name="正方形/長方形 533"/>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5" name="正方形/長方形 534"/>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6" name="正方形/長方形 535"/>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7" name="正方形/長方形 536"/>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8" name="正方形/長方形 537"/>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9" name="正方形/長方形 538"/>
        <xdr:cNvSpPr/>
      </xdr:nvSpPr>
      <xdr:spPr>
        <a:xfrm>
          <a:off x="15544800" y="1295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0" name="正方形/長方形 539"/>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1" name="正方形/長方形 540"/>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2" name="正方形/長方形 541"/>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3" name="正方形/長方形 542"/>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4" name="正方形/長方形 543"/>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5" name="正方形/長方形 544"/>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6" name="正方形/長方形 545"/>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7" name="正方形/長方形 546"/>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8" name="テキスト ボックス 547"/>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9" name="直線コネクタ 548"/>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50" name="テキスト ボックス 549"/>
        <xdr:cNvSpPr txBox="1"/>
      </xdr:nvSpPr>
      <xdr:spPr>
        <a:xfrm>
          <a:off x="10242716"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51" name="直線コネクタ 550"/>
        <xdr:cNvCxnSpPr/>
      </xdr:nvCxnSpPr>
      <xdr:spPr>
        <a:xfrm>
          <a:off x="10588625" y="185928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52" name="テキスト ボックス 551"/>
        <xdr:cNvSpPr txBox="1"/>
      </xdr:nvSpPr>
      <xdr:spPr>
        <a:xfrm>
          <a:off x="10242716"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53" name="直線コネクタ 552"/>
        <xdr:cNvCxnSpPr/>
      </xdr:nvCxnSpPr>
      <xdr:spPr>
        <a:xfrm>
          <a:off x="10588625" y="181356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54" name="テキスト ボックス 553"/>
        <xdr:cNvSpPr txBox="1"/>
      </xdr:nvSpPr>
      <xdr:spPr>
        <a:xfrm>
          <a:off x="10242716"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55" name="直線コネクタ 554"/>
        <xdr:cNvCxnSpPr/>
      </xdr:nvCxnSpPr>
      <xdr:spPr>
        <a:xfrm>
          <a:off x="10588625" y="176784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56" name="テキスト ボックス 555"/>
        <xdr:cNvSpPr txBox="1"/>
      </xdr:nvSpPr>
      <xdr:spPr>
        <a:xfrm>
          <a:off x="10242716"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57" name="直線コネクタ 556"/>
        <xdr:cNvCxnSpPr/>
      </xdr:nvCxnSpPr>
      <xdr:spPr>
        <a:xfrm>
          <a:off x="10588625" y="172212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58" name="テキスト ボックス 557"/>
        <xdr:cNvSpPr txBox="1"/>
      </xdr:nvSpPr>
      <xdr:spPr>
        <a:xfrm>
          <a:off x="10197646"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9" name="直線コネクタ 558"/>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0" name="テキスト ボックス 559"/>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1" name="【公民館】&#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108</xdr:row>
      <xdr:rowOff>112776</xdr:rowOff>
    </xdr:to>
    <xdr:cxnSp macro="">
      <xdr:nvCxnSpPr>
        <xdr:cNvPr id="562" name="直線コネクタ 561"/>
        <xdr:cNvCxnSpPr/>
      </xdr:nvCxnSpPr>
      <xdr:spPr>
        <a:xfrm flipV="1">
          <a:off x="13889989" y="17221200"/>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116603</xdr:rowOff>
    </xdr:from>
    <xdr:ext cx="405111" cy="259045"/>
    <xdr:sp macro="" textlink="">
      <xdr:nvSpPr>
        <xdr:cNvPr id="563" name="【公民館】&#10;有形固定資産減価償却率最小値テキスト"/>
        <xdr:cNvSpPr txBox="1"/>
      </xdr:nvSpPr>
      <xdr:spPr>
        <a:xfrm>
          <a:off x="13928725" y="1863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112776</xdr:rowOff>
    </xdr:from>
    <xdr:to>
      <xdr:col>86</xdr:col>
      <xdr:colOff>25400</xdr:colOff>
      <xdr:row>108</xdr:row>
      <xdr:rowOff>112776</xdr:rowOff>
    </xdr:to>
    <xdr:cxnSp macro="">
      <xdr:nvCxnSpPr>
        <xdr:cNvPr id="564" name="直線コネクタ 563"/>
        <xdr:cNvCxnSpPr/>
      </xdr:nvCxnSpPr>
      <xdr:spPr>
        <a:xfrm>
          <a:off x="13801725" y="1862937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565" name="【公民館】&#10;有形固定資産減価償却率最大値テキスト"/>
        <xdr:cNvSpPr txBox="1"/>
      </xdr:nvSpPr>
      <xdr:spPr>
        <a:xfrm>
          <a:off x="13928725"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566" name="直線コネクタ 565"/>
        <xdr:cNvCxnSpPr/>
      </xdr:nvCxnSpPr>
      <xdr:spPr>
        <a:xfrm>
          <a:off x="13801725" y="172212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147845</xdr:rowOff>
    </xdr:from>
    <xdr:ext cx="405111" cy="259045"/>
    <xdr:sp macro="" textlink="">
      <xdr:nvSpPr>
        <xdr:cNvPr id="567" name="【公民館】&#10;有形固定資産減価償却率平均値テキスト"/>
        <xdr:cNvSpPr txBox="1"/>
      </xdr:nvSpPr>
      <xdr:spPr>
        <a:xfrm>
          <a:off x="13928725" y="17978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169418</xdr:rowOff>
    </xdr:from>
    <xdr:to>
      <xdr:col>85</xdr:col>
      <xdr:colOff>177800</xdr:colOff>
      <xdr:row>105</xdr:row>
      <xdr:rowOff>99568</xdr:rowOff>
    </xdr:to>
    <xdr:sp macro="" textlink="">
      <xdr:nvSpPr>
        <xdr:cNvPr id="568" name="フローチャート: 判断 567"/>
        <xdr:cNvSpPr/>
      </xdr:nvSpPr>
      <xdr:spPr>
        <a:xfrm>
          <a:off x="13839825" y="1800021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39115</xdr:rowOff>
    </xdr:from>
    <xdr:to>
      <xdr:col>81</xdr:col>
      <xdr:colOff>101600</xdr:colOff>
      <xdr:row>105</xdr:row>
      <xdr:rowOff>140715</xdr:rowOff>
    </xdr:to>
    <xdr:sp macro="" textlink="">
      <xdr:nvSpPr>
        <xdr:cNvPr id="569" name="フローチャート: 判断 568"/>
        <xdr:cNvSpPr/>
      </xdr:nvSpPr>
      <xdr:spPr>
        <a:xfrm>
          <a:off x="13115925"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87122</xdr:rowOff>
    </xdr:from>
    <xdr:to>
      <xdr:col>76</xdr:col>
      <xdr:colOff>165100</xdr:colOff>
      <xdr:row>106</xdr:row>
      <xdr:rowOff>17272</xdr:rowOff>
    </xdr:to>
    <xdr:sp macro="" textlink="">
      <xdr:nvSpPr>
        <xdr:cNvPr id="570" name="フローチャート: 判断 569"/>
        <xdr:cNvSpPr/>
      </xdr:nvSpPr>
      <xdr:spPr>
        <a:xfrm>
          <a:off x="12369800" y="1808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1" name="テキスト ボックス 570"/>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2" name="テキスト ボックス 571"/>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3" name="テキスト ボックス 572"/>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4" name="テキスト ボックス 573"/>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5" name="テキスト ボックス 574"/>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254</xdr:rowOff>
    </xdr:from>
    <xdr:to>
      <xdr:col>85</xdr:col>
      <xdr:colOff>177800</xdr:colOff>
      <xdr:row>102</xdr:row>
      <xdr:rowOff>101854</xdr:rowOff>
    </xdr:to>
    <xdr:sp macro="" textlink="">
      <xdr:nvSpPr>
        <xdr:cNvPr id="576" name="楕円 575"/>
        <xdr:cNvSpPr/>
      </xdr:nvSpPr>
      <xdr:spPr>
        <a:xfrm>
          <a:off x="13839825" y="1748815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23131</xdr:rowOff>
    </xdr:from>
    <xdr:ext cx="405111" cy="259045"/>
    <xdr:sp macro="" textlink="">
      <xdr:nvSpPr>
        <xdr:cNvPr id="577" name="【公民館】&#10;有形固定資産減価償却率該当値テキスト"/>
        <xdr:cNvSpPr txBox="1"/>
      </xdr:nvSpPr>
      <xdr:spPr>
        <a:xfrm>
          <a:off x="13928725" y="1733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25400</xdr:rowOff>
    </xdr:from>
    <xdr:to>
      <xdr:col>81</xdr:col>
      <xdr:colOff>101600</xdr:colOff>
      <xdr:row>102</xdr:row>
      <xdr:rowOff>127000</xdr:rowOff>
    </xdr:to>
    <xdr:sp macro="" textlink="">
      <xdr:nvSpPr>
        <xdr:cNvPr id="578" name="楕円 577"/>
        <xdr:cNvSpPr/>
      </xdr:nvSpPr>
      <xdr:spPr>
        <a:xfrm>
          <a:off x="13115925"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51054</xdr:rowOff>
    </xdr:from>
    <xdr:to>
      <xdr:col>85</xdr:col>
      <xdr:colOff>127000</xdr:colOff>
      <xdr:row>102</xdr:row>
      <xdr:rowOff>76200</xdr:rowOff>
    </xdr:to>
    <xdr:cxnSp macro="">
      <xdr:nvCxnSpPr>
        <xdr:cNvPr id="579" name="直線コネクタ 578"/>
        <xdr:cNvCxnSpPr/>
      </xdr:nvCxnSpPr>
      <xdr:spPr>
        <a:xfrm flipV="1">
          <a:off x="13166725" y="17538954"/>
          <a:ext cx="7239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50546</xdr:rowOff>
    </xdr:from>
    <xdr:to>
      <xdr:col>76</xdr:col>
      <xdr:colOff>165100</xdr:colOff>
      <xdr:row>102</xdr:row>
      <xdr:rowOff>152146</xdr:rowOff>
    </xdr:to>
    <xdr:sp macro="" textlink="">
      <xdr:nvSpPr>
        <xdr:cNvPr id="580" name="楕円 579"/>
        <xdr:cNvSpPr/>
      </xdr:nvSpPr>
      <xdr:spPr>
        <a:xfrm>
          <a:off x="12369800" y="1753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76200</xdr:rowOff>
    </xdr:from>
    <xdr:to>
      <xdr:col>81</xdr:col>
      <xdr:colOff>50800</xdr:colOff>
      <xdr:row>102</xdr:row>
      <xdr:rowOff>101346</xdr:rowOff>
    </xdr:to>
    <xdr:cxnSp macro="">
      <xdr:nvCxnSpPr>
        <xdr:cNvPr id="581" name="直線コネクタ 580"/>
        <xdr:cNvCxnSpPr/>
      </xdr:nvCxnSpPr>
      <xdr:spPr>
        <a:xfrm flipV="1">
          <a:off x="12420600" y="17564100"/>
          <a:ext cx="746125"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131842</xdr:rowOff>
    </xdr:from>
    <xdr:ext cx="405111" cy="259045"/>
    <xdr:sp macro="" textlink="">
      <xdr:nvSpPr>
        <xdr:cNvPr id="582" name="n_1aveValue【公民館】&#10;有形固定資産減価償却率"/>
        <xdr:cNvSpPr txBox="1"/>
      </xdr:nvSpPr>
      <xdr:spPr>
        <a:xfrm>
          <a:off x="12980044" y="1813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8399</xdr:rowOff>
    </xdr:from>
    <xdr:ext cx="405111" cy="259045"/>
    <xdr:sp macro="" textlink="">
      <xdr:nvSpPr>
        <xdr:cNvPr id="583" name="n_2aveValue【公民館】&#10;有形固定資産減価償却率"/>
        <xdr:cNvSpPr txBox="1"/>
      </xdr:nvSpPr>
      <xdr:spPr>
        <a:xfrm>
          <a:off x="12246619" y="1818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143527</xdr:rowOff>
    </xdr:from>
    <xdr:ext cx="405111" cy="259045"/>
    <xdr:sp macro="" textlink="">
      <xdr:nvSpPr>
        <xdr:cNvPr id="584" name="n_1mainValue【公民館】&#10;有形固定資産減価償却率"/>
        <xdr:cNvSpPr txBox="1"/>
      </xdr:nvSpPr>
      <xdr:spPr>
        <a:xfrm>
          <a:off x="12980044" y="1728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168673</xdr:rowOff>
    </xdr:from>
    <xdr:ext cx="405111" cy="259045"/>
    <xdr:sp macro="" textlink="">
      <xdr:nvSpPr>
        <xdr:cNvPr id="585" name="n_2mainValue【公民館】&#10;有形固定資産減価償却率"/>
        <xdr:cNvSpPr txBox="1"/>
      </xdr:nvSpPr>
      <xdr:spPr>
        <a:xfrm>
          <a:off x="12246619" y="1731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6" name="正方形/長方形 585"/>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7" name="正方形/長方形 586"/>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8" name="正方形/長方形 587"/>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9" name="正方形/長方形 588"/>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0" name="正方形/長方形 589"/>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1" name="正方形/長方形 590"/>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2" name="正方形/長方形 591"/>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3" name="正方形/長方形 592"/>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4" name="テキスト ボックス 593"/>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5" name="直線コネクタ 594"/>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96" name="直線コネクタ 595"/>
        <xdr:cNvCxnSpPr/>
      </xdr:nvCxnSpPr>
      <xdr:spPr>
        <a:xfrm>
          <a:off x="15544800" y="1859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97" name="テキスト ボックス 596"/>
        <xdr:cNvSpPr txBox="1"/>
      </xdr:nvSpPr>
      <xdr:spPr>
        <a:xfrm>
          <a:off x="15163346"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98" name="直線コネクタ 597"/>
        <xdr:cNvCxnSpPr/>
      </xdr:nvCxnSpPr>
      <xdr:spPr>
        <a:xfrm>
          <a:off x="15544800" y="1813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99" name="テキスト ボックス 598"/>
        <xdr:cNvSpPr txBox="1"/>
      </xdr:nvSpPr>
      <xdr:spPr>
        <a:xfrm>
          <a:off x="15163346"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00" name="直線コネクタ 599"/>
        <xdr:cNvCxnSpPr/>
      </xdr:nvCxnSpPr>
      <xdr:spPr>
        <a:xfrm>
          <a:off x="15544800" y="1767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01" name="テキスト ボックス 600"/>
        <xdr:cNvSpPr txBox="1"/>
      </xdr:nvSpPr>
      <xdr:spPr>
        <a:xfrm>
          <a:off x="15163346"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02" name="直線コネクタ 601"/>
        <xdr:cNvCxnSpPr/>
      </xdr:nvCxnSpPr>
      <xdr:spPr>
        <a:xfrm>
          <a:off x="15544800" y="1722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03" name="テキスト ボックス 602"/>
        <xdr:cNvSpPr txBox="1"/>
      </xdr:nvSpPr>
      <xdr:spPr>
        <a:xfrm>
          <a:off x="15163346"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4" name="直線コネクタ 603"/>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5" name="テキスト ボックス 604"/>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6" name="【公民館】&#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128778</xdr:rowOff>
    </xdr:from>
    <xdr:to>
      <xdr:col>116</xdr:col>
      <xdr:colOff>62864</xdr:colOff>
      <xdr:row>108</xdr:row>
      <xdr:rowOff>44196</xdr:rowOff>
    </xdr:to>
    <xdr:cxnSp macro="">
      <xdr:nvCxnSpPr>
        <xdr:cNvPr id="607" name="直線コネクタ 606"/>
        <xdr:cNvCxnSpPr/>
      </xdr:nvCxnSpPr>
      <xdr:spPr>
        <a:xfrm flipV="1">
          <a:off x="18846164" y="17273778"/>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48023</xdr:rowOff>
    </xdr:from>
    <xdr:ext cx="469744" cy="259045"/>
    <xdr:sp macro="" textlink="">
      <xdr:nvSpPr>
        <xdr:cNvPr id="608" name="【公民館】&#10;一人当たり面積最小値テキスト"/>
        <xdr:cNvSpPr txBox="1"/>
      </xdr:nvSpPr>
      <xdr:spPr>
        <a:xfrm>
          <a:off x="18884900" y="1856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44196</xdr:rowOff>
    </xdr:from>
    <xdr:to>
      <xdr:col>116</xdr:col>
      <xdr:colOff>152400</xdr:colOff>
      <xdr:row>108</xdr:row>
      <xdr:rowOff>44196</xdr:rowOff>
    </xdr:to>
    <xdr:cxnSp macro="">
      <xdr:nvCxnSpPr>
        <xdr:cNvPr id="609" name="直線コネクタ 608"/>
        <xdr:cNvCxnSpPr/>
      </xdr:nvCxnSpPr>
      <xdr:spPr>
        <a:xfrm>
          <a:off x="18786475" y="1856079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75455</xdr:rowOff>
    </xdr:from>
    <xdr:ext cx="469744" cy="259045"/>
    <xdr:sp macro="" textlink="">
      <xdr:nvSpPr>
        <xdr:cNvPr id="610" name="【公民館】&#10;一人当たり面積最大値テキスト"/>
        <xdr:cNvSpPr txBox="1"/>
      </xdr:nvSpPr>
      <xdr:spPr>
        <a:xfrm>
          <a:off x="18884900" y="1704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128778</xdr:rowOff>
    </xdr:from>
    <xdr:to>
      <xdr:col>116</xdr:col>
      <xdr:colOff>152400</xdr:colOff>
      <xdr:row>100</xdr:row>
      <xdr:rowOff>128778</xdr:rowOff>
    </xdr:to>
    <xdr:cxnSp macro="">
      <xdr:nvCxnSpPr>
        <xdr:cNvPr id="611" name="直線コネクタ 610"/>
        <xdr:cNvCxnSpPr/>
      </xdr:nvCxnSpPr>
      <xdr:spPr>
        <a:xfrm>
          <a:off x="18786475" y="1727377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39133</xdr:rowOff>
    </xdr:from>
    <xdr:ext cx="469744" cy="259045"/>
    <xdr:sp macro="" textlink="">
      <xdr:nvSpPr>
        <xdr:cNvPr id="612" name="【公民館】&#10;一人当たり面積平均値テキスト"/>
        <xdr:cNvSpPr txBox="1"/>
      </xdr:nvSpPr>
      <xdr:spPr>
        <a:xfrm>
          <a:off x="18884900" y="1804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16256</xdr:rowOff>
    </xdr:from>
    <xdr:to>
      <xdr:col>116</xdr:col>
      <xdr:colOff>114300</xdr:colOff>
      <xdr:row>106</xdr:row>
      <xdr:rowOff>117856</xdr:rowOff>
    </xdr:to>
    <xdr:sp macro="" textlink="">
      <xdr:nvSpPr>
        <xdr:cNvPr id="613" name="フローチャート: 判断 612"/>
        <xdr:cNvSpPr/>
      </xdr:nvSpPr>
      <xdr:spPr>
        <a:xfrm>
          <a:off x="187960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77978</xdr:rowOff>
    </xdr:from>
    <xdr:to>
      <xdr:col>112</xdr:col>
      <xdr:colOff>38100</xdr:colOff>
      <xdr:row>107</xdr:row>
      <xdr:rowOff>8128</xdr:rowOff>
    </xdr:to>
    <xdr:sp macro="" textlink="">
      <xdr:nvSpPr>
        <xdr:cNvPr id="614" name="フローチャート: 判断 613"/>
        <xdr:cNvSpPr/>
      </xdr:nvSpPr>
      <xdr:spPr>
        <a:xfrm>
          <a:off x="18100675" y="1825167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2539</xdr:rowOff>
    </xdr:from>
    <xdr:to>
      <xdr:col>107</xdr:col>
      <xdr:colOff>101600</xdr:colOff>
      <xdr:row>106</xdr:row>
      <xdr:rowOff>104139</xdr:rowOff>
    </xdr:to>
    <xdr:sp macro="" textlink="">
      <xdr:nvSpPr>
        <xdr:cNvPr id="615" name="フローチャート: 判断 614"/>
        <xdr:cNvSpPr/>
      </xdr:nvSpPr>
      <xdr:spPr>
        <a:xfrm>
          <a:off x="17325975"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6" name="テキスト ボックス 615"/>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7" name="テキスト ボックス 616"/>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8" name="テキスト ボックス 617"/>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9" name="テキスト ボックス 618"/>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0" name="テキスト ボックス 619"/>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61976</xdr:rowOff>
    </xdr:from>
    <xdr:to>
      <xdr:col>116</xdr:col>
      <xdr:colOff>114300</xdr:colOff>
      <xdr:row>106</xdr:row>
      <xdr:rowOff>163576</xdr:rowOff>
    </xdr:to>
    <xdr:sp macro="" textlink="">
      <xdr:nvSpPr>
        <xdr:cNvPr id="621" name="楕円 620"/>
        <xdr:cNvSpPr/>
      </xdr:nvSpPr>
      <xdr:spPr>
        <a:xfrm>
          <a:off x="18796000" y="182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40403</xdr:rowOff>
    </xdr:from>
    <xdr:ext cx="469744" cy="259045"/>
    <xdr:sp macro="" textlink="">
      <xdr:nvSpPr>
        <xdr:cNvPr id="622" name="【公民館】&#10;一人当たり面積該当値テキスト"/>
        <xdr:cNvSpPr txBox="1"/>
      </xdr:nvSpPr>
      <xdr:spPr>
        <a:xfrm>
          <a:off x="18884900" y="1821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66548</xdr:rowOff>
    </xdr:from>
    <xdr:to>
      <xdr:col>112</xdr:col>
      <xdr:colOff>38100</xdr:colOff>
      <xdr:row>106</xdr:row>
      <xdr:rowOff>168148</xdr:rowOff>
    </xdr:to>
    <xdr:sp macro="" textlink="">
      <xdr:nvSpPr>
        <xdr:cNvPr id="623" name="楕円 622"/>
        <xdr:cNvSpPr/>
      </xdr:nvSpPr>
      <xdr:spPr>
        <a:xfrm>
          <a:off x="18100675" y="1824024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112776</xdr:rowOff>
    </xdr:from>
    <xdr:to>
      <xdr:col>116</xdr:col>
      <xdr:colOff>63500</xdr:colOff>
      <xdr:row>106</xdr:row>
      <xdr:rowOff>117348</xdr:rowOff>
    </xdr:to>
    <xdr:cxnSp macro="">
      <xdr:nvCxnSpPr>
        <xdr:cNvPr id="624" name="直線コネクタ 623"/>
        <xdr:cNvCxnSpPr/>
      </xdr:nvCxnSpPr>
      <xdr:spPr>
        <a:xfrm flipV="1">
          <a:off x="18132425" y="18286476"/>
          <a:ext cx="71437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71120</xdr:rowOff>
    </xdr:from>
    <xdr:to>
      <xdr:col>107</xdr:col>
      <xdr:colOff>101600</xdr:colOff>
      <xdr:row>107</xdr:row>
      <xdr:rowOff>1270</xdr:rowOff>
    </xdr:to>
    <xdr:sp macro="" textlink="">
      <xdr:nvSpPr>
        <xdr:cNvPr id="625" name="楕円 624"/>
        <xdr:cNvSpPr/>
      </xdr:nvSpPr>
      <xdr:spPr>
        <a:xfrm>
          <a:off x="17325975"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117348</xdr:rowOff>
    </xdr:from>
    <xdr:to>
      <xdr:col>111</xdr:col>
      <xdr:colOff>177800</xdr:colOff>
      <xdr:row>106</xdr:row>
      <xdr:rowOff>121920</xdr:rowOff>
    </xdr:to>
    <xdr:cxnSp macro="">
      <xdr:nvCxnSpPr>
        <xdr:cNvPr id="626" name="直線コネクタ 625"/>
        <xdr:cNvCxnSpPr/>
      </xdr:nvCxnSpPr>
      <xdr:spPr>
        <a:xfrm flipV="1">
          <a:off x="17376775" y="18291048"/>
          <a:ext cx="7556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170705</xdr:rowOff>
    </xdr:from>
    <xdr:ext cx="469744" cy="259045"/>
    <xdr:sp macro="" textlink="">
      <xdr:nvSpPr>
        <xdr:cNvPr id="627" name="n_1aveValue【公民館】&#10;一人当たり面積"/>
        <xdr:cNvSpPr txBox="1"/>
      </xdr:nvSpPr>
      <xdr:spPr>
        <a:xfrm>
          <a:off x="17932477" y="1834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120666</xdr:rowOff>
    </xdr:from>
    <xdr:ext cx="469744" cy="259045"/>
    <xdr:sp macro="" textlink="">
      <xdr:nvSpPr>
        <xdr:cNvPr id="628" name="n_2aveValue【公民館】&#10;一人当たり面積"/>
        <xdr:cNvSpPr txBox="1"/>
      </xdr:nvSpPr>
      <xdr:spPr>
        <a:xfrm>
          <a:off x="1717047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13225</xdr:rowOff>
    </xdr:from>
    <xdr:ext cx="469744" cy="259045"/>
    <xdr:sp macro="" textlink="">
      <xdr:nvSpPr>
        <xdr:cNvPr id="629" name="n_1mainValue【公民館】&#10;一人当たり面積"/>
        <xdr:cNvSpPr txBox="1"/>
      </xdr:nvSpPr>
      <xdr:spPr>
        <a:xfrm>
          <a:off x="17932477" y="1801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163847</xdr:rowOff>
    </xdr:from>
    <xdr:ext cx="469744" cy="259045"/>
    <xdr:sp macro="" textlink="">
      <xdr:nvSpPr>
        <xdr:cNvPr id="630" name="n_2mainValue【公民館】&#10;一人当たり面積"/>
        <xdr:cNvSpPr txBox="1"/>
      </xdr:nvSpPr>
      <xdr:spPr>
        <a:xfrm>
          <a:off x="1717047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1" name="正方形/長方形 630"/>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2" name="正方形/長方形 631"/>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3" name="テキスト ボックス 632"/>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保育所、学校施設、公民館である。主な要因として、人口増加を背景として昭和５０年代に整備した各施設の老朽化が進行していることが挙げ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年度に駅周辺の公共施設についての個別施設計画を策定しており、他の施設については令和２年度策定を目標に各施設の個別施設計画の策定を行い、老朽化対策に取り組んでいく。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30,619
30,380
60.36
9,268,054
9,018,992
229,954
6,275,042
9,806,312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55.9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118225" y="1714500"/>
          <a:ext cx="2914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12775"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36591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647700" y="716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208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647700" y="670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208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647700" y="624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208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647700" y="579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208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662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94488</xdr:rowOff>
    </xdr:from>
    <xdr:to>
      <xdr:col>24</xdr:col>
      <xdr:colOff>62865</xdr:colOff>
      <xdr:row>42</xdr:row>
      <xdr:rowOff>32766</xdr:rowOff>
    </xdr:to>
    <xdr:cxnSp macro="">
      <xdr:nvCxnSpPr>
        <xdr:cNvPr id="54" name="直線コネクタ 53"/>
        <xdr:cNvCxnSpPr/>
      </xdr:nvCxnSpPr>
      <xdr:spPr>
        <a:xfrm flipV="1">
          <a:off x="3949065" y="5752338"/>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36593</xdr:rowOff>
    </xdr:from>
    <xdr:ext cx="405111" cy="259045"/>
    <xdr:sp macro="" textlink="">
      <xdr:nvSpPr>
        <xdr:cNvPr id="55" name="【図書館】&#10;有形固定資産減価償却率最小値テキスト"/>
        <xdr:cNvSpPr txBox="1"/>
      </xdr:nvSpPr>
      <xdr:spPr>
        <a:xfrm>
          <a:off x="3987800" y="723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32766</xdr:rowOff>
    </xdr:from>
    <xdr:to>
      <xdr:col>24</xdr:col>
      <xdr:colOff>152400</xdr:colOff>
      <xdr:row>42</xdr:row>
      <xdr:rowOff>32766</xdr:rowOff>
    </xdr:to>
    <xdr:cxnSp macro="">
      <xdr:nvCxnSpPr>
        <xdr:cNvPr id="56" name="直線コネクタ 55"/>
        <xdr:cNvCxnSpPr/>
      </xdr:nvCxnSpPr>
      <xdr:spPr>
        <a:xfrm>
          <a:off x="3889375" y="723366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41165</xdr:rowOff>
    </xdr:from>
    <xdr:ext cx="405111" cy="259045"/>
    <xdr:sp macro="" textlink="">
      <xdr:nvSpPr>
        <xdr:cNvPr id="57" name="【図書館】&#10;有形固定資産減価償却率最大値テキスト"/>
        <xdr:cNvSpPr txBox="1"/>
      </xdr:nvSpPr>
      <xdr:spPr>
        <a:xfrm>
          <a:off x="3987800" y="552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94488</xdr:rowOff>
    </xdr:from>
    <xdr:to>
      <xdr:col>24</xdr:col>
      <xdr:colOff>152400</xdr:colOff>
      <xdr:row>33</xdr:row>
      <xdr:rowOff>94488</xdr:rowOff>
    </xdr:to>
    <xdr:cxnSp macro="">
      <xdr:nvCxnSpPr>
        <xdr:cNvPr id="58" name="直線コネクタ 57"/>
        <xdr:cNvCxnSpPr/>
      </xdr:nvCxnSpPr>
      <xdr:spPr>
        <a:xfrm>
          <a:off x="3889375" y="575233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135145</xdr:rowOff>
    </xdr:from>
    <xdr:ext cx="405111" cy="259045"/>
    <xdr:sp macro="" textlink="">
      <xdr:nvSpPr>
        <xdr:cNvPr id="59" name="【図書館】&#10;有形固定資産減価償却率平均値テキスト"/>
        <xdr:cNvSpPr txBox="1"/>
      </xdr:nvSpPr>
      <xdr:spPr>
        <a:xfrm>
          <a:off x="3987800" y="6478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112268</xdr:rowOff>
    </xdr:from>
    <xdr:to>
      <xdr:col>24</xdr:col>
      <xdr:colOff>114300</xdr:colOff>
      <xdr:row>39</xdr:row>
      <xdr:rowOff>42418</xdr:rowOff>
    </xdr:to>
    <xdr:sp macro="" textlink="">
      <xdr:nvSpPr>
        <xdr:cNvPr id="60" name="フローチャート: 判断 59"/>
        <xdr:cNvSpPr/>
      </xdr:nvSpPr>
      <xdr:spPr>
        <a:xfrm>
          <a:off x="3898900" y="662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98552</xdr:rowOff>
    </xdr:from>
    <xdr:to>
      <xdr:col>20</xdr:col>
      <xdr:colOff>38100</xdr:colOff>
      <xdr:row>39</xdr:row>
      <xdr:rowOff>28702</xdr:rowOff>
    </xdr:to>
    <xdr:sp macro="" textlink="">
      <xdr:nvSpPr>
        <xdr:cNvPr id="61" name="フローチャート: 判断 60"/>
        <xdr:cNvSpPr/>
      </xdr:nvSpPr>
      <xdr:spPr>
        <a:xfrm>
          <a:off x="3203575" y="661365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119126</xdr:rowOff>
    </xdr:from>
    <xdr:to>
      <xdr:col>15</xdr:col>
      <xdr:colOff>101600</xdr:colOff>
      <xdr:row>39</xdr:row>
      <xdr:rowOff>49276</xdr:rowOff>
    </xdr:to>
    <xdr:sp macro="" textlink="">
      <xdr:nvSpPr>
        <xdr:cNvPr id="62" name="フローチャート: 判断 61"/>
        <xdr:cNvSpPr/>
      </xdr:nvSpPr>
      <xdr:spPr>
        <a:xfrm>
          <a:off x="2428875"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151130</xdr:rowOff>
    </xdr:from>
    <xdr:to>
      <xdr:col>24</xdr:col>
      <xdr:colOff>114300</xdr:colOff>
      <xdr:row>40</xdr:row>
      <xdr:rowOff>81280</xdr:rowOff>
    </xdr:to>
    <xdr:sp macro="" textlink="">
      <xdr:nvSpPr>
        <xdr:cNvPr id="68" name="楕円 67"/>
        <xdr:cNvSpPr/>
      </xdr:nvSpPr>
      <xdr:spPr>
        <a:xfrm>
          <a:off x="38989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129557</xdr:rowOff>
    </xdr:from>
    <xdr:ext cx="405111" cy="259045"/>
    <xdr:sp macro="" textlink="">
      <xdr:nvSpPr>
        <xdr:cNvPr id="69" name="【図書館】&#10;有形固定資産減価償却率該当値テキスト"/>
        <xdr:cNvSpPr txBox="1"/>
      </xdr:nvSpPr>
      <xdr:spPr>
        <a:xfrm>
          <a:off x="3987800"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25400</xdr:rowOff>
    </xdr:from>
    <xdr:to>
      <xdr:col>20</xdr:col>
      <xdr:colOff>38100</xdr:colOff>
      <xdr:row>40</xdr:row>
      <xdr:rowOff>127000</xdr:rowOff>
    </xdr:to>
    <xdr:sp macro="" textlink="">
      <xdr:nvSpPr>
        <xdr:cNvPr id="70" name="楕円 69"/>
        <xdr:cNvSpPr/>
      </xdr:nvSpPr>
      <xdr:spPr>
        <a:xfrm>
          <a:off x="3203575" y="68834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30480</xdr:rowOff>
    </xdr:from>
    <xdr:to>
      <xdr:col>24</xdr:col>
      <xdr:colOff>63500</xdr:colOff>
      <xdr:row>40</xdr:row>
      <xdr:rowOff>76200</xdr:rowOff>
    </xdr:to>
    <xdr:cxnSp macro="">
      <xdr:nvCxnSpPr>
        <xdr:cNvPr id="71" name="直線コネクタ 70"/>
        <xdr:cNvCxnSpPr/>
      </xdr:nvCxnSpPr>
      <xdr:spPr>
        <a:xfrm flipV="1">
          <a:off x="3235325" y="6888480"/>
          <a:ext cx="714375"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71120</xdr:rowOff>
    </xdr:from>
    <xdr:to>
      <xdr:col>15</xdr:col>
      <xdr:colOff>101600</xdr:colOff>
      <xdr:row>41</xdr:row>
      <xdr:rowOff>1270</xdr:rowOff>
    </xdr:to>
    <xdr:sp macro="" textlink="">
      <xdr:nvSpPr>
        <xdr:cNvPr id="72" name="楕円 71"/>
        <xdr:cNvSpPr/>
      </xdr:nvSpPr>
      <xdr:spPr>
        <a:xfrm>
          <a:off x="2428875"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76200</xdr:rowOff>
    </xdr:from>
    <xdr:to>
      <xdr:col>19</xdr:col>
      <xdr:colOff>177800</xdr:colOff>
      <xdr:row>40</xdr:row>
      <xdr:rowOff>121920</xdr:rowOff>
    </xdr:to>
    <xdr:cxnSp macro="">
      <xdr:nvCxnSpPr>
        <xdr:cNvPr id="73" name="直線コネクタ 72"/>
        <xdr:cNvCxnSpPr/>
      </xdr:nvCxnSpPr>
      <xdr:spPr>
        <a:xfrm flipV="1">
          <a:off x="2479675" y="6934200"/>
          <a:ext cx="7556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45229</xdr:rowOff>
    </xdr:from>
    <xdr:ext cx="405111" cy="259045"/>
    <xdr:sp macro="" textlink="">
      <xdr:nvSpPr>
        <xdr:cNvPr id="74" name="n_1aveValue【図書館】&#10;有形固定資産減価償却率"/>
        <xdr:cNvSpPr txBox="1"/>
      </xdr:nvSpPr>
      <xdr:spPr>
        <a:xfrm>
          <a:off x="3067694" y="6388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65803</xdr:rowOff>
    </xdr:from>
    <xdr:ext cx="405111" cy="259045"/>
    <xdr:sp macro="" textlink="">
      <xdr:nvSpPr>
        <xdr:cNvPr id="75" name="n_2aveValue【図書館】&#10;有形固定資産減価償却率"/>
        <xdr:cNvSpPr txBox="1"/>
      </xdr:nvSpPr>
      <xdr:spPr>
        <a:xfrm>
          <a:off x="2305694" y="640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118127</xdr:rowOff>
    </xdr:from>
    <xdr:ext cx="405111" cy="259045"/>
    <xdr:sp macro="" textlink="">
      <xdr:nvSpPr>
        <xdr:cNvPr id="76" name="n_1mainValue【図書館】&#10;有形固定資産減価償却率"/>
        <xdr:cNvSpPr txBox="1"/>
      </xdr:nvSpPr>
      <xdr:spPr>
        <a:xfrm>
          <a:off x="306769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163847</xdr:rowOff>
    </xdr:from>
    <xdr:ext cx="405111" cy="259045"/>
    <xdr:sp macro="" textlink="">
      <xdr:nvSpPr>
        <xdr:cNvPr id="77" name="n_2mainValue【図書館】&#10;有形固定資産減価償却率"/>
        <xdr:cNvSpPr txBox="1"/>
      </xdr:nvSpPr>
      <xdr:spPr>
        <a:xfrm>
          <a:off x="2305694"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55943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8" name="直線コネクタ 87"/>
        <xdr:cNvCxnSpPr/>
      </xdr:nvCxnSpPr>
      <xdr:spPr>
        <a:xfrm>
          <a:off x="5632450" y="716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9" name="テキスト ボックス 88"/>
        <xdr:cNvSpPr txBox="1"/>
      </xdr:nvSpPr>
      <xdr:spPr>
        <a:xfrm>
          <a:off x="52224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0" name="直線コネクタ 89"/>
        <xdr:cNvCxnSpPr/>
      </xdr:nvCxnSpPr>
      <xdr:spPr>
        <a:xfrm>
          <a:off x="5632450" y="670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1" name="テキスト ボックス 90"/>
        <xdr:cNvSpPr txBox="1"/>
      </xdr:nvSpPr>
      <xdr:spPr>
        <a:xfrm>
          <a:off x="52224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2" name="直線コネクタ 91"/>
        <xdr:cNvCxnSpPr/>
      </xdr:nvCxnSpPr>
      <xdr:spPr>
        <a:xfrm>
          <a:off x="5632450" y="624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3" name="テキスト ボックス 92"/>
        <xdr:cNvSpPr txBox="1"/>
      </xdr:nvSpPr>
      <xdr:spPr>
        <a:xfrm>
          <a:off x="52224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4" name="直線コネクタ 93"/>
        <xdr:cNvCxnSpPr/>
      </xdr:nvCxnSpPr>
      <xdr:spPr>
        <a:xfrm>
          <a:off x="5632450" y="579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5" name="テキスト ボックス 94"/>
        <xdr:cNvSpPr txBox="1"/>
      </xdr:nvSpPr>
      <xdr:spPr>
        <a:xfrm>
          <a:off x="52224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xdr:cNvSpPr txBox="1"/>
      </xdr:nvSpPr>
      <xdr:spPr>
        <a:xfrm>
          <a:off x="52224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163068</xdr:rowOff>
    </xdr:from>
    <xdr:to>
      <xdr:col>54</xdr:col>
      <xdr:colOff>189865</xdr:colOff>
      <xdr:row>41</xdr:row>
      <xdr:rowOff>92202</xdr:rowOff>
    </xdr:to>
    <xdr:cxnSp macro="">
      <xdr:nvCxnSpPr>
        <xdr:cNvPr id="99" name="直線コネクタ 98"/>
        <xdr:cNvCxnSpPr/>
      </xdr:nvCxnSpPr>
      <xdr:spPr>
        <a:xfrm flipV="1">
          <a:off x="8905240" y="5992368"/>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00" name="【図書館】&#10;一人当たり面積最小値テキスト"/>
        <xdr:cNvSpPr txBox="1"/>
      </xdr:nvSpPr>
      <xdr:spPr>
        <a:xfrm>
          <a:off x="8943975"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01" name="直線コネクタ 100"/>
        <xdr:cNvCxnSpPr/>
      </xdr:nvCxnSpPr>
      <xdr:spPr>
        <a:xfrm>
          <a:off x="8845550" y="712165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109745</xdr:rowOff>
    </xdr:from>
    <xdr:ext cx="469744" cy="259045"/>
    <xdr:sp macro="" textlink="">
      <xdr:nvSpPr>
        <xdr:cNvPr id="102" name="【図書館】&#10;一人当たり面積最大値テキスト"/>
        <xdr:cNvSpPr txBox="1"/>
      </xdr:nvSpPr>
      <xdr:spPr>
        <a:xfrm>
          <a:off x="8943975" y="576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163068</xdr:rowOff>
    </xdr:from>
    <xdr:to>
      <xdr:col>55</xdr:col>
      <xdr:colOff>88900</xdr:colOff>
      <xdr:row>34</xdr:row>
      <xdr:rowOff>163068</xdr:rowOff>
    </xdr:to>
    <xdr:cxnSp macro="">
      <xdr:nvCxnSpPr>
        <xdr:cNvPr id="103" name="直線コネクタ 102"/>
        <xdr:cNvCxnSpPr/>
      </xdr:nvCxnSpPr>
      <xdr:spPr>
        <a:xfrm>
          <a:off x="8845550" y="599236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120413</xdr:rowOff>
    </xdr:from>
    <xdr:ext cx="469744" cy="259045"/>
    <xdr:sp macro="" textlink="">
      <xdr:nvSpPr>
        <xdr:cNvPr id="104" name="【図書館】&#10;一人当たり面積平均値テキスト"/>
        <xdr:cNvSpPr txBox="1"/>
      </xdr:nvSpPr>
      <xdr:spPr>
        <a:xfrm>
          <a:off x="8943975" y="6806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141986</xdr:rowOff>
    </xdr:from>
    <xdr:to>
      <xdr:col>55</xdr:col>
      <xdr:colOff>50800</xdr:colOff>
      <xdr:row>40</xdr:row>
      <xdr:rowOff>72136</xdr:rowOff>
    </xdr:to>
    <xdr:sp macro="" textlink="">
      <xdr:nvSpPr>
        <xdr:cNvPr id="105" name="フローチャート: 判断 104"/>
        <xdr:cNvSpPr/>
      </xdr:nvSpPr>
      <xdr:spPr>
        <a:xfrm>
          <a:off x="8883650" y="682853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146558</xdr:rowOff>
    </xdr:from>
    <xdr:to>
      <xdr:col>50</xdr:col>
      <xdr:colOff>165100</xdr:colOff>
      <xdr:row>40</xdr:row>
      <xdr:rowOff>76708</xdr:rowOff>
    </xdr:to>
    <xdr:sp macro="" textlink="">
      <xdr:nvSpPr>
        <xdr:cNvPr id="106" name="フローチャート: 判断 105"/>
        <xdr:cNvSpPr/>
      </xdr:nvSpPr>
      <xdr:spPr>
        <a:xfrm>
          <a:off x="815975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7112</xdr:rowOff>
    </xdr:from>
    <xdr:to>
      <xdr:col>46</xdr:col>
      <xdr:colOff>38100</xdr:colOff>
      <xdr:row>40</xdr:row>
      <xdr:rowOff>108712</xdr:rowOff>
    </xdr:to>
    <xdr:sp macro="" textlink="">
      <xdr:nvSpPr>
        <xdr:cNvPr id="107" name="フローチャート: 判断 106"/>
        <xdr:cNvSpPr/>
      </xdr:nvSpPr>
      <xdr:spPr>
        <a:xfrm>
          <a:off x="7413625" y="686511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3" name="楕円 112"/>
        <xdr:cNvSpPr/>
      </xdr:nvSpPr>
      <xdr:spPr>
        <a:xfrm>
          <a:off x="8883650" y="66548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162577</xdr:rowOff>
    </xdr:from>
    <xdr:ext cx="469744" cy="259045"/>
    <xdr:sp macro="" textlink="">
      <xdr:nvSpPr>
        <xdr:cNvPr id="114" name="【図書館】&#10;一人当たり面積該当値テキスト"/>
        <xdr:cNvSpPr txBox="1"/>
      </xdr:nvSpPr>
      <xdr:spPr>
        <a:xfrm>
          <a:off x="8943975"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148844</xdr:rowOff>
    </xdr:from>
    <xdr:to>
      <xdr:col>50</xdr:col>
      <xdr:colOff>165100</xdr:colOff>
      <xdr:row>39</xdr:row>
      <xdr:rowOff>78994</xdr:rowOff>
    </xdr:to>
    <xdr:sp macro="" textlink="">
      <xdr:nvSpPr>
        <xdr:cNvPr id="115" name="楕円 114"/>
        <xdr:cNvSpPr/>
      </xdr:nvSpPr>
      <xdr:spPr>
        <a:xfrm>
          <a:off x="815975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19050</xdr:rowOff>
    </xdr:from>
    <xdr:to>
      <xdr:col>55</xdr:col>
      <xdr:colOff>0</xdr:colOff>
      <xdr:row>39</xdr:row>
      <xdr:rowOff>28194</xdr:rowOff>
    </xdr:to>
    <xdr:cxnSp macro="">
      <xdr:nvCxnSpPr>
        <xdr:cNvPr id="116" name="直線コネクタ 115"/>
        <xdr:cNvCxnSpPr/>
      </xdr:nvCxnSpPr>
      <xdr:spPr>
        <a:xfrm flipV="1">
          <a:off x="8210550" y="6705600"/>
          <a:ext cx="695325"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153416</xdr:rowOff>
    </xdr:from>
    <xdr:to>
      <xdr:col>46</xdr:col>
      <xdr:colOff>38100</xdr:colOff>
      <xdr:row>39</xdr:row>
      <xdr:rowOff>83566</xdr:rowOff>
    </xdr:to>
    <xdr:sp macro="" textlink="">
      <xdr:nvSpPr>
        <xdr:cNvPr id="117" name="楕円 116"/>
        <xdr:cNvSpPr/>
      </xdr:nvSpPr>
      <xdr:spPr>
        <a:xfrm>
          <a:off x="7413625" y="666851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28194</xdr:rowOff>
    </xdr:from>
    <xdr:to>
      <xdr:col>50</xdr:col>
      <xdr:colOff>114300</xdr:colOff>
      <xdr:row>39</xdr:row>
      <xdr:rowOff>32766</xdr:rowOff>
    </xdr:to>
    <xdr:cxnSp macro="">
      <xdr:nvCxnSpPr>
        <xdr:cNvPr id="118" name="直線コネクタ 117"/>
        <xdr:cNvCxnSpPr/>
      </xdr:nvCxnSpPr>
      <xdr:spPr>
        <a:xfrm flipV="1">
          <a:off x="7445375" y="6714744"/>
          <a:ext cx="76517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67835</xdr:rowOff>
    </xdr:from>
    <xdr:ext cx="469744" cy="259045"/>
    <xdr:sp macro="" textlink="">
      <xdr:nvSpPr>
        <xdr:cNvPr id="119" name="n_1aveValue【図書館】&#10;一人当たり面積"/>
        <xdr:cNvSpPr txBox="1"/>
      </xdr:nvSpPr>
      <xdr:spPr>
        <a:xfrm>
          <a:off x="7991552"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99839</xdr:rowOff>
    </xdr:from>
    <xdr:ext cx="469744" cy="259045"/>
    <xdr:sp macro="" textlink="">
      <xdr:nvSpPr>
        <xdr:cNvPr id="120" name="n_2aveValue【図書館】&#10;一人当たり面積"/>
        <xdr:cNvSpPr txBox="1"/>
      </xdr:nvSpPr>
      <xdr:spPr>
        <a:xfrm>
          <a:off x="7258127" y="695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95521</xdr:rowOff>
    </xdr:from>
    <xdr:ext cx="469744" cy="259045"/>
    <xdr:sp macro="" textlink="">
      <xdr:nvSpPr>
        <xdr:cNvPr id="121" name="n_1mainValue【図書館】&#10;一人当たり面積"/>
        <xdr:cNvSpPr txBox="1"/>
      </xdr:nvSpPr>
      <xdr:spPr>
        <a:xfrm>
          <a:off x="7991552"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100093</xdr:rowOff>
    </xdr:from>
    <xdr:ext cx="469744" cy="259045"/>
    <xdr:sp macro="" textlink="">
      <xdr:nvSpPr>
        <xdr:cNvPr id="122" name="n_2mainValue【図書館】&#10;一人当たり面積"/>
        <xdr:cNvSpPr txBox="1"/>
      </xdr:nvSpPr>
      <xdr:spPr>
        <a:xfrm>
          <a:off x="7258127" y="644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647700" y="914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31" name="正方形/長方形 130"/>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32" name="正方形/長方形 131"/>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33" name="正方形/長方形 132"/>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34" name="正方形/長方形 133"/>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35" name="正方形/長方形 134"/>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36" name="正方形/長方形 135"/>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37" name="正方形/長方形 136"/>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38" name="正方形/長方形 137"/>
        <xdr:cNvSpPr/>
      </xdr:nvSpPr>
      <xdr:spPr>
        <a:xfrm>
          <a:off x="5632450" y="914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39" name="正方形/長方形 138"/>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0" name="正方形/長方形 139"/>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1" name="正方形/長方形 140"/>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2" name="正方形/長方形 141"/>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3" name="正方形/長方形 142"/>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4" name="正方形/長方形 143"/>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5" name="正方形/長方形 144"/>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6" name="正方形/長方形 145"/>
        <xdr:cNvSpPr/>
      </xdr:nvSpPr>
      <xdr:spPr>
        <a:xfrm>
          <a:off x="647700" y="1295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47" name="正方形/長方形 146"/>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48" name="正方形/長方形 147"/>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49" name="正方形/長方形 148"/>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50" name="正方形/長方形 149"/>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51" name="正方形/長方形 150"/>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52" name="正方形/長方形 151"/>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53" name="正方形/長方形 152"/>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54" name="正方形/長方形 153"/>
        <xdr:cNvSpPr/>
      </xdr:nvSpPr>
      <xdr:spPr>
        <a:xfrm>
          <a:off x="5632450" y="1295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55" name="正方形/長方形 154"/>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56" name="正方形/長方形 155"/>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57" name="正方形/長方形 156"/>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58" name="正方形/長方形 157"/>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59" name="正方形/長方形 158"/>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60" name="正方形/長方形 159"/>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61" name="正方形/長方形 160"/>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2" name="正方形/長方形 161"/>
        <xdr:cNvSpPr/>
      </xdr:nvSpPr>
      <xdr:spPr>
        <a:xfrm>
          <a:off x="6477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63" name="テキスト ボックス 162"/>
        <xdr:cNvSpPr txBox="1"/>
      </xdr:nvSpPr>
      <xdr:spPr>
        <a:xfrm>
          <a:off x="6381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64" name="直線コネクタ 163"/>
        <xdr:cNvCxnSpPr/>
      </xdr:nvCxnSpPr>
      <xdr:spPr>
        <a:xfrm>
          <a:off x="6477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165" name="テキスト ボックス 164"/>
        <xdr:cNvSpPr txBox="1"/>
      </xdr:nvSpPr>
      <xdr:spPr>
        <a:xfrm>
          <a:off x="36591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166" name="直線コネクタ 165"/>
        <xdr:cNvCxnSpPr/>
      </xdr:nvCxnSpPr>
      <xdr:spPr>
        <a:xfrm>
          <a:off x="647700" y="1866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167" name="テキスト ボックス 166"/>
        <xdr:cNvSpPr txBox="1"/>
      </xdr:nvSpPr>
      <xdr:spPr>
        <a:xfrm>
          <a:off x="3208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168" name="直線コネクタ 167"/>
        <xdr:cNvCxnSpPr/>
      </xdr:nvCxnSpPr>
      <xdr:spPr>
        <a:xfrm>
          <a:off x="647700" y="1828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169" name="テキスト ボックス 168"/>
        <xdr:cNvSpPr txBox="1"/>
      </xdr:nvSpPr>
      <xdr:spPr>
        <a:xfrm>
          <a:off x="3208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170" name="直線コネクタ 169"/>
        <xdr:cNvCxnSpPr/>
      </xdr:nvCxnSpPr>
      <xdr:spPr>
        <a:xfrm>
          <a:off x="647700" y="1790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171" name="テキスト ボックス 170"/>
        <xdr:cNvSpPr txBox="1"/>
      </xdr:nvSpPr>
      <xdr:spPr>
        <a:xfrm>
          <a:off x="3208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172" name="直線コネクタ 171"/>
        <xdr:cNvCxnSpPr/>
      </xdr:nvCxnSpPr>
      <xdr:spPr>
        <a:xfrm>
          <a:off x="647700" y="1752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173" name="テキスト ボックス 172"/>
        <xdr:cNvSpPr txBox="1"/>
      </xdr:nvSpPr>
      <xdr:spPr>
        <a:xfrm>
          <a:off x="3208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174" name="直線コネクタ 173"/>
        <xdr:cNvCxnSpPr/>
      </xdr:nvCxnSpPr>
      <xdr:spPr>
        <a:xfrm>
          <a:off x="647700" y="1714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175" name="テキスト ボックス 174"/>
        <xdr:cNvSpPr txBox="1"/>
      </xdr:nvSpPr>
      <xdr:spPr>
        <a:xfrm>
          <a:off x="26624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76" name="直線コネクタ 175"/>
        <xdr:cNvCxnSpPr/>
      </xdr:nvCxnSpPr>
      <xdr:spPr>
        <a:xfrm>
          <a:off x="6477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177" name="テキスト ボックス 176"/>
        <xdr:cNvSpPr txBox="1"/>
      </xdr:nvSpPr>
      <xdr:spPr>
        <a:xfrm>
          <a:off x="2662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178" name="【市民会館】&#10;有形固定資産減価償却率グラフ枠"/>
        <xdr:cNvSpPr/>
      </xdr:nvSpPr>
      <xdr:spPr>
        <a:xfrm>
          <a:off x="6477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81914</xdr:rowOff>
    </xdr:to>
    <xdr:cxnSp macro="">
      <xdr:nvCxnSpPr>
        <xdr:cNvPr id="179" name="直線コネクタ 178"/>
        <xdr:cNvCxnSpPr/>
      </xdr:nvCxnSpPr>
      <xdr:spPr>
        <a:xfrm flipV="1">
          <a:off x="3949065" y="17145000"/>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85741</xdr:rowOff>
    </xdr:from>
    <xdr:ext cx="405111" cy="259045"/>
    <xdr:sp macro="" textlink="">
      <xdr:nvSpPr>
        <xdr:cNvPr id="180" name="【市民会館】&#10;有形固定資産減価償却率最小値テキスト"/>
        <xdr:cNvSpPr txBox="1"/>
      </xdr:nvSpPr>
      <xdr:spPr>
        <a:xfrm>
          <a:off x="3987800" y="186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81914</xdr:rowOff>
    </xdr:from>
    <xdr:to>
      <xdr:col>24</xdr:col>
      <xdr:colOff>152400</xdr:colOff>
      <xdr:row>108</xdr:row>
      <xdr:rowOff>81914</xdr:rowOff>
    </xdr:to>
    <xdr:cxnSp macro="">
      <xdr:nvCxnSpPr>
        <xdr:cNvPr id="181" name="直線コネクタ 180"/>
        <xdr:cNvCxnSpPr/>
      </xdr:nvCxnSpPr>
      <xdr:spPr>
        <a:xfrm>
          <a:off x="3889375" y="1859851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182" name="【市民会館】&#10;有形固定資産減価償却率最大値テキスト"/>
        <xdr:cNvSpPr txBox="1"/>
      </xdr:nvSpPr>
      <xdr:spPr>
        <a:xfrm>
          <a:off x="39878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183" name="直線コネクタ 182"/>
        <xdr:cNvCxnSpPr/>
      </xdr:nvCxnSpPr>
      <xdr:spPr>
        <a:xfrm>
          <a:off x="3889375" y="1714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135272</xdr:rowOff>
    </xdr:from>
    <xdr:ext cx="405111" cy="259045"/>
    <xdr:sp macro="" textlink="">
      <xdr:nvSpPr>
        <xdr:cNvPr id="184" name="【市民会館】&#10;有形固定資産減価償却率平均値テキスト"/>
        <xdr:cNvSpPr txBox="1"/>
      </xdr:nvSpPr>
      <xdr:spPr>
        <a:xfrm>
          <a:off x="3987800" y="1796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156845</xdr:rowOff>
    </xdr:from>
    <xdr:to>
      <xdr:col>24</xdr:col>
      <xdr:colOff>114300</xdr:colOff>
      <xdr:row>105</xdr:row>
      <xdr:rowOff>86995</xdr:rowOff>
    </xdr:to>
    <xdr:sp macro="" textlink="">
      <xdr:nvSpPr>
        <xdr:cNvPr id="185" name="フローチャート: 判断 184"/>
        <xdr:cNvSpPr/>
      </xdr:nvSpPr>
      <xdr:spPr>
        <a:xfrm>
          <a:off x="3898900" y="179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15875</xdr:rowOff>
    </xdr:from>
    <xdr:to>
      <xdr:col>20</xdr:col>
      <xdr:colOff>38100</xdr:colOff>
      <xdr:row>105</xdr:row>
      <xdr:rowOff>117475</xdr:rowOff>
    </xdr:to>
    <xdr:sp macro="" textlink="">
      <xdr:nvSpPr>
        <xdr:cNvPr id="186" name="フローチャート: 判断 185"/>
        <xdr:cNvSpPr/>
      </xdr:nvSpPr>
      <xdr:spPr>
        <a:xfrm>
          <a:off x="3203575" y="1801812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13970</xdr:rowOff>
    </xdr:from>
    <xdr:to>
      <xdr:col>15</xdr:col>
      <xdr:colOff>101600</xdr:colOff>
      <xdr:row>105</xdr:row>
      <xdr:rowOff>115570</xdr:rowOff>
    </xdr:to>
    <xdr:sp macro="" textlink="">
      <xdr:nvSpPr>
        <xdr:cNvPr id="187" name="フローチャート: 判断 186"/>
        <xdr:cNvSpPr/>
      </xdr:nvSpPr>
      <xdr:spPr>
        <a:xfrm>
          <a:off x="2428875"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188" name="テキスト ボックス 187"/>
        <xdr:cNvSpPr txBox="1"/>
      </xdr:nvSpPr>
      <xdr:spPr>
        <a:xfrm>
          <a:off x="378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189" name="テキスト ボックス 188"/>
        <xdr:cNvSpPr txBox="1"/>
      </xdr:nvSpPr>
      <xdr:spPr>
        <a:xfrm>
          <a:off x="3073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190" name="テキスト ボックス 189"/>
        <xdr:cNvSpPr txBox="1"/>
      </xdr:nvSpPr>
      <xdr:spPr>
        <a:xfrm>
          <a:off x="2317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191" name="テキスト ボックス 190"/>
        <xdr:cNvSpPr txBox="1"/>
      </xdr:nvSpPr>
      <xdr:spPr>
        <a:xfrm>
          <a:off x="1571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192" name="テキスト ボックス 191"/>
        <xdr:cNvSpPr txBox="1"/>
      </xdr:nvSpPr>
      <xdr:spPr>
        <a:xfrm>
          <a:off x="806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6350</xdr:rowOff>
    </xdr:from>
    <xdr:to>
      <xdr:col>24</xdr:col>
      <xdr:colOff>114300</xdr:colOff>
      <xdr:row>103</xdr:row>
      <xdr:rowOff>107950</xdr:rowOff>
    </xdr:to>
    <xdr:sp macro="" textlink="">
      <xdr:nvSpPr>
        <xdr:cNvPr id="193" name="楕円 192"/>
        <xdr:cNvSpPr/>
      </xdr:nvSpPr>
      <xdr:spPr>
        <a:xfrm>
          <a:off x="3898900" y="1766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29227</xdr:rowOff>
    </xdr:from>
    <xdr:ext cx="405111" cy="259045"/>
    <xdr:sp macro="" textlink="">
      <xdr:nvSpPr>
        <xdr:cNvPr id="194" name="【市民会館】&#10;有形固定資産減価償却率該当値テキスト"/>
        <xdr:cNvSpPr txBox="1"/>
      </xdr:nvSpPr>
      <xdr:spPr>
        <a:xfrm>
          <a:off x="3987800"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44450</xdr:rowOff>
    </xdr:from>
    <xdr:to>
      <xdr:col>20</xdr:col>
      <xdr:colOff>38100</xdr:colOff>
      <xdr:row>103</xdr:row>
      <xdr:rowOff>146050</xdr:rowOff>
    </xdr:to>
    <xdr:sp macro="" textlink="">
      <xdr:nvSpPr>
        <xdr:cNvPr id="195" name="楕円 194"/>
        <xdr:cNvSpPr/>
      </xdr:nvSpPr>
      <xdr:spPr>
        <a:xfrm>
          <a:off x="3203575" y="177038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57150</xdr:rowOff>
    </xdr:from>
    <xdr:to>
      <xdr:col>24</xdr:col>
      <xdr:colOff>63500</xdr:colOff>
      <xdr:row>103</xdr:row>
      <xdr:rowOff>95250</xdr:rowOff>
    </xdr:to>
    <xdr:cxnSp macro="">
      <xdr:nvCxnSpPr>
        <xdr:cNvPr id="196" name="直線コネクタ 195"/>
        <xdr:cNvCxnSpPr/>
      </xdr:nvCxnSpPr>
      <xdr:spPr>
        <a:xfrm flipV="1">
          <a:off x="3235325" y="17716500"/>
          <a:ext cx="7143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82550</xdr:rowOff>
    </xdr:from>
    <xdr:to>
      <xdr:col>15</xdr:col>
      <xdr:colOff>101600</xdr:colOff>
      <xdr:row>104</xdr:row>
      <xdr:rowOff>12700</xdr:rowOff>
    </xdr:to>
    <xdr:sp macro="" textlink="">
      <xdr:nvSpPr>
        <xdr:cNvPr id="197" name="楕円 196"/>
        <xdr:cNvSpPr/>
      </xdr:nvSpPr>
      <xdr:spPr>
        <a:xfrm>
          <a:off x="2428875"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95250</xdr:rowOff>
    </xdr:from>
    <xdr:to>
      <xdr:col>19</xdr:col>
      <xdr:colOff>177800</xdr:colOff>
      <xdr:row>103</xdr:row>
      <xdr:rowOff>133350</xdr:rowOff>
    </xdr:to>
    <xdr:cxnSp macro="">
      <xdr:nvCxnSpPr>
        <xdr:cNvPr id="198" name="直線コネクタ 197"/>
        <xdr:cNvCxnSpPr/>
      </xdr:nvCxnSpPr>
      <xdr:spPr>
        <a:xfrm flipV="1">
          <a:off x="2479675" y="17754600"/>
          <a:ext cx="7556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108602</xdr:rowOff>
    </xdr:from>
    <xdr:ext cx="405111" cy="259045"/>
    <xdr:sp macro="" textlink="">
      <xdr:nvSpPr>
        <xdr:cNvPr id="199" name="n_1aveValue【市民会館】&#10;有形固定資産減価償却率"/>
        <xdr:cNvSpPr txBox="1"/>
      </xdr:nvSpPr>
      <xdr:spPr>
        <a:xfrm>
          <a:off x="3067694" y="181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106697</xdr:rowOff>
    </xdr:from>
    <xdr:ext cx="405111" cy="259045"/>
    <xdr:sp macro="" textlink="">
      <xdr:nvSpPr>
        <xdr:cNvPr id="200" name="n_2aveValue【市民会館】&#10;有形固定資産減価償却率"/>
        <xdr:cNvSpPr txBox="1"/>
      </xdr:nvSpPr>
      <xdr:spPr>
        <a:xfrm>
          <a:off x="230569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162577</xdr:rowOff>
    </xdr:from>
    <xdr:ext cx="405111" cy="259045"/>
    <xdr:sp macro="" textlink="">
      <xdr:nvSpPr>
        <xdr:cNvPr id="201" name="n_1mainValue【市民会館】&#10;有形固定資産減価償却率"/>
        <xdr:cNvSpPr txBox="1"/>
      </xdr:nvSpPr>
      <xdr:spPr>
        <a:xfrm>
          <a:off x="306769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29227</xdr:rowOff>
    </xdr:from>
    <xdr:ext cx="405111" cy="259045"/>
    <xdr:sp macro="" textlink="">
      <xdr:nvSpPr>
        <xdr:cNvPr id="202" name="n_2mainValue【市民会館】&#10;有形固定資産減価償却率"/>
        <xdr:cNvSpPr txBox="1"/>
      </xdr:nvSpPr>
      <xdr:spPr>
        <a:xfrm>
          <a:off x="230569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03" name="正方形/長方形 202"/>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04" name="正方形/長方形 203"/>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05" name="正方形/長方形 204"/>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06" name="正方形/長方形 205"/>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07" name="正方形/長方形 206"/>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08" name="正方形/長方形 207"/>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09" name="正方形/長方形 208"/>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10" name="正方形/長方形 209"/>
        <xdr:cNvSpPr/>
      </xdr:nvSpPr>
      <xdr:spPr>
        <a:xfrm>
          <a:off x="5632450"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11" name="テキスト ボックス 210"/>
        <xdr:cNvSpPr txBox="1"/>
      </xdr:nvSpPr>
      <xdr:spPr>
        <a:xfrm>
          <a:off x="55943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12" name="直線コネクタ 211"/>
        <xdr:cNvCxnSpPr/>
      </xdr:nvCxnSpPr>
      <xdr:spPr>
        <a:xfrm>
          <a:off x="5632450" y="1905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13" name="直線コネクタ 212"/>
        <xdr:cNvCxnSpPr/>
      </xdr:nvCxnSpPr>
      <xdr:spPr>
        <a:xfrm>
          <a:off x="5632450" y="18723429"/>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14" name="テキスト ボックス 213"/>
        <xdr:cNvSpPr txBox="1"/>
      </xdr:nvSpPr>
      <xdr:spPr>
        <a:xfrm>
          <a:off x="52224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15" name="直線コネクタ 214"/>
        <xdr:cNvCxnSpPr/>
      </xdr:nvCxnSpPr>
      <xdr:spPr>
        <a:xfrm>
          <a:off x="5632450" y="1839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16" name="テキスト ボックス 215"/>
        <xdr:cNvSpPr txBox="1"/>
      </xdr:nvSpPr>
      <xdr:spPr>
        <a:xfrm>
          <a:off x="52224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17" name="直線コネクタ 216"/>
        <xdr:cNvCxnSpPr/>
      </xdr:nvCxnSpPr>
      <xdr:spPr>
        <a:xfrm>
          <a:off x="5632450" y="18070286"/>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18" name="テキスト ボックス 217"/>
        <xdr:cNvSpPr txBox="1"/>
      </xdr:nvSpPr>
      <xdr:spPr>
        <a:xfrm>
          <a:off x="52224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19" name="直線コネクタ 218"/>
        <xdr:cNvCxnSpPr/>
      </xdr:nvCxnSpPr>
      <xdr:spPr>
        <a:xfrm>
          <a:off x="5632450" y="17743714"/>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220" name="テキスト ボックス 219"/>
        <xdr:cNvSpPr txBox="1"/>
      </xdr:nvSpPr>
      <xdr:spPr>
        <a:xfrm>
          <a:off x="52224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21" name="直線コネクタ 220"/>
        <xdr:cNvCxnSpPr/>
      </xdr:nvCxnSpPr>
      <xdr:spPr>
        <a:xfrm>
          <a:off x="5632450" y="1741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222" name="テキスト ボックス 221"/>
        <xdr:cNvSpPr txBox="1"/>
      </xdr:nvSpPr>
      <xdr:spPr>
        <a:xfrm>
          <a:off x="52224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223" name="直線コネクタ 222"/>
        <xdr:cNvCxnSpPr/>
      </xdr:nvCxnSpPr>
      <xdr:spPr>
        <a:xfrm>
          <a:off x="5632450" y="17090571"/>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224" name="テキスト ボックス 223"/>
        <xdr:cNvSpPr txBox="1"/>
      </xdr:nvSpPr>
      <xdr:spPr>
        <a:xfrm>
          <a:off x="52224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25" name="直線コネクタ 224"/>
        <xdr:cNvCxnSpPr/>
      </xdr:nvCxnSpPr>
      <xdr:spPr>
        <a:xfrm>
          <a:off x="5632450" y="1676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26" name="テキスト ボックス 225"/>
        <xdr:cNvSpPr txBox="1"/>
      </xdr:nvSpPr>
      <xdr:spPr>
        <a:xfrm>
          <a:off x="52224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27" name="【市民会館】&#10;一人当たり面積グラフ枠"/>
        <xdr:cNvSpPr/>
      </xdr:nvSpPr>
      <xdr:spPr>
        <a:xfrm>
          <a:off x="5632450"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152944</xdr:rowOff>
    </xdr:from>
    <xdr:to>
      <xdr:col>54</xdr:col>
      <xdr:colOff>189865</xdr:colOff>
      <xdr:row>109</xdr:row>
      <xdr:rowOff>5987</xdr:rowOff>
    </xdr:to>
    <xdr:cxnSp macro="">
      <xdr:nvCxnSpPr>
        <xdr:cNvPr id="228" name="直線コネクタ 227"/>
        <xdr:cNvCxnSpPr/>
      </xdr:nvCxnSpPr>
      <xdr:spPr>
        <a:xfrm flipV="1">
          <a:off x="8905240" y="17126494"/>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9814</xdr:rowOff>
    </xdr:from>
    <xdr:ext cx="469744" cy="259045"/>
    <xdr:sp macro="" textlink="">
      <xdr:nvSpPr>
        <xdr:cNvPr id="229" name="【市民会館】&#10;一人当たり面積最小値テキスト"/>
        <xdr:cNvSpPr txBox="1"/>
      </xdr:nvSpPr>
      <xdr:spPr>
        <a:xfrm>
          <a:off x="8943975" y="1869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5987</xdr:rowOff>
    </xdr:from>
    <xdr:to>
      <xdr:col>55</xdr:col>
      <xdr:colOff>88900</xdr:colOff>
      <xdr:row>109</xdr:row>
      <xdr:rowOff>5987</xdr:rowOff>
    </xdr:to>
    <xdr:cxnSp macro="">
      <xdr:nvCxnSpPr>
        <xdr:cNvPr id="230" name="直線コネクタ 229"/>
        <xdr:cNvCxnSpPr/>
      </xdr:nvCxnSpPr>
      <xdr:spPr>
        <a:xfrm>
          <a:off x="8845550" y="1869403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99621</xdr:rowOff>
    </xdr:from>
    <xdr:ext cx="469744" cy="259045"/>
    <xdr:sp macro="" textlink="">
      <xdr:nvSpPr>
        <xdr:cNvPr id="231" name="【市民会館】&#10;一人当たり面積最大値テキスト"/>
        <xdr:cNvSpPr txBox="1"/>
      </xdr:nvSpPr>
      <xdr:spPr>
        <a:xfrm>
          <a:off x="8943975" y="1690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152944</xdr:rowOff>
    </xdr:from>
    <xdr:to>
      <xdr:col>55</xdr:col>
      <xdr:colOff>88900</xdr:colOff>
      <xdr:row>99</xdr:row>
      <xdr:rowOff>152944</xdr:rowOff>
    </xdr:to>
    <xdr:cxnSp macro="">
      <xdr:nvCxnSpPr>
        <xdr:cNvPr id="232" name="直線コネクタ 231"/>
        <xdr:cNvCxnSpPr/>
      </xdr:nvCxnSpPr>
      <xdr:spPr>
        <a:xfrm>
          <a:off x="8845550" y="1712649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170741</xdr:rowOff>
    </xdr:from>
    <xdr:ext cx="469744" cy="259045"/>
    <xdr:sp macro="" textlink="">
      <xdr:nvSpPr>
        <xdr:cNvPr id="233" name="【市民会館】&#10;一人当たり面積平均値テキスト"/>
        <xdr:cNvSpPr txBox="1"/>
      </xdr:nvSpPr>
      <xdr:spPr>
        <a:xfrm>
          <a:off x="8943975" y="18001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147864</xdr:rowOff>
    </xdr:from>
    <xdr:to>
      <xdr:col>55</xdr:col>
      <xdr:colOff>50800</xdr:colOff>
      <xdr:row>106</xdr:row>
      <xdr:rowOff>78014</xdr:rowOff>
    </xdr:to>
    <xdr:sp macro="" textlink="">
      <xdr:nvSpPr>
        <xdr:cNvPr id="234" name="フローチャート: 判断 233"/>
        <xdr:cNvSpPr/>
      </xdr:nvSpPr>
      <xdr:spPr>
        <a:xfrm>
          <a:off x="8883650" y="1815011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18869</xdr:rowOff>
    </xdr:from>
    <xdr:to>
      <xdr:col>50</xdr:col>
      <xdr:colOff>165100</xdr:colOff>
      <xdr:row>106</xdr:row>
      <xdr:rowOff>120469</xdr:rowOff>
    </xdr:to>
    <xdr:sp macro="" textlink="">
      <xdr:nvSpPr>
        <xdr:cNvPr id="235" name="フローチャート: 判断 234"/>
        <xdr:cNvSpPr/>
      </xdr:nvSpPr>
      <xdr:spPr>
        <a:xfrm>
          <a:off x="815975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25400</xdr:rowOff>
    </xdr:from>
    <xdr:to>
      <xdr:col>46</xdr:col>
      <xdr:colOff>38100</xdr:colOff>
      <xdr:row>106</xdr:row>
      <xdr:rowOff>127000</xdr:rowOff>
    </xdr:to>
    <xdr:sp macro="" textlink="">
      <xdr:nvSpPr>
        <xdr:cNvPr id="236" name="フローチャート: 判断 235"/>
        <xdr:cNvSpPr/>
      </xdr:nvSpPr>
      <xdr:spPr>
        <a:xfrm>
          <a:off x="7413625" y="181991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37" name="テキスト ボックス 236"/>
        <xdr:cNvSpPr txBox="1"/>
      </xdr:nvSpPr>
      <xdr:spPr>
        <a:xfrm>
          <a:off x="8743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38" name="テキスト ボックス 237"/>
        <xdr:cNvSpPr txBox="1"/>
      </xdr:nvSpPr>
      <xdr:spPr>
        <a:xfrm>
          <a:off x="8048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39" name="テキスト ボックス 238"/>
        <xdr:cNvSpPr txBox="1"/>
      </xdr:nvSpPr>
      <xdr:spPr>
        <a:xfrm>
          <a:off x="7283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40" name="テキスト ボックス 239"/>
        <xdr:cNvSpPr txBox="1"/>
      </xdr:nvSpPr>
      <xdr:spPr>
        <a:xfrm>
          <a:off x="652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41" name="テキスト ボックス 240"/>
        <xdr:cNvSpPr txBox="1"/>
      </xdr:nvSpPr>
      <xdr:spPr>
        <a:xfrm>
          <a:off x="5781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7438</xdr:rowOff>
    </xdr:from>
    <xdr:to>
      <xdr:col>55</xdr:col>
      <xdr:colOff>50800</xdr:colOff>
      <xdr:row>107</xdr:row>
      <xdr:rowOff>109038</xdr:rowOff>
    </xdr:to>
    <xdr:sp macro="" textlink="">
      <xdr:nvSpPr>
        <xdr:cNvPr id="242" name="楕円 241"/>
        <xdr:cNvSpPr/>
      </xdr:nvSpPr>
      <xdr:spPr>
        <a:xfrm>
          <a:off x="8883650" y="1835258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157315</xdr:rowOff>
    </xdr:from>
    <xdr:ext cx="469744" cy="259045"/>
    <xdr:sp macro="" textlink="">
      <xdr:nvSpPr>
        <xdr:cNvPr id="243" name="【市民会館】&#10;一人当たり面積該当値テキスト"/>
        <xdr:cNvSpPr txBox="1"/>
      </xdr:nvSpPr>
      <xdr:spPr>
        <a:xfrm>
          <a:off x="8943975" y="1833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13970</xdr:rowOff>
    </xdr:from>
    <xdr:to>
      <xdr:col>50</xdr:col>
      <xdr:colOff>165100</xdr:colOff>
      <xdr:row>107</xdr:row>
      <xdr:rowOff>115570</xdr:rowOff>
    </xdr:to>
    <xdr:sp macro="" textlink="">
      <xdr:nvSpPr>
        <xdr:cNvPr id="244" name="楕円 243"/>
        <xdr:cNvSpPr/>
      </xdr:nvSpPr>
      <xdr:spPr>
        <a:xfrm>
          <a:off x="815975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58238</xdr:rowOff>
    </xdr:from>
    <xdr:to>
      <xdr:col>55</xdr:col>
      <xdr:colOff>0</xdr:colOff>
      <xdr:row>107</xdr:row>
      <xdr:rowOff>64770</xdr:rowOff>
    </xdr:to>
    <xdr:cxnSp macro="">
      <xdr:nvCxnSpPr>
        <xdr:cNvPr id="245" name="直線コネクタ 244"/>
        <xdr:cNvCxnSpPr/>
      </xdr:nvCxnSpPr>
      <xdr:spPr>
        <a:xfrm flipV="1">
          <a:off x="8210550" y="18403388"/>
          <a:ext cx="695325"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17236</xdr:rowOff>
    </xdr:from>
    <xdr:to>
      <xdr:col>46</xdr:col>
      <xdr:colOff>38100</xdr:colOff>
      <xdr:row>107</xdr:row>
      <xdr:rowOff>118836</xdr:rowOff>
    </xdr:to>
    <xdr:sp macro="" textlink="">
      <xdr:nvSpPr>
        <xdr:cNvPr id="246" name="楕円 245"/>
        <xdr:cNvSpPr/>
      </xdr:nvSpPr>
      <xdr:spPr>
        <a:xfrm>
          <a:off x="7413625" y="1836238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64770</xdr:rowOff>
    </xdr:from>
    <xdr:to>
      <xdr:col>50</xdr:col>
      <xdr:colOff>114300</xdr:colOff>
      <xdr:row>107</xdr:row>
      <xdr:rowOff>68036</xdr:rowOff>
    </xdr:to>
    <xdr:cxnSp macro="">
      <xdr:nvCxnSpPr>
        <xdr:cNvPr id="247" name="直線コネクタ 246"/>
        <xdr:cNvCxnSpPr/>
      </xdr:nvCxnSpPr>
      <xdr:spPr>
        <a:xfrm flipV="1">
          <a:off x="7445375" y="18409920"/>
          <a:ext cx="765175"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136996</xdr:rowOff>
    </xdr:from>
    <xdr:ext cx="469744" cy="259045"/>
    <xdr:sp macro="" textlink="">
      <xdr:nvSpPr>
        <xdr:cNvPr id="248" name="n_1aveValue【市民会館】&#10;一人当たり面積"/>
        <xdr:cNvSpPr txBox="1"/>
      </xdr:nvSpPr>
      <xdr:spPr>
        <a:xfrm>
          <a:off x="7991552" y="1796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143527</xdr:rowOff>
    </xdr:from>
    <xdr:ext cx="469744" cy="259045"/>
    <xdr:sp macro="" textlink="">
      <xdr:nvSpPr>
        <xdr:cNvPr id="249" name="n_2aveValue【市民会館】&#10;一人当たり面積"/>
        <xdr:cNvSpPr txBox="1"/>
      </xdr:nvSpPr>
      <xdr:spPr>
        <a:xfrm>
          <a:off x="72581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106697</xdr:rowOff>
    </xdr:from>
    <xdr:ext cx="469744" cy="259045"/>
    <xdr:sp macro="" textlink="">
      <xdr:nvSpPr>
        <xdr:cNvPr id="250" name="n_1mainValue【市民会館】&#10;一人当たり面積"/>
        <xdr:cNvSpPr txBox="1"/>
      </xdr:nvSpPr>
      <xdr:spPr>
        <a:xfrm>
          <a:off x="7991552"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109963</xdr:rowOff>
    </xdr:from>
    <xdr:ext cx="469744" cy="259045"/>
    <xdr:sp macro="" textlink="">
      <xdr:nvSpPr>
        <xdr:cNvPr id="251" name="n_2mainValue【市民会館】&#10;一人当たり面積"/>
        <xdr:cNvSpPr txBox="1"/>
      </xdr:nvSpPr>
      <xdr:spPr>
        <a:xfrm>
          <a:off x="7258127" y="1845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52" name="正方形/長方形 251"/>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3" name="正方形/長方形 252"/>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4" name="正方形/長方形 253"/>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5" name="正方形/長方形 254"/>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6" name="正方形/長方形 255"/>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7" name="正方形/長方形 256"/>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58" name="正方形/長方形 257"/>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59" name="正方形/長方形 258"/>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60" name="テキスト ボックス 259"/>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61" name="直線コネクタ 260"/>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62" name="テキスト ボックス 261"/>
        <xdr:cNvSpPr txBox="1"/>
      </xdr:nvSpPr>
      <xdr:spPr>
        <a:xfrm>
          <a:off x="10306836"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63" name="直線コネクタ 262"/>
        <xdr:cNvCxnSpPr/>
      </xdr:nvCxnSpPr>
      <xdr:spPr>
        <a:xfrm>
          <a:off x="10588625" y="723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64" name="テキスト ボックス 263"/>
        <xdr:cNvSpPr txBox="1"/>
      </xdr:nvSpPr>
      <xdr:spPr>
        <a:xfrm>
          <a:off x="10242716"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65" name="直線コネクタ 264"/>
        <xdr:cNvCxnSpPr/>
      </xdr:nvCxnSpPr>
      <xdr:spPr>
        <a:xfrm>
          <a:off x="10588625" y="685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66" name="テキスト ボックス 265"/>
        <xdr:cNvSpPr txBox="1"/>
      </xdr:nvSpPr>
      <xdr:spPr>
        <a:xfrm>
          <a:off x="102427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67" name="直線コネクタ 266"/>
        <xdr:cNvCxnSpPr/>
      </xdr:nvCxnSpPr>
      <xdr:spPr>
        <a:xfrm>
          <a:off x="10588625" y="647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68" name="テキスト ボックス 267"/>
        <xdr:cNvSpPr txBox="1"/>
      </xdr:nvSpPr>
      <xdr:spPr>
        <a:xfrm>
          <a:off x="102427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69" name="直線コネクタ 268"/>
        <xdr:cNvCxnSpPr/>
      </xdr:nvCxnSpPr>
      <xdr:spPr>
        <a:xfrm>
          <a:off x="10588625" y="609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70" name="テキスト ボックス 269"/>
        <xdr:cNvSpPr txBox="1"/>
      </xdr:nvSpPr>
      <xdr:spPr>
        <a:xfrm>
          <a:off x="102427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71" name="直線コネクタ 270"/>
        <xdr:cNvCxnSpPr/>
      </xdr:nvCxnSpPr>
      <xdr:spPr>
        <a:xfrm>
          <a:off x="10588625" y="571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72" name="テキスト ボックス 271"/>
        <xdr:cNvSpPr txBox="1"/>
      </xdr:nvSpPr>
      <xdr:spPr>
        <a:xfrm>
          <a:off x="101976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73" name="直線コネクタ 272"/>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74" name="テキスト ボックス 273"/>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75" name="【一般廃棄物処理施設】&#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89535</xdr:rowOff>
    </xdr:to>
    <xdr:cxnSp macro="">
      <xdr:nvCxnSpPr>
        <xdr:cNvPr id="276" name="直線コネクタ 275"/>
        <xdr:cNvCxnSpPr/>
      </xdr:nvCxnSpPr>
      <xdr:spPr>
        <a:xfrm flipV="1">
          <a:off x="13889989" y="585978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93362</xdr:rowOff>
    </xdr:from>
    <xdr:ext cx="405111" cy="259045"/>
    <xdr:sp macro="" textlink="">
      <xdr:nvSpPr>
        <xdr:cNvPr id="277" name="【一般廃棄物処理施設】&#10;有形固定資産減価償却率最小値テキスト"/>
        <xdr:cNvSpPr txBox="1"/>
      </xdr:nvSpPr>
      <xdr:spPr>
        <a:xfrm>
          <a:off x="13928725" y="729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89535</xdr:rowOff>
    </xdr:from>
    <xdr:to>
      <xdr:col>86</xdr:col>
      <xdr:colOff>25400</xdr:colOff>
      <xdr:row>42</xdr:row>
      <xdr:rowOff>89535</xdr:rowOff>
    </xdr:to>
    <xdr:cxnSp macro="">
      <xdr:nvCxnSpPr>
        <xdr:cNvPr id="278" name="直線コネクタ 277"/>
        <xdr:cNvCxnSpPr/>
      </xdr:nvCxnSpPr>
      <xdr:spPr>
        <a:xfrm>
          <a:off x="13801725" y="729043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279" name="【一般廃棄物処理施設】&#10;有形固定資産減価償却率最大値テキスト"/>
        <xdr:cNvSpPr txBox="1"/>
      </xdr:nvSpPr>
      <xdr:spPr>
        <a:xfrm>
          <a:off x="13928725"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280" name="直線コネクタ 279"/>
        <xdr:cNvCxnSpPr/>
      </xdr:nvCxnSpPr>
      <xdr:spPr>
        <a:xfrm>
          <a:off x="13801725" y="58597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9542</xdr:rowOff>
    </xdr:from>
    <xdr:ext cx="405111" cy="259045"/>
    <xdr:sp macro="" textlink="">
      <xdr:nvSpPr>
        <xdr:cNvPr id="281" name="【一般廃棄物処理施設】&#10;有形固定資産減価償却率平均値テキスト"/>
        <xdr:cNvSpPr txBox="1"/>
      </xdr:nvSpPr>
      <xdr:spPr>
        <a:xfrm>
          <a:off x="13928725" y="6353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282" name="フローチャート: 判断 281"/>
        <xdr:cNvSpPr/>
      </xdr:nvSpPr>
      <xdr:spPr>
        <a:xfrm>
          <a:off x="13839825" y="63747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57785</xdr:rowOff>
    </xdr:from>
    <xdr:to>
      <xdr:col>81</xdr:col>
      <xdr:colOff>101600</xdr:colOff>
      <xdr:row>37</xdr:row>
      <xdr:rowOff>159385</xdr:rowOff>
    </xdr:to>
    <xdr:sp macro="" textlink="">
      <xdr:nvSpPr>
        <xdr:cNvPr id="283" name="フローチャート: 判断 282"/>
        <xdr:cNvSpPr/>
      </xdr:nvSpPr>
      <xdr:spPr>
        <a:xfrm>
          <a:off x="13115925"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284" name="フローチャート: 判断 283"/>
        <xdr:cNvSpPr/>
      </xdr:nvSpPr>
      <xdr:spPr>
        <a:xfrm>
          <a:off x="123698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85" name="テキスト ボックス 284"/>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86" name="テキスト ボックス 285"/>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87" name="テキスト ボックス 286"/>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88" name="テキスト ボックス 287"/>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89" name="テキスト ボックス 288"/>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93980</xdr:rowOff>
    </xdr:from>
    <xdr:to>
      <xdr:col>85</xdr:col>
      <xdr:colOff>177800</xdr:colOff>
      <xdr:row>36</xdr:row>
      <xdr:rowOff>24130</xdr:rowOff>
    </xdr:to>
    <xdr:sp macro="" textlink="">
      <xdr:nvSpPr>
        <xdr:cNvPr id="290" name="楕円 289"/>
        <xdr:cNvSpPr/>
      </xdr:nvSpPr>
      <xdr:spPr>
        <a:xfrm>
          <a:off x="13839825" y="60947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116857</xdr:rowOff>
    </xdr:from>
    <xdr:ext cx="405111" cy="259045"/>
    <xdr:sp macro="" textlink="">
      <xdr:nvSpPr>
        <xdr:cNvPr id="291" name="【一般廃棄物処理施設】&#10;有形固定資産減価償却率該当値テキスト"/>
        <xdr:cNvSpPr txBox="1"/>
      </xdr:nvSpPr>
      <xdr:spPr>
        <a:xfrm>
          <a:off x="13928725" y="59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145415</xdr:rowOff>
    </xdr:from>
    <xdr:to>
      <xdr:col>81</xdr:col>
      <xdr:colOff>101600</xdr:colOff>
      <xdr:row>36</xdr:row>
      <xdr:rowOff>75565</xdr:rowOff>
    </xdr:to>
    <xdr:sp macro="" textlink="">
      <xdr:nvSpPr>
        <xdr:cNvPr id="292" name="楕円 291"/>
        <xdr:cNvSpPr/>
      </xdr:nvSpPr>
      <xdr:spPr>
        <a:xfrm>
          <a:off x="13115925" y="614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144780</xdr:rowOff>
    </xdr:from>
    <xdr:to>
      <xdr:col>85</xdr:col>
      <xdr:colOff>127000</xdr:colOff>
      <xdr:row>36</xdr:row>
      <xdr:rowOff>24765</xdr:rowOff>
    </xdr:to>
    <xdr:cxnSp macro="">
      <xdr:nvCxnSpPr>
        <xdr:cNvPr id="293" name="直線コネクタ 292"/>
        <xdr:cNvCxnSpPr/>
      </xdr:nvCxnSpPr>
      <xdr:spPr>
        <a:xfrm flipV="1">
          <a:off x="13166725" y="6145530"/>
          <a:ext cx="7239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25400</xdr:rowOff>
    </xdr:from>
    <xdr:to>
      <xdr:col>76</xdr:col>
      <xdr:colOff>165100</xdr:colOff>
      <xdr:row>36</xdr:row>
      <xdr:rowOff>127000</xdr:rowOff>
    </xdr:to>
    <xdr:sp macro="" textlink="">
      <xdr:nvSpPr>
        <xdr:cNvPr id="294" name="楕円 293"/>
        <xdr:cNvSpPr/>
      </xdr:nvSpPr>
      <xdr:spPr>
        <a:xfrm>
          <a:off x="123698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24765</xdr:rowOff>
    </xdr:from>
    <xdr:to>
      <xdr:col>81</xdr:col>
      <xdr:colOff>50800</xdr:colOff>
      <xdr:row>36</xdr:row>
      <xdr:rowOff>76200</xdr:rowOff>
    </xdr:to>
    <xdr:cxnSp macro="">
      <xdr:nvCxnSpPr>
        <xdr:cNvPr id="295" name="直線コネクタ 294"/>
        <xdr:cNvCxnSpPr/>
      </xdr:nvCxnSpPr>
      <xdr:spPr>
        <a:xfrm flipV="1">
          <a:off x="12420600" y="6196965"/>
          <a:ext cx="746125"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150512</xdr:rowOff>
    </xdr:from>
    <xdr:ext cx="405111" cy="259045"/>
    <xdr:sp macro="" textlink="">
      <xdr:nvSpPr>
        <xdr:cNvPr id="296" name="n_1aveValue【一般廃棄物処理施設】&#10;有形固定資産減価償却率"/>
        <xdr:cNvSpPr txBox="1"/>
      </xdr:nvSpPr>
      <xdr:spPr>
        <a:xfrm>
          <a:off x="129800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60977</xdr:rowOff>
    </xdr:from>
    <xdr:ext cx="405111" cy="259045"/>
    <xdr:sp macro="" textlink="">
      <xdr:nvSpPr>
        <xdr:cNvPr id="297" name="n_2aveValue【一般廃棄物処理施設】&#10;有形固定資産減価償却率"/>
        <xdr:cNvSpPr txBox="1"/>
      </xdr:nvSpPr>
      <xdr:spPr>
        <a:xfrm>
          <a:off x="12246619"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92092</xdr:rowOff>
    </xdr:from>
    <xdr:ext cx="405111" cy="259045"/>
    <xdr:sp macro="" textlink="">
      <xdr:nvSpPr>
        <xdr:cNvPr id="298" name="n_1mainValue【一般廃棄物処理施設】&#10;有形固定資産減価償却率"/>
        <xdr:cNvSpPr txBox="1"/>
      </xdr:nvSpPr>
      <xdr:spPr>
        <a:xfrm>
          <a:off x="12980044" y="592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143527</xdr:rowOff>
    </xdr:from>
    <xdr:ext cx="405111" cy="259045"/>
    <xdr:sp macro="" textlink="">
      <xdr:nvSpPr>
        <xdr:cNvPr id="299" name="n_2mainValue【一般廃棄物処理施設】&#10;有形固定資産減価償却率"/>
        <xdr:cNvSpPr txBox="1"/>
      </xdr:nvSpPr>
      <xdr:spPr>
        <a:xfrm>
          <a:off x="12246619"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00" name="正方形/長方形 299"/>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1" name="正方形/長方形 300"/>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2" name="正方形/長方形 301"/>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3" name="正方形/長方形 302"/>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4" name="正方形/長方形 303"/>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5" name="正方形/長方形 304"/>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6" name="正方形/長方形 305"/>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7" name="正方形/長方形 306"/>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08" name="テキスト ボックス 307"/>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09" name="直線コネクタ 308"/>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10" name="直線コネクタ 309"/>
        <xdr:cNvCxnSpPr/>
      </xdr:nvCxnSpPr>
      <xdr:spPr>
        <a:xfrm>
          <a:off x="15544800" y="716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11" name="テキスト ボックス 310"/>
        <xdr:cNvSpPr txBox="1"/>
      </xdr:nvSpPr>
      <xdr:spPr>
        <a:xfrm>
          <a:off x="1535316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12" name="直線コネクタ 311"/>
        <xdr:cNvCxnSpPr/>
      </xdr:nvCxnSpPr>
      <xdr:spPr>
        <a:xfrm>
          <a:off x="15544800" y="670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13" name="テキスト ボックス 312"/>
        <xdr:cNvSpPr txBox="1"/>
      </xdr:nvSpPr>
      <xdr:spPr>
        <a:xfrm>
          <a:off x="150636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14" name="直線コネクタ 313"/>
        <xdr:cNvCxnSpPr/>
      </xdr:nvCxnSpPr>
      <xdr:spPr>
        <a:xfrm>
          <a:off x="15544800" y="624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15" name="テキスト ボックス 314"/>
        <xdr:cNvSpPr txBox="1"/>
      </xdr:nvSpPr>
      <xdr:spPr>
        <a:xfrm>
          <a:off x="150636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16" name="直線コネクタ 315"/>
        <xdr:cNvCxnSpPr/>
      </xdr:nvCxnSpPr>
      <xdr:spPr>
        <a:xfrm>
          <a:off x="15544800" y="579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17" name="テキスト ボックス 316"/>
        <xdr:cNvSpPr txBox="1"/>
      </xdr:nvSpPr>
      <xdr:spPr>
        <a:xfrm>
          <a:off x="150636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18" name="直線コネクタ 317"/>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19" name="テキスト ボックス 318"/>
        <xdr:cNvSpPr txBox="1"/>
      </xdr:nvSpPr>
      <xdr:spPr>
        <a:xfrm>
          <a:off x="150636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20" name="【一般廃棄物処理施設】&#10;一人当たり有形固定資産（償却資産）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86496</xdr:rowOff>
    </xdr:from>
    <xdr:to>
      <xdr:col>116</xdr:col>
      <xdr:colOff>62864</xdr:colOff>
      <xdr:row>41</xdr:row>
      <xdr:rowOff>118747</xdr:rowOff>
    </xdr:to>
    <xdr:cxnSp macro="">
      <xdr:nvCxnSpPr>
        <xdr:cNvPr id="321" name="直線コネクタ 320"/>
        <xdr:cNvCxnSpPr/>
      </xdr:nvCxnSpPr>
      <xdr:spPr>
        <a:xfrm flipV="1">
          <a:off x="18846164" y="6087246"/>
          <a:ext cx="0" cy="1060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122574</xdr:rowOff>
    </xdr:from>
    <xdr:ext cx="469744" cy="259045"/>
    <xdr:sp macro="" textlink="">
      <xdr:nvSpPr>
        <xdr:cNvPr id="322" name="【一般廃棄物処理施設】&#10;一人当たり有形固定資産（償却資産）額最小値テキスト"/>
        <xdr:cNvSpPr txBox="1"/>
      </xdr:nvSpPr>
      <xdr:spPr>
        <a:xfrm>
          <a:off x="18884900" y="715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118747</xdr:rowOff>
    </xdr:from>
    <xdr:to>
      <xdr:col>116</xdr:col>
      <xdr:colOff>152400</xdr:colOff>
      <xdr:row>41</xdr:row>
      <xdr:rowOff>118747</xdr:rowOff>
    </xdr:to>
    <xdr:cxnSp macro="">
      <xdr:nvCxnSpPr>
        <xdr:cNvPr id="323" name="直線コネクタ 322"/>
        <xdr:cNvCxnSpPr/>
      </xdr:nvCxnSpPr>
      <xdr:spPr>
        <a:xfrm>
          <a:off x="18786475" y="714819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33173</xdr:rowOff>
    </xdr:from>
    <xdr:ext cx="599010" cy="259045"/>
    <xdr:sp macro="" textlink="">
      <xdr:nvSpPr>
        <xdr:cNvPr id="324" name="【一般廃棄物処理施設】&#10;一人当たり有形固定資産（償却資産）額最大値テキスト"/>
        <xdr:cNvSpPr txBox="1"/>
      </xdr:nvSpPr>
      <xdr:spPr>
        <a:xfrm>
          <a:off x="18884900" y="5862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86496</xdr:rowOff>
    </xdr:from>
    <xdr:to>
      <xdr:col>116</xdr:col>
      <xdr:colOff>152400</xdr:colOff>
      <xdr:row>35</xdr:row>
      <xdr:rowOff>86496</xdr:rowOff>
    </xdr:to>
    <xdr:cxnSp macro="">
      <xdr:nvCxnSpPr>
        <xdr:cNvPr id="325" name="直線コネクタ 324"/>
        <xdr:cNvCxnSpPr/>
      </xdr:nvCxnSpPr>
      <xdr:spPr>
        <a:xfrm>
          <a:off x="18786475" y="608724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72591</xdr:rowOff>
    </xdr:from>
    <xdr:ext cx="534377" cy="259045"/>
    <xdr:sp macro="" textlink="">
      <xdr:nvSpPr>
        <xdr:cNvPr id="326" name="【一般廃棄物処理施設】&#10;一人当たり有形固定資産（償却資産）額平均値テキスト"/>
        <xdr:cNvSpPr txBox="1"/>
      </xdr:nvSpPr>
      <xdr:spPr>
        <a:xfrm>
          <a:off x="18884900" y="6587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49714</xdr:rowOff>
    </xdr:from>
    <xdr:to>
      <xdr:col>116</xdr:col>
      <xdr:colOff>114300</xdr:colOff>
      <xdr:row>39</xdr:row>
      <xdr:rowOff>151314</xdr:rowOff>
    </xdr:to>
    <xdr:sp macro="" textlink="">
      <xdr:nvSpPr>
        <xdr:cNvPr id="327" name="フローチャート: 判断 326"/>
        <xdr:cNvSpPr/>
      </xdr:nvSpPr>
      <xdr:spPr>
        <a:xfrm>
          <a:off x="18796000" y="673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96175</xdr:rowOff>
    </xdr:from>
    <xdr:to>
      <xdr:col>112</xdr:col>
      <xdr:colOff>38100</xdr:colOff>
      <xdr:row>40</xdr:row>
      <xdr:rowOff>26325</xdr:rowOff>
    </xdr:to>
    <xdr:sp macro="" textlink="">
      <xdr:nvSpPr>
        <xdr:cNvPr id="328" name="フローチャート: 判断 327"/>
        <xdr:cNvSpPr/>
      </xdr:nvSpPr>
      <xdr:spPr>
        <a:xfrm>
          <a:off x="18100675" y="678272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131494</xdr:rowOff>
    </xdr:from>
    <xdr:to>
      <xdr:col>107</xdr:col>
      <xdr:colOff>101600</xdr:colOff>
      <xdr:row>40</xdr:row>
      <xdr:rowOff>61644</xdr:rowOff>
    </xdr:to>
    <xdr:sp macro="" textlink="">
      <xdr:nvSpPr>
        <xdr:cNvPr id="329" name="フローチャート: 判断 328"/>
        <xdr:cNvSpPr/>
      </xdr:nvSpPr>
      <xdr:spPr>
        <a:xfrm>
          <a:off x="17325975" y="681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30" name="テキスト ボックス 329"/>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31" name="テキスト ボックス 330"/>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32" name="テキスト ボックス 331"/>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33" name="テキスト ボックス 332"/>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34" name="テキスト ボックス 333"/>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171320</xdr:rowOff>
    </xdr:from>
    <xdr:to>
      <xdr:col>116</xdr:col>
      <xdr:colOff>114300</xdr:colOff>
      <xdr:row>40</xdr:row>
      <xdr:rowOff>101470</xdr:rowOff>
    </xdr:to>
    <xdr:sp macro="" textlink="">
      <xdr:nvSpPr>
        <xdr:cNvPr id="335" name="楕円 334"/>
        <xdr:cNvSpPr/>
      </xdr:nvSpPr>
      <xdr:spPr>
        <a:xfrm>
          <a:off x="18796000" y="685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149747</xdr:rowOff>
    </xdr:from>
    <xdr:ext cx="534377" cy="259045"/>
    <xdr:sp macro="" textlink="">
      <xdr:nvSpPr>
        <xdr:cNvPr id="336" name="【一般廃棄物処理施設】&#10;一人当たり有形固定資産（償却資産）額該当値テキスト"/>
        <xdr:cNvSpPr txBox="1"/>
      </xdr:nvSpPr>
      <xdr:spPr>
        <a:xfrm>
          <a:off x="18884900" y="683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7117</xdr:rowOff>
    </xdr:from>
    <xdr:to>
      <xdr:col>112</xdr:col>
      <xdr:colOff>38100</xdr:colOff>
      <xdr:row>40</xdr:row>
      <xdr:rowOff>108717</xdr:rowOff>
    </xdr:to>
    <xdr:sp macro="" textlink="">
      <xdr:nvSpPr>
        <xdr:cNvPr id="337" name="楕円 336"/>
        <xdr:cNvSpPr/>
      </xdr:nvSpPr>
      <xdr:spPr>
        <a:xfrm>
          <a:off x="18100675" y="686511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50670</xdr:rowOff>
    </xdr:from>
    <xdr:to>
      <xdr:col>116</xdr:col>
      <xdr:colOff>63500</xdr:colOff>
      <xdr:row>40</xdr:row>
      <xdr:rowOff>57917</xdr:rowOff>
    </xdr:to>
    <xdr:cxnSp macro="">
      <xdr:nvCxnSpPr>
        <xdr:cNvPr id="338" name="直線コネクタ 337"/>
        <xdr:cNvCxnSpPr/>
      </xdr:nvCxnSpPr>
      <xdr:spPr>
        <a:xfrm flipV="1">
          <a:off x="18132425" y="6908670"/>
          <a:ext cx="714375" cy="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6924</xdr:rowOff>
    </xdr:from>
    <xdr:to>
      <xdr:col>107</xdr:col>
      <xdr:colOff>101600</xdr:colOff>
      <xdr:row>40</xdr:row>
      <xdr:rowOff>108524</xdr:rowOff>
    </xdr:to>
    <xdr:sp macro="" textlink="">
      <xdr:nvSpPr>
        <xdr:cNvPr id="339" name="楕円 338"/>
        <xdr:cNvSpPr/>
      </xdr:nvSpPr>
      <xdr:spPr>
        <a:xfrm>
          <a:off x="17325975" y="686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57724</xdr:rowOff>
    </xdr:from>
    <xdr:to>
      <xdr:col>111</xdr:col>
      <xdr:colOff>177800</xdr:colOff>
      <xdr:row>40</xdr:row>
      <xdr:rowOff>57917</xdr:rowOff>
    </xdr:to>
    <xdr:cxnSp macro="">
      <xdr:nvCxnSpPr>
        <xdr:cNvPr id="340" name="直線コネクタ 339"/>
        <xdr:cNvCxnSpPr/>
      </xdr:nvCxnSpPr>
      <xdr:spPr>
        <a:xfrm>
          <a:off x="17376775" y="6915724"/>
          <a:ext cx="755650" cy="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42852</xdr:rowOff>
    </xdr:from>
    <xdr:ext cx="534377" cy="259045"/>
    <xdr:sp macro="" textlink="">
      <xdr:nvSpPr>
        <xdr:cNvPr id="341" name="n_1aveValue【一般廃棄物処理施設】&#10;一人当たり有形固定資産（償却資産）額"/>
        <xdr:cNvSpPr txBox="1"/>
      </xdr:nvSpPr>
      <xdr:spPr>
        <a:xfrm>
          <a:off x="17900161" y="655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78171</xdr:rowOff>
    </xdr:from>
    <xdr:ext cx="534377" cy="259045"/>
    <xdr:sp macro="" textlink="">
      <xdr:nvSpPr>
        <xdr:cNvPr id="342" name="n_2aveValue【一般廃棄物処理施設】&#10;一人当たり有形固定資産（償却資産）額"/>
        <xdr:cNvSpPr txBox="1"/>
      </xdr:nvSpPr>
      <xdr:spPr>
        <a:xfrm>
          <a:off x="17166736" y="659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99844</xdr:rowOff>
    </xdr:from>
    <xdr:ext cx="534377" cy="259045"/>
    <xdr:sp macro="" textlink="">
      <xdr:nvSpPr>
        <xdr:cNvPr id="343" name="n_1mainValue【一般廃棄物処理施設】&#10;一人当たり有形固定資産（償却資産）額"/>
        <xdr:cNvSpPr txBox="1"/>
      </xdr:nvSpPr>
      <xdr:spPr>
        <a:xfrm>
          <a:off x="17900161" y="695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99651</xdr:rowOff>
    </xdr:from>
    <xdr:ext cx="534377" cy="259045"/>
    <xdr:sp macro="" textlink="">
      <xdr:nvSpPr>
        <xdr:cNvPr id="344" name="n_2mainValue【一般廃棄物処理施設】&#10;一人当たり有形固定資産（償却資産）額"/>
        <xdr:cNvSpPr txBox="1"/>
      </xdr:nvSpPr>
      <xdr:spPr>
        <a:xfrm>
          <a:off x="17166736" y="695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45" name="正方形/長方形 344"/>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46" name="正方形/長方形 345"/>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47" name="正方形/長方形 346"/>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48" name="正方形/長方形 347"/>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49" name="正方形/長方形 348"/>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50" name="正方形/長方形 349"/>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51" name="正方形/長方形 350"/>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2" name="正方形/長方形 351"/>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53" name="テキスト ボックス 352"/>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54" name="直線コネクタ 353"/>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55" name="テキスト ボックス 354"/>
        <xdr:cNvSpPr txBox="1"/>
      </xdr:nvSpPr>
      <xdr:spPr>
        <a:xfrm>
          <a:off x="10306836"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56" name="直線コネクタ 355"/>
        <xdr:cNvCxnSpPr/>
      </xdr:nvCxnSpPr>
      <xdr:spPr>
        <a:xfrm>
          <a:off x="10588625" y="1104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57" name="テキスト ボックス 356"/>
        <xdr:cNvSpPr txBox="1"/>
      </xdr:nvSpPr>
      <xdr:spPr>
        <a:xfrm>
          <a:off x="10242716"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58" name="直線コネクタ 357"/>
        <xdr:cNvCxnSpPr/>
      </xdr:nvCxnSpPr>
      <xdr:spPr>
        <a:xfrm>
          <a:off x="10588625" y="1066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59" name="テキスト ボックス 358"/>
        <xdr:cNvSpPr txBox="1"/>
      </xdr:nvSpPr>
      <xdr:spPr>
        <a:xfrm>
          <a:off x="1024271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60" name="直線コネクタ 359"/>
        <xdr:cNvCxnSpPr/>
      </xdr:nvCxnSpPr>
      <xdr:spPr>
        <a:xfrm>
          <a:off x="10588625" y="1028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61" name="テキスト ボックス 360"/>
        <xdr:cNvSpPr txBox="1"/>
      </xdr:nvSpPr>
      <xdr:spPr>
        <a:xfrm>
          <a:off x="1024271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62" name="直線コネクタ 361"/>
        <xdr:cNvCxnSpPr/>
      </xdr:nvCxnSpPr>
      <xdr:spPr>
        <a:xfrm>
          <a:off x="10588625" y="990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63" name="テキスト ボックス 362"/>
        <xdr:cNvSpPr txBox="1"/>
      </xdr:nvSpPr>
      <xdr:spPr>
        <a:xfrm>
          <a:off x="1024271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64" name="直線コネクタ 363"/>
        <xdr:cNvCxnSpPr/>
      </xdr:nvCxnSpPr>
      <xdr:spPr>
        <a:xfrm>
          <a:off x="10588625" y="952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65" name="テキスト ボックス 364"/>
        <xdr:cNvSpPr txBox="1"/>
      </xdr:nvSpPr>
      <xdr:spPr>
        <a:xfrm>
          <a:off x="101976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66" name="直線コネクタ 365"/>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67" name="テキスト ボックス 366"/>
        <xdr:cNvSpPr txBox="1"/>
      </xdr:nvSpPr>
      <xdr:spPr>
        <a:xfrm>
          <a:off x="101976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68" name="【保健センター・保健所】&#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32385</xdr:rowOff>
    </xdr:from>
    <xdr:to>
      <xdr:col>85</xdr:col>
      <xdr:colOff>126364</xdr:colOff>
      <xdr:row>63</xdr:row>
      <xdr:rowOff>156210</xdr:rowOff>
    </xdr:to>
    <xdr:cxnSp macro="">
      <xdr:nvCxnSpPr>
        <xdr:cNvPr id="369" name="直線コネクタ 368"/>
        <xdr:cNvCxnSpPr/>
      </xdr:nvCxnSpPr>
      <xdr:spPr>
        <a:xfrm flipV="1">
          <a:off x="13889989" y="963358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160037</xdr:rowOff>
    </xdr:from>
    <xdr:ext cx="405111" cy="259045"/>
    <xdr:sp macro="" textlink="">
      <xdr:nvSpPr>
        <xdr:cNvPr id="370" name="【保健センター・保健所】&#10;有形固定資産減価償却率最小値テキスト"/>
        <xdr:cNvSpPr txBox="1"/>
      </xdr:nvSpPr>
      <xdr:spPr>
        <a:xfrm>
          <a:off x="13928725" y="1096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156210</xdr:rowOff>
    </xdr:from>
    <xdr:to>
      <xdr:col>86</xdr:col>
      <xdr:colOff>25400</xdr:colOff>
      <xdr:row>63</xdr:row>
      <xdr:rowOff>156210</xdr:rowOff>
    </xdr:to>
    <xdr:cxnSp macro="">
      <xdr:nvCxnSpPr>
        <xdr:cNvPr id="371" name="直線コネクタ 370"/>
        <xdr:cNvCxnSpPr/>
      </xdr:nvCxnSpPr>
      <xdr:spPr>
        <a:xfrm>
          <a:off x="13801725" y="1095756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150512</xdr:rowOff>
    </xdr:from>
    <xdr:ext cx="405111" cy="259045"/>
    <xdr:sp macro="" textlink="">
      <xdr:nvSpPr>
        <xdr:cNvPr id="372" name="【保健センター・保健所】&#10;有形固定資産減価償却率最大値テキスト"/>
        <xdr:cNvSpPr txBox="1"/>
      </xdr:nvSpPr>
      <xdr:spPr>
        <a:xfrm>
          <a:off x="13928725" y="9408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32385</xdr:rowOff>
    </xdr:from>
    <xdr:to>
      <xdr:col>86</xdr:col>
      <xdr:colOff>25400</xdr:colOff>
      <xdr:row>56</xdr:row>
      <xdr:rowOff>32385</xdr:rowOff>
    </xdr:to>
    <xdr:cxnSp macro="">
      <xdr:nvCxnSpPr>
        <xdr:cNvPr id="373" name="直線コネクタ 372"/>
        <xdr:cNvCxnSpPr/>
      </xdr:nvCxnSpPr>
      <xdr:spPr>
        <a:xfrm>
          <a:off x="13801725" y="963358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120032</xdr:rowOff>
    </xdr:from>
    <xdr:ext cx="405111" cy="259045"/>
    <xdr:sp macro="" textlink="">
      <xdr:nvSpPr>
        <xdr:cNvPr id="374" name="【保健センター・保健所】&#10;有形固定資産減価償却率平均値テキスト"/>
        <xdr:cNvSpPr txBox="1"/>
      </xdr:nvSpPr>
      <xdr:spPr>
        <a:xfrm>
          <a:off x="13928725" y="1040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141605</xdr:rowOff>
    </xdr:from>
    <xdr:to>
      <xdr:col>85</xdr:col>
      <xdr:colOff>177800</xdr:colOff>
      <xdr:row>61</xdr:row>
      <xdr:rowOff>71755</xdr:rowOff>
    </xdr:to>
    <xdr:sp macro="" textlink="">
      <xdr:nvSpPr>
        <xdr:cNvPr id="375" name="フローチャート: 判断 374"/>
        <xdr:cNvSpPr/>
      </xdr:nvSpPr>
      <xdr:spPr>
        <a:xfrm>
          <a:off x="13839825" y="104286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74930</xdr:rowOff>
    </xdr:from>
    <xdr:to>
      <xdr:col>81</xdr:col>
      <xdr:colOff>101600</xdr:colOff>
      <xdr:row>62</xdr:row>
      <xdr:rowOff>5080</xdr:rowOff>
    </xdr:to>
    <xdr:sp macro="" textlink="">
      <xdr:nvSpPr>
        <xdr:cNvPr id="376" name="フローチャート: 判断 375"/>
        <xdr:cNvSpPr/>
      </xdr:nvSpPr>
      <xdr:spPr>
        <a:xfrm>
          <a:off x="13115925"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153035</xdr:rowOff>
    </xdr:from>
    <xdr:to>
      <xdr:col>76</xdr:col>
      <xdr:colOff>165100</xdr:colOff>
      <xdr:row>62</xdr:row>
      <xdr:rowOff>83185</xdr:rowOff>
    </xdr:to>
    <xdr:sp macro="" textlink="">
      <xdr:nvSpPr>
        <xdr:cNvPr id="377" name="フローチャート: 判断 376"/>
        <xdr:cNvSpPr/>
      </xdr:nvSpPr>
      <xdr:spPr>
        <a:xfrm>
          <a:off x="123698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78" name="テキスト ボックス 377"/>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79" name="テキスト ボックス 378"/>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80" name="テキスト ボックス 379"/>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81" name="テキスト ボックス 380"/>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82" name="テキスト ボックス 381"/>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xdr:rowOff>
    </xdr:from>
    <xdr:to>
      <xdr:col>85</xdr:col>
      <xdr:colOff>177800</xdr:colOff>
      <xdr:row>59</xdr:row>
      <xdr:rowOff>107950</xdr:rowOff>
    </xdr:to>
    <xdr:sp macro="" textlink="">
      <xdr:nvSpPr>
        <xdr:cNvPr id="383" name="楕円 382"/>
        <xdr:cNvSpPr/>
      </xdr:nvSpPr>
      <xdr:spPr>
        <a:xfrm>
          <a:off x="13839825" y="101219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29227</xdr:rowOff>
    </xdr:from>
    <xdr:ext cx="405111" cy="259045"/>
    <xdr:sp macro="" textlink="">
      <xdr:nvSpPr>
        <xdr:cNvPr id="384" name="【保健センター・保健所】&#10;有形固定資産減価償却率該当値テキスト"/>
        <xdr:cNvSpPr txBox="1"/>
      </xdr:nvSpPr>
      <xdr:spPr>
        <a:xfrm>
          <a:off x="13928725"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48260</xdr:rowOff>
    </xdr:from>
    <xdr:to>
      <xdr:col>81</xdr:col>
      <xdr:colOff>101600</xdr:colOff>
      <xdr:row>59</xdr:row>
      <xdr:rowOff>149860</xdr:rowOff>
    </xdr:to>
    <xdr:sp macro="" textlink="">
      <xdr:nvSpPr>
        <xdr:cNvPr id="385" name="楕円 384"/>
        <xdr:cNvSpPr/>
      </xdr:nvSpPr>
      <xdr:spPr>
        <a:xfrm>
          <a:off x="13115925"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57150</xdr:rowOff>
    </xdr:from>
    <xdr:to>
      <xdr:col>85</xdr:col>
      <xdr:colOff>127000</xdr:colOff>
      <xdr:row>59</xdr:row>
      <xdr:rowOff>99060</xdr:rowOff>
    </xdr:to>
    <xdr:cxnSp macro="">
      <xdr:nvCxnSpPr>
        <xdr:cNvPr id="386" name="直線コネクタ 385"/>
        <xdr:cNvCxnSpPr/>
      </xdr:nvCxnSpPr>
      <xdr:spPr>
        <a:xfrm flipV="1">
          <a:off x="13166725" y="10172700"/>
          <a:ext cx="7239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90170</xdr:rowOff>
    </xdr:from>
    <xdr:to>
      <xdr:col>76</xdr:col>
      <xdr:colOff>165100</xdr:colOff>
      <xdr:row>60</xdr:row>
      <xdr:rowOff>20320</xdr:rowOff>
    </xdr:to>
    <xdr:sp macro="" textlink="">
      <xdr:nvSpPr>
        <xdr:cNvPr id="387" name="楕円 386"/>
        <xdr:cNvSpPr/>
      </xdr:nvSpPr>
      <xdr:spPr>
        <a:xfrm>
          <a:off x="123698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99060</xdr:rowOff>
    </xdr:from>
    <xdr:to>
      <xdr:col>81</xdr:col>
      <xdr:colOff>50800</xdr:colOff>
      <xdr:row>59</xdr:row>
      <xdr:rowOff>140970</xdr:rowOff>
    </xdr:to>
    <xdr:cxnSp macro="">
      <xdr:nvCxnSpPr>
        <xdr:cNvPr id="388" name="直線コネクタ 387"/>
        <xdr:cNvCxnSpPr/>
      </xdr:nvCxnSpPr>
      <xdr:spPr>
        <a:xfrm flipV="1">
          <a:off x="12420600" y="10214610"/>
          <a:ext cx="74612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167657</xdr:rowOff>
    </xdr:from>
    <xdr:ext cx="405111" cy="259045"/>
    <xdr:sp macro="" textlink="">
      <xdr:nvSpPr>
        <xdr:cNvPr id="389" name="n_1aveValue【保健センター・保健所】&#10;有形固定資産減価償却率"/>
        <xdr:cNvSpPr txBox="1"/>
      </xdr:nvSpPr>
      <xdr:spPr>
        <a:xfrm>
          <a:off x="129800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74312</xdr:rowOff>
    </xdr:from>
    <xdr:ext cx="405111" cy="259045"/>
    <xdr:sp macro="" textlink="">
      <xdr:nvSpPr>
        <xdr:cNvPr id="390" name="n_2aveValue【保健センター・保健所】&#10;有形固定資産減価償却率"/>
        <xdr:cNvSpPr txBox="1"/>
      </xdr:nvSpPr>
      <xdr:spPr>
        <a:xfrm>
          <a:off x="12246619"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166387</xdr:rowOff>
    </xdr:from>
    <xdr:ext cx="405111" cy="259045"/>
    <xdr:sp macro="" textlink="">
      <xdr:nvSpPr>
        <xdr:cNvPr id="391" name="n_1mainValue【保健センター・保健所】&#10;有形固定資産減価償却率"/>
        <xdr:cNvSpPr txBox="1"/>
      </xdr:nvSpPr>
      <xdr:spPr>
        <a:xfrm>
          <a:off x="129800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36847</xdr:rowOff>
    </xdr:from>
    <xdr:ext cx="405111" cy="259045"/>
    <xdr:sp macro="" textlink="">
      <xdr:nvSpPr>
        <xdr:cNvPr id="392" name="n_2mainValue【保健センター・保健所】&#10;有形固定資産減価償却率"/>
        <xdr:cNvSpPr txBox="1"/>
      </xdr:nvSpPr>
      <xdr:spPr>
        <a:xfrm>
          <a:off x="12246619"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93" name="正方形/長方形 392"/>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4" name="正方形/長方形 393"/>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5" name="正方形/長方形 394"/>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6" name="正方形/長方形 395"/>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7" name="正方形/長方形 396"/>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98" name="正方形/長方形 397"/>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99" name="正方形/長方形 398"/>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0" name="正方形/長方形 399"/>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01" name="テキスト ボックス 400"/>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02" name="直線コネクタ 401"/>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03" name="直線コネクタ 402"/>
        <xdr:cNvCxnSpPr/>
      </xdr:nvCxnSpPr>
      <xdr:spPr>
        <a:xfrm>
          <a:off x="155448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04" name="テキスト ボックス 403"/>
        <xdr:cNvSpPr txBox="1"/>
      </xdr:nvSpPr>
      <xdr:spPr>
        <a:xfrm>
          <a:off x="15163346"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05" name="直線コネクタ 404"/>
        <xdr:cNvCxnSpPr/>
      </xdr:nvCxnSpPr>
      <xdr:spPr>
        <a:xfrm>
          <a:off x="155448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06" name="テキスト ボックス 405"/>
        <xdr:cNvSpPr txBox="1"/>
      </xdr:nvSpPr>
      <xdr:spPr>
        <a:xfrm>
          <a:off x="15163346"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07" name="直線コネクタ 406"/>
        <xdr:cNvCxnSpPr/>
      </xdr:nvCxnSpPr>
      <xdr:spPr>
        <a:xfrm>
          <a:off x="155448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08" name="テキスト ボックス 407"/>
        <xdr:cNvSpPr txBox="1"/>
      </xdr:nvSpPr>
      <xdr:spPr>
        <a:xfrm>
          <a:off x="15163346"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09" name="直線コネクタ 408"/>
        <xdr:cNvCxnSpPr/>
      </xdr:nvCxnSpPr>
      <xdr:spPr>
        <a:xfrm>
          <a:off x="155448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10" name="テキスト ボックス 409"/>
        <xdr:cNvSpPr txBox="1"/>
      </xdr:nvSpPr>
      <xdr:spPr>
        <a:xfrm>
          <a:off x="15163346"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11" name="直線コネクタ 410"/>
        <xdr:cNvCxnSpPr/>
      </xdr:nvCxnSpPr>
      <xdr:spPr>
        <a:xfrm>
          <a:off x="155448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12" name="テキスト ボックス 411"/>
        <xdr:cNvSpPr txBox="1"/>
      </xdr:nvSpPr>
      <xdr:spPr>
        <a:xfrm>
          <a:off x="15163346"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13" name="直線コネクタ 412"/>
        <xdr:cNvCxnSpPr/>
      </xdr:nvCxnSpPr>
      <xdr:spPr>
        <a:xfrm>
          <a:off x="155448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14" name="テキスト ボックス 413"/>
        <xdr:cNvSpPr txBox="1"/>
      </xdr:nvSpPr>
      <xdr:spPr>
        <a:xfrm>
          <a:off x="151633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15" name="直線コネクタ 414"/>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16" name="テキスト ボックス 415"/>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17" name="【保健センター・保健所】&#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91440</xdr:rowOff>
    </xdr:from>
    <xdr:to>
      <xdr:col>116</xdr:col>
      <xdr:colOff>62864</xdr:colOff>
      <xdr:row>64</xdr:row>
      <xdr:rowOff>88174</xdr:rowOff>
    </xdr:to>
    <xdr:cxnSp macro="">
      <xdr:nvCxnSpPr>
        <xdr:cNvPr id="418" name="直線コネクタ 417"/>
        <xdr:cNvCxnSpPr/>
      </xdr:nvCxnSpPr>
      <xdr:spPr>
        <a:xfrm flipV="1">
          <a:off x="18846164" y="9692640"/>
          <a:ext cx="0" cy="1368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419" name="【保健センター・保健所】&#10;一人当たり面積最小値テキスト"/>
        <xdr:cNvSpPr txBox="1"/>
      </xdr:nvSpPr>
      <xdr:spPr>
        <a:xfrm>
          <a:off x="188849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420" name="直線コネクタ 419"/>
        <xdr:cNvCxnSpPr/>
      </xdr:nvCxnSpPr>
      <xdr:spPr>
        <a:xfrm>
          <a:off x="18786475" y="1106097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38117</xdr:rowOff>
    </xdr:from>
    <xdr:ext cx="469744" cy="259045"/>
    <xdr:sp macro="" textlink="">
      <xdr:nvSpPr>
        <xdr:cNvPr id="421" name="【保健センター・保健所】&#10;一人当たり面積最大値テキスト"/>
        <xdr:cNvSpPr txBox="1"/>
      </xdr:nvSpPr>
      <xdr:spPr>
        <a:xfrm>
          <a:off x="18884900" y="946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91440</xdr:rowOff>
    </xdr:from>
    <xdr:to>
      <xdr:col>116</xdr:col>
      <xdr:colOff>152400</xdr:colOff>
      <xdr:row>56</xdr:row>
      <xdr:rowOff>91440</xdr:rowOff>
    </xdr:to>
    <xdr:cxnSp macro="">
      <xdr:nvCxnSpPr>
        <xdr:cNvPr id="422" name="直線コネクタ 421"/>
        <xdr:cNvCxnSpPr/>
      </xdr:nvCxnSpPr>
      <xdr:spPr>
        <a:xfrm>
          <a:off x="18786475" y="969264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78212</xdr:rowOff>
    </xdr:from>
    <xdr:ext cx="469744" cy="259045"/>
    <xdr:sp macro="" textlink="">
      <xdr:nvSpPr>
        <xdr:cNvPr id="423" name="【保健センター・保健所】&#10;一人当たり面積平均値テキスト"/>
        <xdr:cNvSpPr txBox="1"/>
      </xdr:nvSpPr>
      <xdr:spPr>
        <a:xfrm>
          <a:off x="18884900" y="10708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55335</xdr:rowOff>
    </xdr:from>
    <xdr:to>
      <xdr:col>116</xdr:col>
      <xdr:colOff>114300</xdr:colOff>
      <xdr:row>63</xdr:row>
      <xdr:rowOff>156935</xdr:rowOff>
    </xdr:to>
    <xdr:sp macro="" textlink="">
      <xdr:nvSpPr>
        <xdr:cNvPr id="424" name="フローチャート: 判断 423"/>
        <xdr:cNvSpPr/>
      </xdr:nvSpPr>
      <xdr:spPr>
        <a:xfrm>
          <a:off x="18796000" y="1085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58601</xdr:rowOff>
    </xdr:from>
    <xdr:to>
      <xdr:col>112</xdr:col>
      <xdr:colOff>38100</xdr:colOff>
      <xdr:row>63</xdr:row>
      <xdr:rowOff>160201</xdr:rowOff>
    </xdr:to>
    <xdr:sp macro="" textlink="">
      <xdr:nvSpPr>
        <xdr:cNvPr id="425" name="フローチャート: 判断 424"/>
        <xdr:cNvSpPr/>
      </xdr:nvSpPr>
      <xdr:spPr>
        <a:xfrm>
          <a:off x="18100675" y="1085995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16147</xdr:rowOff>
    </xdr:from>
    <xdr:to>
      <xdr:col>107</xdr:col>
      <xdr:colOff>101600</xdr:colOff>
      <xdr:row>63</xdr:row>
      <xdr:rowOff>117747</xdr:rowOff>
    </xdr:to>
    <xdr:sp macro="" textlink="">
      <xdr:nvSpPr>
        <xdr:cNvPr id="426" name="フローチャート: 判断 425"/>
        <xdr:cNvSpPr/>
      </xdr:nvSpPr>
      <xdr:spPr>
        <a:xfrm>
          <a:off x="17325975"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27" name="テキスト ボックス 426"/>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28" name="テキスト ボックス 427"/>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29" name="テキスト ボックス 428"/>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30" name="テキスト ボックス 429"/>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31" name="テキスト ボックス 430"/>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11249</xdr:rowOff>
    </xdr:from>
    <xdr:to>
      <xdr:col>116</xdr:col>
      <xdr:colOff>114300</xdr:colOff>
      <xdr:row>64</xdr:row>
      <xdr:rowOff>112849</xdr:rowOff>
    </xdr:to>
    <xdr:sp macro="" textlink="">
      <xdr:nvSpPr>
        <xdr:cNvPr id="432" name="楕円 431"/>
        <xdr:cNvSpPr/>
      </xdr:nvSpPr>
      <xdr:spPr>
        <a:xfrm>
          <a:off x="187960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97626</xdr:rowOff>
    </xdr:from>
    <xdr:ext cx="469744" cy="259045"/>
    <xdr:sp macro="" textlink="">
      <xdr:nvSpPr>
        <xdr:cNvPr id="433" name="【保健センター・保健所】&#10;一人当たり面積該当値テキスト"/>
        <xdr:cNvSpPr txBox="1"/>
      </xdr:nvSpPr>
      <xdr:spPr>
        <a:xfrm>
          <a:off x="18884900" y="10898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11249</xdr:rowOff>
    </xdr:from>
    <xdr:to>
      <xdr:col>112</xdr:col>
      <xdr:colOff>38100</xdr:colOff>
      <xdr:row>64</xdr:row>
      <xdr:rowOff>112849</xdr:rowOff>
    </xdr:to>
    <xdr:sp macro="" textlink="">
      <xdr:nvSpPr>
        <xdr:cNvPr id="434" name="楕円 433"/>
        <xdr:cNvSpPr/>
      </xdr:nvSpPr>
      <xdr:spPr>
        <a:xfrm>
          <a:off x="18100675" y="1098404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62049</xdr:rowOff>
    </xdr:from>
    <xdr:to>
      <xdr:col>116</xdr:col>
      <xdr:colOff>63500</xdr:colOff>
      <xdr:row>64</xdr:row>
      <xdr:rowOff>62049</xdr:rowOff>
    </xdr:to>
    <xdr:cxnSp macro="">
      <xdr:nvCxnSpPr>
        <xdr:cNvPr id="435" name="直線コネクタ 434"/>
        <xdr:cNvCxnSpPr/>
      </xdr:nvCxnSpPr>
      <xdr:spPr>
        <a:xfrm>
          <a:off x="18132425" y="11034849"/>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11249</xdr:rowOff>
    </xdr:from>
    <xdr:to>
      <xdr:col>107</xdr:col>
      <xdr:colOff>101600</xdr:colOff>
      <xdr:row>64</xdr:row>
      <xdr:rowOff>112849</xdr:rowOff>
    </xdr:to>
    <xdr:sp macro="" textlink="">
      <xdr:nvSpPr>
        <xdr:cNvPr id="436" name="楕円 435"/>
        <xdr:cNvSpPr/>
      </xdr:nvSpPr>
      <xdr:spPr>
        <a:xfrm>
          <a:off x="17325975"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62049</xdr:rowOff>
    </xdr:from>
    <xdr:to>
      <xdr:col>111</xdr:col>
      <xdr:colOff>177800</xdr:colOff>
      <xdr:row>64</xdr:row>
      <xdr:rowOff>62049</xdr:rowOff>
    </xdr:to>
    <xdr:cxnSp macro="">
      <xdr:nvCxnSpPr>
        <xdr:cNvPr id="437" name="直線コネクタ 436"/>
        <xdr:cNvCxnSpPr/>
      </xdr:nvCxnSpPr>
      <xdr:spPr>
        <a:xfrm>
          <a:off x="17376775" y="11034849"/>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5278</xdr:rowOff>
    </xdr:from>
    <xdr:ext cx="469744" cy="259045"/>
    <xdr:sp macro="" textlink="">
      <xdr:nvSpPr>
        <xdr:cNvPr id="438" name="n_1aveValue【保健センター・保健所】&#10;一人当たり面積"/>
        <xdr:cNvSpPr txBox="1"/>
      </xdr:nvSpPr>
      <xdr:spPr>
        <a:xfrm>
          <a:off x="1793247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134274</xdr:rowOff>
    </xdr:from>
    <xdr:ext cx="469744" cy="259045"/>
    <xdr:sp macro="" textlink="">
      <xdr:nvSpPr>
        <xdr:cNvPr id="439" name="n_2aveValue【保健センター・保健所】&#10;一人当たり面積"/>
        <xdr:cNvSpPr txBox="1"/>
      </xdr:nvSpPr>
      <xdr:spPr>
        <a:xfrm>
          <a:off x="17170477" y="1059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103976</xdr:rowOff>
    </xdr:from>
    <xdr:ext cx="469744" cy="259045"/>
    <xdr:sp macro="" textlink="">
      <xdr:nvSpPr>
        <xdr:cNvPr id="440" name="n_1mainValue【保健センター・保健所】&#10;一人当たり面積"/>
        <xdr:cNvSpPr txBox="1"/>
      </xdr:nvSpPr>
      <xdr:spPr>
        <a:xfrm>
          <a:off x="17932477" y="1107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103976</xdr:rowOff>
    </xdr:from>
    <xdr:ext cx="469744" cy="259045"/>
    <xdr:sp macro="" textlink="">
      <xdr:nvSpPr>
        <xdr:cNvPr id="441" name="n_2mainValue【保健センター・保健所】&#10;一人当たり面積"/>
        <xdr:cNvSpPr txBox="1"/>
      </xdr:nvSpPr>
      <xdr:spPr>
        <a:xfrm>
          <a:off x="17170477" y="1107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42" name="正方形/長方形 441"/>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43" name="正方形/長方形 442"/>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44" name="正方形/長方形 443"/>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45" name="正方形/長方形 444"/>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46" name="正方形/長方形 445"/>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47" name="正方形/長方形 446"/>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48" name="正方形/長方形 447"/>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9" name="正方形/長方形 448"/>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50" name="テキスト ボックス 449"/>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51" name="直線コネクタ 450"/>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52" name="直線コネクタ 451"/>
        <xdr:cNvCxnSpPr/>
      </xdr:nvCxnSpPr>
      <xdr:spPr>
        <a:xfrm>
          <a:off x="10588625" y="1491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53" name="テキスト ボックス 452"/>
        <xdr:cNvSpPr txBox="1"/>
      </xdr:nvSpPr>
      <xdr:spPr>
        <a:xfrm>
          <a:off x="10306836"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54" name="直線コネクタ 453"/>
        <xdr:cNvCxnSpPr/>
      </xdr:nvCxnSpPr>
      <xdr:spPr>
        <a:xfrm>
          <a:off x="10588625" y="1458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55" name="テキスト ボックス 454"/>
        <xdr:cNvSpPr txBox="1"/>
      </xdr:nvSpPr>
      <xdr:spPr>
        <a:xfrm>
          <a:off x="1024271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56" name="直線コネクタ 455"/>
        <xdr:cNvCxnSpPr/>
      </xdr:nvCxnSpPr>
      <xdr:spPr>
        <a:xfrm>
          <a:off x="10588625" y="1426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57" name="テキスト ボックス 456"/>
        <xdr:cNvSpPr txBox="1"/>
      </xdr:nvSpPr>
      <xdr:spPr>
        <a:xfrm>
          <a:off x="1024271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58" name="直線コネクタ 457"/>
        <xdr:cNvCxnSpPr/>
      </xdr:nvCxnSpPr>
      <xdr:spPr>
        <a:xfrm>
          <a:off x="10588625" y="1393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59" name="テキスト ボックス 458"/>
        <xdr:cNvSpPr txBox="1"/>
      </xdr:nvSpPr>
      <xdr:spPr>
        <a:xfrm>
          <a:off x="1024271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60" name="直線コネクタ 459"/>
        <xdr:cNvCxnSpPr/>
      </xdr:nvCxnSpPr>
      <xdr:spPr>
        <a:xfrm>
          <a:off x="10588625" y="1360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61" name="テキスト ボックス 460"/>
        <xdr:cNvSpPr txBox="1"/>
      </xdr:nvSpPr>
      <xdr:spPr>
        <a:xfrm>
          <a:off x="1024271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62" name="直線コネクタ 461"/>
        <xdr:cNvCxnSpPr/>
      </xdr:nvCxnSpPr>
      <xdr:spPr>
        <a:xfrm>
          <a:off x="10588625" y="1328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63" name="テキスト ボックス 462"/>
        <xdr:cNvSpPr txBox="1"/>
      </xdr:nvSpPr>
      <xdr:spPr>
        <a:xfrm>
          <a:off x="1019764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64" name="直線コネクタ 463"/>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65" name="テキスト ボックス 464"/>
        <xdr:cNvSpPr txBox="1"/>
      </xdr:nvSpPr>
      <xdr:spPr>
        <a:xfrm>
          <a:off x="101976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66" name="【消防施設】&#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106680</xdr:rowOff>
    </xdr:to>
    <xdr:cxnSp macro="">
      <xdr:nvCxnSpPr>
        <xdr:cNvPr id="467" name="直線コネクタ 466"/>
        <xdr:cNvCxnSpPr/>
      </xdr:nvCxnSpPr>
      <xdr:spPr>
        <a:xfrm flipV="1">
          <a:off x="13889989" y="13432427"/>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110507</xdr:rowOff>
    </xdr:from>
    <xdr:ext cx="340478" cy="259045"/>
    <xdr:sp macro="" textlink="">
      <xdr:nvSpPr>
        <xdr:cNvPr id="468" name="【消防施設】&#10;有形固定資産減価償却率最小値テキスト"/>
        <xdr:cNvSpPr txBox="1"/>
      </xdr:nvSpPr>
      <xdr:spPr>
        <a:xfrm>
          <a:off x="13928725" y="148552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106680</xdr:rowOff>
    </xdr:from>
    <xdr:to>
      <xdr:col>86</xdr:col>
      <xdr:colOff>25400</xdr:colOff>
      <xdr:row>86</xdr:row>
      <xdr:rowOff>106680</xdr:rowOff>
    </xdr:to>
    <xdr:cxnSp macro="">
      <xdr:nvCxnSpPr>
        <xdr:cNvPr id="469" name="直線コネクタ 468"/>
        <xdr:cNvCxnSpPr/>
      </xdr:nvCxnSpPr>
      <xdr:spPr>
        <a:xfrm>
          <a:off x="13801725" y="148513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470" name="【消防施設】&#10;有形固定資産減価償却率最大値テキスト"/>
        <xdr:cNvSpPr txBox="1"/>
      </xdr:nvSpPr>
      <xdr:spPr>
        <a:xfrm>
          <a:off x="13928725"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471" name="直線コネクタ 470"/>
        <xdr:cNvCxnSpPr/>
      </xdr:nvCxnSpPr>
      <xdr:spPr>
        <a:xfrm>
          <a:off x="13801725" y="1343242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160400</xdr:rowOff>
    </xdr:from>
    <xdr:ext cx="405111" cy="259045"/>
    <xdr:sp macro="" textlink="">
      <xdr:nvSpPr>
        <xdr:cNvPr id="472" name="【消防施設】&#10;有形固定資産減価償却率平均値テキスト"/>
        <xdr:cNvSpPr txBox="1"/>
      </xdr:nvSpPr>
      <xdr:spPr>
        <a:xfrm>
          <a:off x="13928725" y="1387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137523</xdr:rowOff>
    </xdr:from>
    <xdr:to>
      <xdr:col>85</xdr:col>
      <xdr:colOff>177800</xdr:colOff>
      <xdr:row>82</xdr:row>
      <xdr:rowOff>67673</xdr:rowOff>
    </xdr:to>
    <xdr:sp macro="" textlink="">
      <xdr:nvSpPr>
        <xdr:cNvPr id="473" name="フローチャート: 判断 472"/>
        <xdr:cNvSpPr/>
      </xdr:nvSpPr>
      <xdr:spPr>
        <a:xfrm>
          <a:off x="13839825" y="1402497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142421</xdr:rowOff>
    </xdr:from>
    <xdr:to>
      <xdr:col>81</xdr:col>
      <xdr:colOff>101600</xdr:colOff>
      <xdr:row>82</xdr:row>
      <xdr:rowOff>72571</xdr:rowOff>
    </xdr:to>
    <xdr:sp macro="" textlink="">
      <xdr:nvSpPr>
        <xdr:cNvPr id="474" name="フローチャート: 判断 473"/>
        <xdr:cNvSpPr/>
      </xdr:nvSpPr>
      <xdr:spPr>
        <a:xfrm>
          <a:off x="13115925"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31387</xdr:rowOff>
    </xdr:from>
    <xdr:to>
      <xdr:col>76</xdr:col>
      <xdr:colOff>165100</xdr:colOff>
      <xdr:row>82</xdr:row>
      <xdr:rowOff>132987</xdr:rowOff>
    </xdr:to>
    <xdr:sp macro="" textlink="">
      <xdr:nvSpPr>
        <xdr:cNvPr id="475" name="フローチャート: 判断 474"/>
        <xdr:cNvSpPr/>
      </xdr:nvSpPr>
      <xdr:spPr>
        <a:xfrm>
          <a:off x="123698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76" name="テキスト ボックス 475"/>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77" name="テキスト ボックス 476"/>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78" name="テキスト ボックス 477"/>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79" name="テキスト ボックス 478"/>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80" name="テキスト ボックス 479"/>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109764</xdr:rowOff>
    </xdr:from>
    <xdr:to>
      <xdr:col>85</xdr:col>
      <xdr:colOff>177800</xdr:colOff>
      <xdr:row>85</xdr:row>
      <xdr:rowOff>39914</xdr:rowOff>
    </xdr:to>
    <xdr:sp macro="" textlink="">
      <xdr:nvSpPr>
        <xdr:cNvPr id="481" name="楕円 480"/>
        <xdr:cNvSpPr/>
      </xdr:nvSpPr>
      <xdr:spPr>
        <a:xfrm>
          <a:off x="13839825" y="145115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88191</xdr:rowOff>
    </xdr:from>
    <xdr:ext cx="405111" cy="259045"/>
    <xdr:sp macro="" textlink="">
      <xdr:nvSpPr>
        <xdr:cNvPr id="482" name="【消防施設】&#10;有形固定資産減価償却率該当値テキスト"/>
        <xdr:cNvSpPr txBox="1"/>
      </xdr:nvSpPr>
      <xdr:spPr>
        <a:xfrm>
          <a:off x="13928725" y="1448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113030</xdr:rowOff>
    </xdr:from>
    <xdr:to>
      <xdr:col>81</xdr:col>
      <xdr:colOff>101600</xdr:colOff>
      <xdr:row>85</xdr:row>
      <xdr:rowOff>43180</xdr:rowOff>
    </xdr:to>
    <xdr:sp macro="" textlink="">
      <xdr:nvSpPr>
        <xdr:cNvPr id="483" name="楕円 482"/>
        <xdr:cNvSpPr/>
      </xdr:nvSpPr>
      <xdr:spPr>
        <a:xfrm>
          <a:off x="13115925"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160564</xdr:rowOff>
    </xdr:from>
    <xdr:to>
      <xdr:col>85</xdr:col>
      <xdr:colOff>127000</xdr:colOff>
      <xdr:row>84</xdr:row>
      <xdr:rowOff>163830</xdr:rowOff>
    </xdr:to>
    <xdr:cxnSp macro="">
      <xdr:nvCxnSpPr>
        <xdr:cNvPr id="484" name="直線コネクタ 483"/>
        <xdr:cNvCxnSpPr/>
      </xdr:nvCxnSpPr>
      <xdr:spPr>
        <a:xfrm flipV="1">
          <a:off x="13166725" y="14562364"/>
          <a:ext cx="7239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89098</xdr:rowOff>
    </xdr:from>
    <xdr:ext cx="405111" cy="259045"/>
    <xdr:sp macro="" textlink="">
      <xdr:nvSpPr>
        <xdr:cNvPr id="485" name="n_1aveValue【消防施設】&#10;有形固定資産減価償却率"/>
        <xdr:cNvSpPr txBox="1"/>
      </xdr:nvSpPr>
      <xdr:spPr>
        <a:xfrm>
          <a:off x="129800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149514</xdr:rowOff>
    </xdr:from>
    <xdr:ext cx="405111" cy="259045"/>
    <xdr:sp macro="" textlink="">
      <xdr:nvSpPr>
        <xdr:cNvPr id="486" name="n_2aveValue【消防施設】&#10;有形固定資産減価償却率"/>
        <xdr:cNvSpPr txBox="1"/>
      </xdr:nvSpPr>
      <xdr:spPr>
        <a:xfrm>
          <a:off x="12246619"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34307</xdr:rowOff>
    </xdr:from>
    <xdr:ext cx="405111" cy="259045"/>
    <xdr:sp macro="" textlink="">
      <xdr:nvSpPr>
        <xdr:cNvPr id="487" name="n_1mainValue【消防施設】&#10;有形固定資産減価償却率"/>
        <xdr:cNvSpPr txBox="1"/>
      </xdr:nvSpPr>
      <xdr:spPr>
        <a:xfrm>
          <a:off x="12980044" y="1460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8" name="正方形/長方形 487"/>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9" name="正方形/長方形 488"/>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0" name="正方形/長方形 489"/>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1" name="正方形/長方形 490"/>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2" name="正方形/長方形 491"/>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3" name="正方形/長方形 492"/>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4" name="正方形/長方形 493"/>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5" name="正方形/長方形 494"/>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6" name="テキスト ボックス 495"/>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7" name="直線コネクタ 496"/>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98" name="直線コネクタ 497"/>
        <xdr:cNvCxnSpPr/>
      </xdr:nvCxnSpPr>
      <xdr:spPr>
        <a:xfrm>
          <a:off x="15544800" y="1478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99" name="テキスト ボックス 498"/>
        <xdr:cNvSpPr txBox="1"/>
      </xdr:nvSpPr>
      <xdr:spPr>
        <a:xfrm>
          <a:off x="15163346"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00" name="直線コネクタ 499"/>
        <xdr:cNvCxnSpPr/>
      </xdr:nvCxnSpPr>
      <xdr:spPr>
        <a:xfrm>
          <a:off x="15544800" y="1432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01" name="テキスト ボックス 500"/>
        <xdr:cNvSpPr txBox="1"/>
      </xdr:nvSpPr>
      <xdr:spPr>
        <a:xfrm>
          <a:off x="15163346"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02" name="直線コネクタ 501"/>
        <xdr:cNvCxnSpPr/>
      </xdr:nvCxnSpPr>
      <xdr:spPr>
        <a:xfrm>
          <a:off x="15544800" y="1386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03" name="テキスト ボックス 502"/>
        <xdr:cNvSpPr txBox="1"/>
      </xdr:nvSpPr>
      <xdr:spPr>
        <a:xfrm>
          <a:off x="15163346"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04" name="直線コネクタ 503"/>
        <xdr:cNvCxnSpPr/>
      </xdr:nvCxnSpPr>
      <xdr:spPr>
        <a:xfrm>
          <a:off x="15544800" y="1341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05" name="テキスト ボックス 504"/>
        <xdr:cNvSpPr txBox="1"/>
      </xdr:nvSpPr>
      <xdr:spPr>
        <a:xfrm>
          <a:off x="15163346"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6" name="直線コネクタ 505"/>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7" name="テキスト ボックス 506"/>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8" name="【消防施設】&#10;一人当たり面積グラフ枠"/>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85</xdr:row>
      <xdr:rowOff>136398</xdr:rowOff>
    </xdr:to>
    <xdr:cxnSp macro="">
      <xdr:nvCxnSpPr>
        <xdr:cNvPr id="509" name="直線コネクタ 508"/>
        <xdr:cNvCxnSpPr/>
      </xdr:nvCxnSpPr>
      <xdr:spPr>
        <a:xfrm flipV="1">
          <a:off x="18846164" y="13658087"/>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510" name="【消防施設】&#10;一人当たり面積最小値テキスト"/>
        <xdr:cNvSpPr txBox="1"/>
      </xdr:nvSpPr>
      <xdr:spPr>
        <a:xfrm>
          <a:off x="188849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511" name="直線コネクタ 510"/>
        <xdr:cNvCxnSpPr/>
      </xdr:nvCxnSpPr>
      <xdr:spPr>
        <a:xfrm>
          <a:off x="18786475" y="1470964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512" name="【消防施設】&#10;一人当たり面積最大値テキスト"/>
        <xdr:cNvSpPr txBox="1"/>
      </xdr:nvSpPr>
      <xdr:spPr>
        <a:xfrm>
          <a:off x="188849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513" name="直線コネクタ 512"/>
        <xdr:cNvCxnSpPr/>
      </xdr:nvCxnSpPr>
      <xdr:spPr>
        <a:xfrm>
          <a:off x="18786475" y="1365808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150892</xdr:rowOff>
    </xdr:from>
    <xdr:ext cx="469744" cy="259045"/>
    <xdr:sp macro="" textlink="">
      <xdr:nvSpPr>
        <xdr:cNvPr id="514" name="【消防施設】&#10;一人当たり面積平均値テキスト"/>
        <xdr:cNvSpPr txBox="1"/>
      </xdr:nvSpPr>
      <xdr:spPr>
        <a:xfrm>
          <a:off x="18884900" y="14381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1015</xdr:rowOff>
    </xdr:from>
    <xdr:to>
      <xdr:col>116</xdr:col>
      <xdr:colOff>114300</xdr:colOff>
      <xdr:row>84</xdr:row>
      <xdr:rowOff>102615</xdr:rowOff>
    </xdr:to>
    <xdr:sp macro="" textlink="">
      <xdr:nvSpPr>
        <xdr:cNvPr id="515" name="フローチャート: 判断 514"/>
        <xdr:cNvSpPr/>
      </xdr:nvSpPr>
      <xdr:spPr>
        <a:xfrm>
          <a:off x="187960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1015</xdr:rowOff>
    </xdr:from>
    <xdr:to>
      <xdr:col>112</xdr:col>
      <xdr:colOff>38100</xdr:colOff>
      <xdr:row>84</xdr:row>
      <xdr:rowOff>102615</xdr:rowOff>
    </xdr:to>
    <xdr:sp macro="" textlink="">
      <xdr:nvSpPr>
        <xdr:cNvPr id="516" name="フローチャート: 判断 515"/>
        <xdr:cNvSpPr/>
      </xdr:nvSpPr>
      <xdr:spPr>
        <a:xfrm>
          <a:off x="18100675" y="1440281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23876</xdr:rowOff>
    </xdr:from>
    <xdr:to>
      <xdr:col>107</xdr:col>
      <xdr:colOff>101600</xdr:colOff>
      <xdr:row>84</xdr:row>
      <xdr:rowOff>125476</xdr:rowOff>
    </xdr:to>
    <xdr:sp macro="" textlink="">
      <xdr:nvSpPr>
        <xdr:cNvPr id="517" name="フローチャート: 判断 516"/>
        <xdr:cNvSpPr/>
      </xdr:nvSpPr>
      <xdr:spPr>
        <a:xfrm>
          <a:off x="17325975"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8" name="テキスト ボックス 517"/>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9" name="テキスト ボックス 518"/>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0" name="テキスト ボックス 519"/>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1" name="テキスト ボックス 520"/>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2" name="テキスト ボックス 521"/>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140463</xdr:rowOff>
    </xdr:from>
    <xdr:to>
      <xdr:col>116</xdr:col>
      <xdr:colOff>114300</xdr:colOff>
      <xdr:row>84</xdr:row>
      <xdr:rowOff>70613</xdr:rowOff>
    </xdr:to>
    <xdr:sp macro="" textlink="">
      <xdr:nvSpPr>
        <xdr:cNvPr id="523" name="楕円 522"/>
        <xdr:cNvSpPr/>
      </xdr:nvSpPr>
      <xdr:spPr>
        <a:xfrm>
          <a:off x="18796000" y="1437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163340</xdr:rowOff>
    </xdr:from>
    <xdr:ext cx="469744" cy="259045"/>
    <xdr:sp macro="" textlink="">
      <xdr:nvSpPr>
        <xdr:cNvPr id="524" name="【消防施設】&#10;一人当たり面積該当値テキスト"/>
        <xdr:cNvSpPr txBox="1"/>
      </xdr:nvSpPr>
      <xdr:spPr>
        <a:xfrm>
          <a:off x="18884900" y="1422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158750</xdr:rowOff>
    </xdr:from>
    <xdr:to>
      <xdr:col>112</xdr:col>
      <xdr:colOff>38100</xdr:colOff>
      <xdr:row>84</xdr:row>
      <xdr:rowOff>88900</xdr:rowOff>
    </xdr:to>
    <xdr:sp macro="" textlink="">
      <xdr:nvSpPr>
        <xdr:cNvPr id="525" name="楕円 524"/>
        <xdr:cNvSpPr/>
      </xdr:nvSpPr>
      <xdr:spPr>
        <a:xfrm>
          <a:off x="18100675" y="143891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19813</xdr:rowOff>
    </xdr:from>
    <xdr:to>
      <xdr:col>116</xdr:col>
      <xdr:colOff>63500</xdr:colOff>
      <xdr:row>84</xdr:row>
      <xdr:rowOff>38100</xdr:rowOff>
    </xdr:to>
    <xdr:cxnSp macro="">
      <xdr:nvCxnSpPr>
        <xdr:cNvPr id="526" name="直線コネクタ 525"/>
        <xdr:cNvCxnSpPr/>
      </xdr:nvCxnSpPr>
      <xdr:spPr>
        <a:xfrm flipV="1">
          <a:off x="18132425" y="14421613"/>
          <a:ext cx="714375"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93742</xdr:rowOff>
    </xdr:from>
    <xdr:ext cx="469744" cy="259045"/>
    <xdr:sp macro="" textlink="">
      <xdr:nvSpPr>
        <xdr:cNvPr id="527" name="n_1aveValue【消防施設】&#10;一人当たり面積"/>
        <xdr:cNvSpPr txBox="1"/>
      </xdr:nvSpPr>
      <xdr:spPr>
        <a:xfrm>
          <a:off x="1793247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142003</xdr:rowOff>
    </xdr:from>
    <xdr:ext cx="469744" cy="259045"/>
    <xdr:sp macro="" textlink="">
      <xdr:nvSpPr>
        <xdr:cNvPr id="528" name="n_2aveValue【消防施設】&#10;一人当たり面積"/>
        <xdr:cNvSpPr txBox="1"/>
      </xdr:nvSpPr>
      <xdr:spPr>
        <a:xfrm>
          <a:off x="1717047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105427</xdr:rowOff>
    </xdr:from>
    <xdr:ext cx="469744" cy="259045"/>
    <xdr:sp macro="" textlink="">
      <xdr:nvSpPr>
        <xdr:cNvPr id="529" name="n_1mainValue【消防施設】&#10;一人当たり面積"/>
        <xdr:cNvSpPr txBox="1"/>
      </xdr:nvSpPr>
      <xdr:spPr>
        <a:xfrm>
          <a:off x="1793247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0" name="正方形/長方形 529"/>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1" name="正方形/長方形 530"/>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2" name="正方形/長方形 531"/>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3" name="正方形/長方形 532"/>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4" name="正方形/長方形 533"/>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5" name="正方形/長方形 534"/>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6" name="正方形/長方形 535"/>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7" name="正方形/長方形 536"/>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38" name="テキスト ボックス 537"/>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39" name="直線コネクタ 538"/>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40" name="直線コネクタ 539"/>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41" name="テキスト ボックス 540"/>
        <xdr:cNvSpPr txBox="1"/>
      </xdr:nvSpPr>
      <xdr:spPr>
        <a:xfrm>
          <a:off x="10306836"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2" name="直線コネクタ 541"/>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3" name="テキスト ボックス 542"/>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44" name="直線コネクタ 543"/>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45" name="テキスト ボックス 544"/>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46" name="直線コネクタ 545"/>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47" name="テキスト ボックス 546"/>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48" name="直線コネクタ 547"/>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49" name="テキスト ボックス 548"/>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0" name="直線コネクタ 549"/>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51" name="テキスト ボックス 550"/>
        <xdr:cNvSpPr txBox="1"/>
      </xdr:nvSpPr>
      <xdr:spPr>
        <a:xfrm>
          <a:off x="101976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2" name="直線コネクタ 551"/>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53" name="テキスト ボックス 552"/>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4" name="【庁舎】&#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35379</xdr:rowOff>
    </xdr:to>
    <xdr:cxnSp macro="">
      <xdr:nvCxnSpPr>
        <xdr:cNvPr id="555" name="直線コネクタ 554"/>
        <xdr:cNvCxnSpPr/>
      </xdr:nvCxnSpPr>
      <xdr:spPr>
        <a:xfrm flipV="1">
          <a:off x="13889989" y="17093837"/>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340478" cy="259045"/>
    <xdr:sp macro="" textlink="">
      <xdr:nvSpPr>
        <xdr:cNvPr id="556" name="【庁舎】&#10;有形固定資産減価償却率最小値テキスト"/>
        <xdr:cNvSpPr txBox="1"/>
      </xdr:nvSpPr>
      <xdr:spPr>
        <a:xfrm>
          <a:off x="13928725"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57" name="直線コネクタ 556"/>
        <xdr:cNvCxnSpPr/>
      </xdr:nvCxnSpPr>
      <xdr:spPr>
        <a:xfrm>
          <a:off x="13801725" y="1872342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558" name="【庁舎】&#10;有形固定資産減価償却率最大値テキスト"/>
        <xdr:cNvSpPr txBox="1"/>
      </xdr:nvSpPr>
      <xdr:spPr>
        <a:xfrm>
          <a:off x="13928725"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559" name="直線コネクタ 558"/>
        <xdr:cNvCxnSpPr/>
      </xdr:nvCxnSpPr>
      <xdr:spPr>
        <a:xfrm>
          <a:off x="13801725" y="1709383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136089</xdr:rowOff>
    </xdr:from>
    <xdr:ext cx="405111" cy="259045"/>
    <xdr:sp macro="" textlink="">
      <xdr:nvSpPr>
        <xdr:cNvPr id="560" name="【庁舎】&#10;有形固定資産減価償却率平均値テキスト"/>
        <xdr:cNvSpPr txBox="1"/>
      </xdr:nvSpPr>
      <xdr:spPr>
        <a:xfrm>
          <a:off x="13928725" y="1779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157662</xdr:rowOff>
    </xdr:from>
    <xdr:to>
      <xdr:col>85</xdr:col>
      <xdr:colOff>177800</xdr:colOff>
      <xdr:row>104</xdr:row>
      <xdr:rowOff>87812</xdr:rowOff>
    </xdr:to>
    <xdr:sp macro="" textlink="">
      <xdr:nvSpPr>
        <xdr:cNvPr id="561" name="フローチャート: 判断 560"/>
        <xdr:cNvSpPr/>
      </xdr:nvSpPr>
      <xdr:spPr>
        <a:xfrm>
          <a:off x="13839825" y="1781701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xdr:rowOff>
    </xdr:from>
    <xdr:to>
      <xdr:col>81</xdr:col>
      <xdr:colOff>101600</xdr:colOff>
      <xdr:row>104</xdr:row>
      <xdr:rowOff>110671</xdr:rowOff>
    </xdr:to>
    <xdr:sp macro="" textlink="">
      <xdr:nvSpPr>
        <xdr:cNvPr id="562" name="フローチャート: 判断 561"/>
        <xdr:cNvSpPr/>
      </xdr:nvSpPr>
      <xdr:spPr>
        <a:xfrm>
          <a:off x="13115925"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20501</xdr:rowOff>
    </xdr:from>
    <xdr:to>
      <xdr:col>76</xdr:col>
      <xdr:colOff>165100</xdr:colOff>
      <xdr:row>104</xdr:row>
      <xdr:rowOff>122101</xdr:rowOff>
    </xdr:to>
    <xdr:sp macro="" textlink="">
      <xdr:nvSpPr>
        <xdr:cNvPr id="563" name="フローチャート: 判断 562"/>
        <xdr:cNvSpPr/>
      </xdr:nvSpPr>
      <xdr:spPr>
        <a:xfrm>
          <a:off x="123698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4" name="テキスト ボックス 563"/>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5" name="テキスト ボックス 564"/>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6" name="テキスト ボックス 565"/>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67" name="テキスト ボックス 566"/>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68" name="テキスト ボックス 567"/>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146231</xdr:rowOff>
    </xdr:from>
    <xdr:to>
      <xdr:col>85</xdr:col>
      <xdr:colOff>177800</xdr:colOff>
      <xdr:row>102</xdr:row>
      <xdr:rowOff>76381</xdr:rowOff>
    </xdr:to>
    <xdr:sp macro="" textlink="">
      <xdr:nvSpPr>
        <xdr:cNvPr id="569" name="楕円 568"/>
        <xdr:cNvSpPr/>
      </xdr:nvSpPr>
      <xdr:spPr>
        <a:xfrm>
          <a:off x="13839825" y="1746268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169108</xdr:rowOff>
    </xdr:from>
    <xdr:ext cx="405111" cy="259045"/>
    <xdr:sp macro="" textlink="">
      <xdr:nvSpPr>
        <xdr:cNvPr id="570" name="【庁舎】&#10;有形固定資産減価償却率該当値テキスト"/>
        <xdr:cNvSpPr txBox="1"/>
      </xdr:nvSpPr>
      <xdr:spPr>
        <a:xfrm>
          <a:off x="13928725" y="17314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7438</xdr:rowOff>
    </xdr:from>
    <xdr:to>
      <xdr:col>81</xdr:col>
      <xdr:colOff>101600</xdr:colOff>
      <xdr:row>102</xdr:row>
      <xdr:rowOff>109038</xdr:rowOff>
    </xdr:to>
    <xdr:sp macro="" textlink="">
      <xdr:nvSpPr>
        <xdr:cNvPr id="571" name="楕円 570"/>
        <xdr:cNvSpPr/>
      </xdr:nvSpPr>
      <xdr:spPr>
        <a:xfrm>
          <a:off x="13115925" y="1749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25581</xdr:rowOff>
    </xdr:from>
    <xdr:to>
      <xdr:col>85</xdr:col>
      <xdr:colOff>127000</xdr:colOff>
      <xdr:row>102</xdr:row>
      <xdr:rowOff>58238</xdr:rowOff>
    </xdr:to>
    <xdr:cxnSp macro="">
      <xdr:nvCxnSpPr>
        <xdr:cNvPr id="572" name="直線コネクタ 571"/>
        <xdr:cNvCxnSpPr/>
      </xdr:nvCxnSpPr>
      <xdr:spPr>
        <a:xfrm flipV="1">
          <a:off x="13166725" y="17513481"/>
          <a:ext cx="7239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40095</xdr:rowOff>
    </xdr:from>
    <xdr:to>
      <xdr:col>76</xdr:col>
      <xdr:colOff>165100</xdr:colOff>
      <xdr:row>102</xdr:row>
      <xdr:rowOff>141695</xdr:rowOff>
    </xdr:to>
    <xdr:sp macro="" textlink="">
      <xdr:nvSpPr>
        <xdr:cNvPr id="573" name="楕円 572"/>
        <xdr:cNvSpPr/>
      </xdr:nvSpPr>
      <xdr:spPr>
        <a:xfrm>
          <a:off x="12369800" y="1752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58238</xdr:rowOff>
    </xdr:from>
    <xdr:to>
      <xdr:col>81</xdr:col>
      <xdr:colOff>50800</xdr:colOff>
      <xdr:row>102</xdr:row>
      <xdr:rowOff>90895</xdr:rowOff>
    </xdr:to>
    <xdr:cxnSp macro="">
      <xdr:nvCxnSpPr>
        <xdr:cNvPr id="574" name="直線コネクタ 573"/>
        <xdr:cNvCxnSpPr/>
      </xdr:nvCxnSpPr>
      <xdr:spPr>
        <a:xfrm flipV="1">
          <a:off x="12420600" y="17546138"/>
          <a:ext cx="74612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101798</xdr:rowOff>
    </xdr:from>
    <xdr:ext cx="405111" cy="259045"/>
    <xdr:sp macro="" textlink="">
      <xdr:nvSpPr>
        <xdr:cNvPr id="575" name="n_1aveValue【庁舎】&#10;有形固定資産減価償却率"/>
        <xdr:cNvSpPr txBox="1"/>
      </xdr:nvSpPr>
      <xdr:spPr>
        <a:xfrm>
          <a:off x="12980044"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113228</xdr:rowOff>
    </xdr:from>
    <xdr:ext cx="405111" cy="259045"/>
    <xdr:sp macro="" textlink="">
      <xdr:nvSpPr>
        <xdr:cNvPr id="576" name="n_2aveValue【庁舎】&#10;有形固定資産減価償却率"/>
        <xdr:cNvSpPr txBox="1"/>
      </xdr:nvSpPr>
      <xdr:spPr>
        <a:xfrm>
          <a:off x="12246619"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125565</xdr:rowOff>
    </xdr:from>
    <xdr:ext cx="405111" cy="259045"/>
    <xdr:sp macro="" textlink="">
      <xdr:nvSpPr>
        <xdr:cNvPr id="577" name="n_1mainValue【庁舎】&#10;有形固定資産減価償却率"/>
        <xdr:cNvSpPr txBox="1"/>
      </xdr:nvSpPr>
      <xdr:spPr>
        <a:xfrm>
          <a:off x="12980044" y="17270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158222</xdr:rowOff>
    </xdr:from>
    <xdr:ext cx="405111" cy="259045"/>
    <xdr:sp macro="" textlink="">
      <xdr:nvSpPr>
        <xdr:cNvPr id="578" name="n_2mainValue【庁舎】&#10;有形固定資産減価償却率"/>
        <xdr:cNvSpPr txBox="1"/>
      </xdr:nvSpPr>
      <xdr:spPr>
        <a:xfrm>
          <a:off x="12246619" y="173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79" name="正方形/長方形 578"/>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0" name="正方形/長方形 579"/>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1" name="正方形/長方形 580"/>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2" name="正方形/長方形 581"/>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3" name="正方形/長方形 582"/>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4" name="正方形/長方形 583"/>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5" name="正方形/長方形 584"/>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6" name="正方形/長方形 585"/>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7" name="テキスト ボックス 586"/>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88" name="直線コネクタ 587"/>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89" name="直線コネクタ 588"/>
        <xdr:cNvCxnSpPr/>
      </xdr:nvCxnSpPr>
      <xdr:spPr>
        <a:xfrm>
          <a:off x="155448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90" name="テキスト ボックス 589"/>
        <xdr:cNvSpPr txBox="1"/>
      </xdr:nvSpPr>
      <xdr:spPr>
        <a:xfrm>
          <a:off x="151633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91" name="直線コネクタ 590"/>
        <xdr:cNvCxnSpPr/>
      </xdr:nvCxnSpPr>
      <xdr:spPr>
        <a:xfrm>
          <a:off x="155448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92" name="テキスト ボックス 591"/>
        <xdr:cNvSpPr txBox="1"/>
      </xdr:nvSpPr>
      <xdr:spPr>
        <a:xfrm>
          <a:off x="1516334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93" name="直線コネクタ 592"/>
        <xdr:cNvCxnSpPr/>
      </xdr:nvCxnSpPr>
      <xdr:spPr>
        <a:xfrm>
          <a:off x="155448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94" name="テキスト ボックス 593"/>
        <xdr:cNvSpPr txBox="1"/>
      </xdr:nvSpPr>
      <xdr:spPr>
        <a:xfrm>
          <a:off x="1516334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95" name="直線コネクタ 594"/>
        <xdr:cNvCxnSpPr/>
      </xdr:nvCxnSpPr>
      <xdr:spPr>
        <a:xfrm>
          <a:off x="155448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96" name="テキスト ボックス 595"/>
        <xdr:cNvSpPr txBox="1"/>
      </xdr:nvSpPr>
      <xdr:spPr>
        <a:xfrm>
          <a:off x="1516334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97" name="直線コネクタ 596"/>
        <xdr:cNvCxnSpPr/>
      </xdr:nvCxnSpPr>
      <xdr:spPr>
        <a:xfrm>
          <a:off x="155448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98" name="テキスト ボックス 597"/>
        <xdr:cNvSpPr txBox="1"/>
      </xdr:nvSpPr>
      <xdr:spPr>
        <a:xfrm>
          <a:off x="1516334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99" name="直線コネクタ 598"/>
        <xdr:cNvCxnSpPr/>
      </xdr:nvCxnSpPr>
      <xdr:spPr>
        <a:xfrm>
          <a:off x="155448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00" name="テキスト ボックス 599"/>
        <xdr:cNvSpPr txBox="1"/>
      </xdr:nvSpPr>
      <xdr:spPr>
        <a:xfrm>
          <a:off x="151633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1" name="直線コネクタ 600"/>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2" name="テキスト ボックス 601"/>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3" name="【庁舎】&#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150223</xdr:rowOff>
    </xdr:from>
    <xdr:to>
      <xdr:col>116</xdr:col>
      <xdr:colOff>62864</xdr:colOff>
      <xdr:row>108</xdr:row>
      <xdr:rowOff>127363</xdr:rowOff>
    </xdr:to>
    <xdr:cxnSp macro="">
      <xdr:nvCxnSpPr>
        <xdr:cNvPr id="604" name="直線コネクタ 603"/>
        <xdr:cNvCxnSpPr/>
      </xdr:nvCxnSpPr>
      <xdr:spPr>
        <a:xfrm flipV="1">
          <a:off x="18846164" y="17295223"/>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131190</xdr:rowOff>
    </xdr:from>
    <xdr:ext cx="469744" cy="259045"/>
    <xdr:sp macro="" textlink="">
      <xdr:nvSpPr>
        <xdr:cNvPr id="605" name="【庁舎】&#10;一人当たり面積最小値テキスト"/>
        <xdr:cNvSpPr txBox="1"/>
      </xdr:nvSpPr>
      <xdr:spPr>
        <a:xfrm>
          <a:off x="18884900"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127363</xdr:rowOff>
    </xdr:from>
    <xdr:to>
      <xdr:col>116</xdr:col>
      <xdr:colOff>152400</xdr:colOff>
      <xdr:row>108</xdr:row>
      <xdr:rowOff>127363</xdr:rowOff>
    </xdr:to>
    <xdr:cxnSp macro="">
      <xdr:nvCxnSpPr>
        <xdr:cNvPr id="606" name="直線コネクタ 605"/>
        <xdr:cNvCxnSpPr/>
      </xdr:nvCxnSpPr>
      <xdr:spPr>
        <a:xfrm>
          <a:off x="18786475" y="1864396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96900</xdr:rowOff>
    </xdr:from>
    <xdr:ext cx="469744" cy="259045"/>
    <xdr:sp macro="" textlink="">
      <xdr:nvSpPr>
        <xdr:cNvPr id="607" name="【庁舎】&#10;一人当たり面積最大値テキスト"/>
        <xdr:cNvSpPr txBox="1"/>
      </xdr:nvSpPr>
      <xdr:spPr>
        <a:xfrm>
          <a:off x="18884900" y="170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150223</xdr:rowOff>
    </xdr:from>
    <xdr:to>
      <xdr:col>116</xdr:col>
      <xdr:colOff>152400</xdr:colOff>
      <xdr:row>100</xdr:row>
      <xdr:rowOff>150223</xdr:rowOff>
    </xdr:to>
    <xdr:cxnSp macro="">
      <xdr:nvCxnSpPr>
        <xdr:cNvPr id="608" name="直線コネクタ 607"/>
        <xdr:cNvCxnSpPr/>
      </xdr:nvCxnSpPr>
      <xdr:spPr>
        <a:xfrm>
          <a:off x="18786475" y="1729522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110870</xdr:rowOff>
    </xdr:from>
    <xdr:ext cx="469744" cy="259045"/>
    <xdr:sp macro="" textlink="">
      <xdr:nvSpPr>
        <xdr:cNvPr id="609" name="【庁舎】&#10;一人当たり面積平均値テキスト"/>
        <xdr:cNvSpPr txBox="1"/>
      </xdr:nvSpPr>
      <xdr:spPr>
        <a:xfrm>
          <a:off x="18884900" y="18284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87993</xdr:rowOff>
    </xdr:from>
    <xdr:to>
      <xdr:col>116</xdr:col>
      <xdr:colOff>114300</xdr:colOff>
      <xdr:row>108</xdr:row>
      <xdr:rowOff>18143</xdr:rowOff>
    </xdr:to>
    <xdr:sp macro="" textlink="">
      <xdr:nvSpPr>
        <xdr:cNvPr id="610" name="フローチャート: 判断 609"/>
        <xdr:cNvSpPr/>
      </xdr:nvSpPr>
      <xdr:spPr>
        <a:xfrm>
          <a:off x="18796000" y="1843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103232</xdr:rowOff>
    </xdr:from>
    <xdr:to>
      <xdr:col>112</xdr:col>
      <xdr:colOff>38100</xdr:colOff>
      <xdr:row>108</xdr:row>
      <xdr:rowOff>33382</xdr:rowOff>
    </xdr:to>
    <xdr:sp macro="" textlink="">
      <xdr:nvSpPr>
        <xdr:cNvPr id="611" name="フローチャート: 判断 610"/>
        <xdr:cNvSpPr/>
      </xdr:nvSpPr>
      <xdr:spPr>
        <a:xfrm>
          <a:off x="18100675" y="1844838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113030</xdr:rowOff>
    </xdr:from>
    <xdr:to>
      <xdr:col>107</xdr:col>
      <xdr:colOff>101600</xdr:colOff>
      <xdr:row>108</xdr:row>
      <xdr:rowOff>43180</xdr:rowOff>
    </xdr:to>
    <xdr:sp macro="" textlink="">
      <xdr:nvSpPr>
        <xdr:cNvPr id="612" name="フローチャート: 判断 611"/>
        <xdr:cNvSpPr/>
      </xdr:nvSpPr>
      <xdr:spPr>
        <a:xfrm>
          <a:off x="17325975" y="1845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3" name="テキスト ボックス 612"/>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4" name="テキスト ボックス 613"/>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5" name="テキスト ボックス 614"/>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6" name="テキスト ボックス 615"/>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7" name="テキスト ボックス 616"/>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4718</xdr:rowOff>
    </xdr:from>
    <xdr:to>
      <xdr:col>116</xdr:col>
      <xdr:colOff>114300</xdr:colOff>
      <xdr:row>108</xdr:row>
      <xdr:rowOff>106318</xdr:rowOff>
    </xdr:to>
    <xdr:sp macro="" textlink="">
      <xdr:nvSpPr>
        <xdr:cNvPr id="618" name="楕円 617"/>
        <xdr:cNvSpPr/>
      </xdr:nvSpPr>
      <xdr:spPr>
        <a:xfrm>
          <a:off x="18796000" y="1852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91095</xdr:rowOff>
    </xdr:from>
    <xdr:ext cx="469744" cy="259045"/>
    <xdr:sp macro="" textlink="">
      <xdr:nvSpPr>
        <xdr:cNvPr id="619" name="【庁舎】&#10;一人当たり面積該当値テキスト"/>
        <xdr:cNvSpPr txBox="1"/>
      </xdr:nvSpPr>
      <xdr:spPr>
        <a:xfrm>
          <a:off x="18884900" y="18436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7982</xdr:rowOff>
    </xdr:from>
    <xdr:to>
      <xdr:col>112</xdr:col>
      <xdr:colOff>38100</xdr:colOff>
      <xdr:row>108</xdr:row>
      <xdr:rowOff>109582</xdr:rowOff>
    </xdr:to>
    <xdr:sp macro="" textlink="">
      <xdr:nvSpPr>
        <xdr:cNvPr id="620" name="楕円 619"/>
        <xdr:cNvSpPr/>
      </xdr:nvSpPr>
      <xdr:spPr>
        <a:xfrm>
          <a:off x="18100675" y="1852458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55518</xdr:rowOff>
    </xdr:from>
    <xdr:to>
      <xdr:col>116</xdr:col>
      <xdr:colOff>63500</xdr:colOff>
      <xdr:row>108</xdr:row>
      <xdr:rowOff>58782</xdr:rowOff>
    </xdr:to>
    <xdr:cxnSp macro="">
      <xdr:nvCxnSpPr>
        <xdr:cNvPr id="621" name="直線コネクタ 620"/>
        <xdr:cNvCxnSpPr/>
      </xdr:nvCxnSpPr>
      <xdr:spPr>
        <a:xfrm flipV="1">
          <a:off x="18132425" y="18572118"/>
          <a:ext cx="714375"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9071</xdr:rowOff>
    </xdr:from>
    <xdr:to>
      <xdr:col>107</xdr:col>
      <xdr:colOff>101600</xdr:colOff>
      <xdr:row>108</xdr:row>
      <xdr:rowOff>110671</xdr:rowOff>
    </xdr:to>
    <xdr:sp macro="" textlink="">
      <xdr:nvSpPr>
        <xdr:cNvPr id="622" name="楕円 621"/>
        <xdr:cNvSpPr/>
      </xdr:nvSpPr>
      <xdr:spPr>
        <a:xfrm>
          <a:off x="17325975" y="1852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58782</xdr:rowOff>
    </xdr:from>
    <xdr:to>
      <xdr:col>111</xdr:col>
      <xdr:colOff>177800</xdr:colOff>
      <xdr:row>108</xdr:row>
      <xdr:rowOff>59871</xdr:rowOff>
    </xdr:to>
    <xdr:cxnSp macro="">
      <xdr:nvCxnSpPr>
        <xdr:cNvPr id="623" name="直線コネクタ 622"/>
        <xdr:cNvCxnSpPr/>
      </xdr:nvCxnSpPr>
      <xdr:spPr>
        <a:xfrm flipV="1">
          <a:off x="17376775" y="18575382"/>
          <a:ext cx="75565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49909</xdr:rowOff>
    </xdr:from>
    <xdr:ext cx="469744" cy="259045"/>
    <xdr:sp macro="" textlink="">
      <xdr:nvSpPr>
        <xdr:cNvPr id="624" name="n_1aveValue【庁舎】&#10;一人当たり面積"/>
        <xdr:cNvSpPr txBox="1"/>
      </xdr:nvSpPr>
      <xdr:spPr>
        <a:xfrm>
          <a:off x="17932477" y="1822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59707</xdr:rowOff>
    </xdr:from>
    <xdr:ext cx="469744" cy="259045"/>
    <xdr:sp macro="" textlink="">
      <xdr:nvSpPr>
        <xdr:cNvPr id="625" name="n_2aveValue【庁舎】&#10;一人当たり面積"/>
        <xdr:cNvSpPr txBox="1"/>
      </xdr:nvSpPr>
      <xdr:spPr>
        <a:xfrm>
          <a:off x="17170477" y="1823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100709</xdr:rowOff>
    </xdr:from>
    <xdr:ext cx="469744" cy="259045"/>
    <xdr:sp macro="" textlink="">
      <xdr:nvSpPr>
        <xdr:cNvPr id="626" name="n_1mainValue【庁舎】&#10;一人当たり面積"/>
        <xdr:cNvSpPr txBox="1"/>
      </xdr:nvSpPr>
      <xdr:spPr>
        <a:xfrm>
          <a:off x="17932477" y="1861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101798</xdr:rowOff>
    </xdr:from>
    <xdr:ext cx="469744" cy="259045"/>
    <xdr:sp macro="" textlink="">
      <xdr:nvSpPr>
        <xdr:cNvPr id="627" name="n_2mainValue【庁舎】&#10;一人当たり面積"/>
        <xdr:cNvSpPr txBox="1"/>
      </xdr:nvSpPr>
      <xdr:spPr>
        <a:xfrm>
          <a:off x="17170477" y="1861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8" name="正方形/長方形 627"/>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9" name="正方形/長方形 628"/>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0" name="テキスト ボックス 629"/>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一般廃棄物処理施設について、類似団体と比較して特に有形固定資産減価償却率が高くなっている。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当該施設は一部事務組合の施設であり、昭和５０年代に整備されたごみ焼却、不燃物処理場の老朽化が進行している状況である。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また、庁舎についても類似団体と比較して有形固定資産減価償却率が高くなっていることから、今後の財政需要に備えておく必要がある。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30,619
30,380
60.36
9,268,054
9,018,992
229,954
6,275,042
9,806,312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55.9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財政力指数は</a:t>
          </a:r>
          <a:r>
            <a:rPr kumimoji="1" lang="en-US" altLang="ja-JP" sz="1100">
              <a:latin typeface="ＭＳ Ｐゴシック" panose="020B0600070205080204" pitchFamily="50" charset="-128"/>
              <a:ea typeface="ＭＳ Ｐゴシック" panose="020B0600070205080204" pitchFamily="50" charset="-128"/>
            </a:rPr>
            <a:t>0.69</a:t>
          </a:r>
          <a:r>
            <a:rPr kumimoji="1" lang="ja-JP" altLang="en-US" sz="1100">
              <a:latin typeface="ＭＳ Ｐゴシック" panose="020B0600070205080204" pitchFamily="50" charset="-128"/>
              <a:ea typeface="ＭＳ Ｐゴシック" panose="020B0600070205080204" pitchFamily="50" charset="-128"/>
            </a:rPr>
            <a:t>であり、前年度と同数値となった。類似団体平均と比較し、</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ポイント上回っている状況である。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人口減少が要因となり個人町民税が減収となったことや平成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年度の地方消費税交付金が減少したことに伴い、基準財政収入額は前年度比</a:t>
          </a:r>
          <a:r>
            <a:rPr kumimoji="1" lang="en-US" altLang="ja-JP" sz="1100">
              <a:latin typeface="ＭＳ Ｐゴシック" panose="020B0600070205080204" pitchFamily="50" charset="-128"/>
              <a:ea typeface="ＭＳ Ｐゴシック" panose="020B0600070205080204" pitchFamily="50" charset="-128"/>
            </a:rPr>
            <a:t>24,462</a:t>
          </a:r>
          <a:r>
            <a:rPr kumimoji="1" lang="ja-JP" altLang="en-US" sz="1100">
              <a:latin typeface="ＭＳ Ｐゴシック" panose="020B0600070205080204" pitchFamily="50" charset="-128"/>
              <a:ea typeface="ＭＳ Ｐゴシック" panose="020B0600070205080204" pitchFamily="50" charset="-128"/>
            </a:rPr>
            <a:t>千円の減となった。一方で、人口減少による包括算定経費等の減少や起債償還終了に伴い交付税措置が減少したことから基準財政需要額は前年度比</a:t>
          </a:r>
          <a:r>
            <a:rPr kumimoji="1" lang="en-US" altLang="ja-JP" sz="1100">
              <a:latin typeface="ＭＳ Ｐゴシック" panose="020B0600070205080204" pitchFamily="50" charset="-128"/>
              <a:ea typeface="ＭＳ Ｐゴシック" panose="020B0600070205080204" pitchFamily="50" charset="-128"/>
            </a:rPr>
            <a:t>39,521</a:t>
          </a:r>
          <a:r>
            <a:rPr kumimoji="1" lang="ja-JP" altLang="en-US" sz="1100">
              <a:latin typeface="ＭＳ Ｐゴシック" panose="020B0600070205080204" pitchFamily="50" charset="-128"/>
              <a:ea typeface="ＭＳ Ｐゴシック" panose="020B0600070205080204" pitchFamily="50" charset="-128"/>
            </a:rPr>
            <a:t>千円の減となったことで前年度と同数値となった。今後も引き続き、歳出の見直しを図るとともに、町税等の収納強化、未利用財産の売却及び企業誘致の推進等により歳入の確保に努める。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62089</xdr:rowOff>
    </xdr:from>
    <xdr:to>
      <xdr:col>23</xdr:col>
      <xdr:colOff>133350</xdr:colOff>
      <xdr:row>45</xdr:row>
      <xdr:rowOff>127705</xdr:rowOff>
    </xdr:to>
    <xdr:cxnSp macro="">
      <xdr:nvCxnSpPr>
        <xdr:cNvPr id="64" name="直線コネクタ 63"/>
        <xdr:cNvCxnSpPr/>
      </xdr:nvCxnSpPr>
      <xdr:spPr>
        <a:xfrm flipV="1">
          <a:off x="4953000" y="6234289"/>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148466</xdr:rowOff>
    </xdr:from>
    <xdr:ext cx="762000" cy="259045"/>
    <xdr:sp macro="" textlink="">
      <xdr:nvSpPr>
        <xdr:cNvPr id="67" name="財政力最大値テキスト"/>
        <xdr:cNvSpPr txBox="1"/>
      </xdr:nvSpPr>
      <xdr:spPr>
        <a:xfrm>
          <a:off x="5041900" y="597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62089</xdr:rowOff>
    </xdr:from>
    <xdr:to>
      <xdr:col>24</xdr:col>
      <xdr:colOff>12700</xdr:colOff>
      <xdr:row>36</xdr:row>
      <xdr:rowOff>62089</xdr:rowOff>
    </xdr:to>
    <xdr:cxnSp macro="">
      <xdr:nvCxnSpPr>
        <xdr:cNvPr id="68" name="直線コネクタ 67"/>
        <xdr:cNvCxnSpPr/>
      </xdr:nvCxnSpPr>
      <xdr:spPr>
        <a:xfrm>
          <a:off x="4864100" y="6234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65617</xdr:rowOff>
    </xdr:from>
    <xdr:to>
      <xdr:col>23</xdr:col>
      <xdr:colOff>133350</xdr:colOff>
      <xdr:row>42</xdr:row>
      <xdr:rowOff>65617</xdr:rowOff>
    </xdr:to>
    <xdr:cxnSp macro="">
      <xdr:nvCxnSpPr>
        <xdr:cNvPr id="69" name="直線コネクタ 68"/>
        <xdr:cNvCxnSpPr/>
      </xdr:nvCxnSpPr>
      <xdr:spPr>
        <a:xfrm>
          <a:off x="4114800" y="72665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27110</xdr:rowOff>
    </xdr:from>
    <xdr:ext cx="762000" cy="259045"/>
    <xdr:sp macro="" textlink="">
      <xdr:nvSpPr>
        <xdr:cNvPr id="70" name="財政力平均値テキスト"/>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65617</xdr:rowOff>
    </xdr:to>
    <xdr:cxnSp macro="">
      <xdr:nvCxnSpPr>
        <xdr:cNvPr id="72" name="直線コネクタ 71"/>
        <xdr:cNvCxnSpPr/>
      </xdr:nvCxnSpPr>
      <xdr:spPr>
        <a:xfrm>
          <a:off x="3225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3" name="フローチャート: 判断 72"/>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154816</xdr:rowOff>
    </xdr:from>
    <xdr:ext cx="736600" cy="259045"/>
    <xdr:sp macro="" textlink="">
      <xdr:nvSpPr>
        <xdr:cNvPr id="74" name="テキスト ボックス 73"/>
        <xdr:cNvSpPr txBox="1"/>
      </xdr:nvSpPr>
      <xdr:spPr>
        <a:xfrm>
          <a:off x="3733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79022</xdr:rowOff>
    </xdr:to>
    <xdr:cxnSp macro="">
      <xdr:nvCxnSpPr>
        <xdr:cNvPr id="75" name="直線コネクタ 74"/>
        <xdr:cNvCxnSpPr/>
      </xdr:nvCxnSpPr>
      <xdr:spPr>
        <a:xfrm flipV="1">
          <a:off x="2336800" y="72665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79022</xdr:rowOff>
    </xdr:from>
    <xdr:to>
      <xdr:col>11</xdr:col>
      <xdr:colOff>31750</xdr:colOff>
      <xdr:row>42</xdr:row>
      <xdr:rowOff>79022</xdr:rowOff>
    </xdr:to>
    <xdr:cxnSp macro="">
      <xdr:nvCxnSpPr>
        <xdr:cNvPr id="78" name="直線コネクタ 77"/>
        <xdr:cNvCxnSpPr/>
      </xdr:nvCxnSpPr>
      <xdr:spPr>
        <a:xfrm>
          <a:off x="1447800" y="72799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80" name="テキスト ボックス 79"/>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88" name="楕円 87"/>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31344</xdr:rowOff>
    </xdr:from>
    <xdr:ext cx="762000" cy="259045"/>
    <xdr:sp macro="" textlink="">
      <xdr:nvSpPr>
        <xdr:cNvPr id="89" name="財政力該当値テキスト"/>
        <xdr:cNvSpPr txBox="1"/>
      </xdr:nvSpPr>
      <xdr:spPr>
        <a:xfrm>
          <a:off x="50419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14817</xdr:rowOff>
    </xdr:from>
    <xdr:to>
      <xdr:col>19</xdr:col>
      <xdr:colOff>184150</xdr:colOff>
      <xdr:row>42</xdr:row>
      <xdr:rowOff>116417</xdr:rowOff>
    </xdr:to>
    <xdr:sp macro="" textlink="">
      <xdr:nvSpPr>
        <xdr:cNvPr id="90" name="楕円 89"/>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91" name="テキスト ボックス 90"/>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2" name="楕円 91"/>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93" name="テキスト ボックス 92"/>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28222</xdr:rowOff>
    </xdr:from>
    <xdr:to>
      <xdr:col>11</xdr:col>
      <xdr:colOff>82550</xdr:colOff>
      <xdr:row>42</xdr:row>
      <xdr:rowOff>129822</xdr:rowOff>
    </xdr:to>
    <xdr:sp macro="" textlink="">
      <xdr:nvSpPr>
        <xdr:cNvPr id="94" name="楕円 93"/>
        <xdr:cNvSpPr/>
      </xdr:nvSpPr>
      <xdr:spPr>
        <a:xfrm>
          <a:off x="2286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95" name="テキスト ボックス 94"/>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96" name="楕円 95"/>
        <xdr:cNvSpPr/>
      </xdr:nvSpPr>
      <xdr:spPr>
        <a:xfrm>
          <a:off x="1397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139999</xdr:rowOff>
    </xdr:from>
    <xdr:ext cx="762000" cy="259045"/>
    <xdr:sp macro="" textlink="">
      <xdr:nvSpPr>
        <xdr:cNvPr id="97" name="テキスト ボックス 96"/>
        <xdr:cNvSpPr txBox="1"/>
      </xdr:nvSpPr>
      <xdr:spPr>
        <a:xfrm>
          <a:off x="1066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経常収支比率は</a:t>
          </a:r>
          <a:r>
            <a:rPr kumimoji="1" lang="en-US" altLang="ja-JP" sz="1100">
              <a:latin typeface="ＭＳ Ｐゴシック" panose="020B0600070205080204" pitchFamily="50" charset="-128"/>
              <a:ea typeface="ＭＳ Ｐゴシック" panose="020B0600070205080204" pitchFamily="50" charset="-128"/>
            </a:rPr>
            <a:t>90.6</a:t>
          </a:r>
          <a:r>
            <a:rPr kumimoji="1" lang="ja-JP" altLang="en-US" sz="1100">
              <a:latin typeface="ＭＳ Ｐゴシック" panose="020B0600070205080204" pitchFamily="50" charset="-128"/>
              <a:ea typeface="ＭＳ Ｐゴシック" panose="020B0600070205080204" pitchFamily="50" charset="-128"/>
            </a:rPr>
            <a:t>％であり、前年度比</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ポイント上昇（悪化）した。類似団体平均と比較し、</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ポイント下回っている状況である。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経常収支における歳入は地方税や地方交付税は減少したが、地方消費税交付金や臨時財政対策債が増加したことで計</a:t>
          </a:r>
          <a:r>
            <a:rPr kumimoji="1" lang="en-US" altLang="ja-JP" sz="1100">
              <a:latin typeface="ＭＳ Ｐゴシック" panose="020B0600070205080204" pitchFamily="50" charset="-128"/>
              <a:ea typeface="ＭＳ Ｐゴシック" panose="020B0600070205080204" pitchFamily="50" charset="-128"/>
            </a:rPr>
            <a:t>3,917</a:t>
          </a:r>
          <a:r>
            <a:rPr kumimoji="1" lang="ja-JP" altLang="en-US" sz="1100">
              <a:latin typeface="ＭＳ Ｐゴシック" panose="020B0600070205080204" pitchFamily="50" charset="-128"/>
              <a:ea typeface="ＭＳ Ｐゴシック" panose="020B0600070205080204" pitchFamily="50" charset="-128"/>
            </a:rPr>
            <a:t>千円の増となった。また、歳出では一部事務組合負担金や退職手当負担金は減少したが、下水道特別会計繰出金や元金償還金が増加したことで計</a:t>
          </a:r>
          <a:r>
            <a:rPr kumimoji="1" lang="en-US" altLang="ja-JP" sz="1100">
              <a:latin typeface="ＭＳ Ｐゴシック" panose="020B0600070205080204" pitchFamily="50" charset="-128"/>
              <a:ea typeface="ＭＳ Ｐゴシック" panose="020B0600070205080204" pitchFamily="50" charset="-128"/>
            </a:rPr>
            <a:t>12,877</a:t>
          </a:r>
          <a:r>
            <a:rPr kumimoji="1" lang="ja-JP" altLang="en-US" sz="1100">
              <a:latin typeface="ＭＳ Ｐゴシック" panose="020B0600070205080204" pitchFamily="50" charset="-128"/>
              <a:ea typeface="ＭＳ Ｐゴシック" panose="020B0600070205080204" pitchFamily="50" charset="-128"/>
            </a:rPr>
            <a:t>千円の増となり前年度比で</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％上昇した。経常経費が高い主な要因は人件費が高いことである。引き続き、職員数の削減など経常経費の削減に努める。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65</xdr:row>
      <xdr:rowOff>169545</xdr:rowOff>
    </xdr:to>
    <xdr:cxnSp macro="">
      <xdr:nvCxnSpPr>
        <xdr:cNvPr id="127" name="直線コネクタ 126"/>
        <xdr:cNvCxnSpPr/>
      </xdr:nvCxnSpPr>
      <xdr:spPr>
        <a:xfrm flipV="1">
          <a:off x="4953000" y="10240010"/>
          <a:ext cx="0" cy="107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8" name="財政構造の弾力性最小値テキスト"/>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9" name="直線コネクタ 128"/>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39387</xdr:rowOff>
    </xdr:from>
    <xdr:ext cx="762000" cy="259045"/>
    <xdr:sp macro="" textlink="">
      <xdr:nvSpPr>
        <xdr:cNvPr id="130" name="財政構造の弾力性最大値テキスト"/>
        <xdr:cNvSpPr txBox="1"/>
      </xdr:nvSpPr>
      <xdr:spPr>
        <a:xfrm>
          <a:off x="5041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xdr:cNvCxnSpPr/>
      </xdr:nvCxnSpPr>
      <xdr:spPr>
        <a:xfrm>
          <a:off x="4864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13758</xdr:rowOff>
    </xdr:from>
    <xdr:to>
      <xdr:col>23</xdr:col>
      <xdr:colOff>133350</xdr:colOff>
      <xdr:row>63</xdr:row>
      <xdr:rowOff>17780</xdr:rowOff>
    </xdr:to>
    <xdr:cxnSp macro="">
      <xdr:nvCxnSpPr>
        <xdr:cNvPr id="132" name="直線コネクタ 131"/>
        <xdr:cNvCxnSpPr/>
      </xdr:nvCxnSpPr>
      <xdr:spPr>
        <a:xfrm>
          <a:off x="4114800" y="10815108"/>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114529</xdr:rowOff>
    </xdr:from>
    <xdr:ext cx="762000" cy="259045"/>
    <xdr:sp macro="" textlink="">
      <xdr:nvSpPr>
        <xdr:cNvPr id="133" name="財政構造の弾力性平均値テキスト"/>
        <xdr:cNvSpPr txBox="1"/>
      </xdr:nvSpPr>
      <xdr:spPr>
        <a:xfrm>
          <a:off x="5041900" y="10744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142452</xdr:rowOff>
    </xdr:from>
    <xdr:to>
      <xdr:col>23</xdr:col>
      <xdr:colOff>184150</xdr:colOff>
      <xdr:row>63</xdr:row>
      <xdr:rowOff>72602</xdr:rowOff>
    </xdr:to>
    <xdr:sp macro="" textlink="">
      <xdr:nvSpPr>
        <xdr:cNvPr id="134" name="フローチャート: 判断 133"/>
        <xdr:cNvSpPr/>
      </xdr:nvSpPr>
      <xdr:spPr>
        <a:xfrm>
          <a:off x="49022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13758</xdr:rowOff>
    </xdr:from>
    <xdr:to>
      <xdr:col>19</xdr:col>
      <xdr:colOff>133350</xdr:colOff>
      <xdr:row>63</xdr:row>
      <xdr:rowOff>29845</xdr:rowOff>
    </xdr:to>
    <xdr:cxnSp macro="">
      <xdr:nvCxnSpPr>
        <xdr:cNvPr id="135" name="直線コネクタ 134"/>
        <xdr:cNvCxnSpPr/>
      </xdr:nvCxnSpPr>
      <xdr:spPr>
        <a:xfrm flipV="1">
          <a:off x="3225800" y="10815108"/>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6" name="フローチャート: 判断 135"/>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57379</xdr:rowOff>
    </xdr:from>
    <xdr:ext cx="736600" cy="259045"/>
    <xdr:sp macro="" textlink="">
      <xdr:nvSpPr>
        <xdr:cNvPr id="137" name="テキスト ボックス 136"/>
        <xdr:cNvSpPr txBox="1"/>
      </xdr:nvSpPr>
      <xdr:spPr>
        <a:xfrm>
          <a:off x="3733800" y="10858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29845</xdr:rowOff>
    </xdr:from>
    <xdr:to>
      <xdr:col>15</xdr:col>
      <xdr:colOff>82550</xdr:colOff>
      <xdr:row>63</xdr:row>
      <xdr:rowOff>94192</xdr:rowOff>
    </xdr:to>
    <xdr:cxnSp macro="">
      <xdr:nvCxnSpPr>
        <xdr:cNvPr id="138" name="直線コネクタ 137"/>
        <xdr:cNvCxnSpPr/>
      </xdr:nvCxnSpPr>
      <xdr:spPr>
        <a:xfrm flipV="1">
          <a:off x="2336800" y="10831195"/>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39" name="フローチャート: 判断 138"/>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113471</xdr:rowOff>
    </xdr:from>
    <xdr:ext cx="762000" cy="259045"/>
    <xdr:sp macro="" textlink="">
      <xdr:nvSpPr>
        <xdr:cNvPr id="140" name="テキスト ボックス 139"/>
        <xdr:cNvSpPr txBox="1"/>
      </xdr:nvSpPr>
      <xdr:spPr>
        <a:xfrm>
          <a:off x="2844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169121</xdr:rowOff>
    </xdr:from>
    <xdr:to>
      <xdr:col>11</xdr:col>
      <xdr:colOff>31750</xdr:colOff>
      <xdr:row>63</xdr:row>
      <xdr:rowOff>94192</xdr:rowOff>
    </xdr:to>
    <xdr:cxnSp macro="">
      <xdr:nvCxnSpPr>
        <xdr:cNvPr id="141" name="直線コネクタ 140"/>
        <xdr:cNvCxnSpPr/>
      </xdr:nvCxnSpPr>
      <xdr:spPr>
        <a:xfrm>
          <a:off x="1447800" y="10799021"/>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2" name="フローチャート: 判断 141"/>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43" name="テキスト ボックス 142"/>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4" name="フローチャート: 判断 143"/>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113471</xdr:rowOff>
    </xdr:from>
    <xdr:ext cx="762000" cy="259045"/>
    <xdr:sp macro="" textlink="">
      <xdr:nvSpPr>
        <xdr:cNvPr id="145" name="テキスト ボックス 144"/>
        <xdr:cNvSpPr txBox="1"/>
      </xdr:nvSpPr>
      <xdr:spPr>
        <a:xfrm>
          <a:off x="1066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51" name="楕円 150"/>
        <xdr:cNvSpPr/>
      </xdr:nvSpPr>
      <xdr:spPr>
        <a:xfrm>
          <a:off x="49022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154957</xdr:rowOff>
    </xdr:from>
    <xdr:ext cx="762000" cy="259045"/>
    <xdr:sp macro="" textlink="">
      <xdr:nvSpPr>
        <xdr:cNvPr id="152" name="財政構造の弾力性該当値テキスト"/>
        <xdr:cNvSpPr txBox="1"/>
      </xdr:nvSpPr>
      <xdr:spPr>
        <a:xfrm>
          <a:off x="50419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134408</xdr:rowOff>
    </xdr:from>
    <xdr:to>
      <xdr:col>19</xdr:col>
      <xdr:colOff>184150</xdr:colOff>
      <xdr:row>63</xdr:row>
      <xdr:rowOff>64558</xdr:rowOff>
    </xdr:to>
    <xdr:sp macro="" textlink="">
      <xdr:nvSpPr>
        <xdr:cNvPr id="153" name="楕円 152"/>
        <xdr:cNvSpPr/>
      </xdr:nvSpPr>
      <xdr:spPr>
        <a:xfrm>
          <a:off x="4064000" y="1076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74735</xdr:rowOff>
    </xdr:from>
    <xdr:ext cx="736600" cy="259045"/>
    <xdr:sp macro="" textlink="">
      <xdr:nvSpPr>
        <xdr:cNvPr id="154" name="テキスト ボックス 153"/>
        <xdr:cNvSpPr txBox="1"/>
      </xdr:nvSpPr>
      <xdr:spPr>
        <a:xfrm>
          <a:off x="3733800" y="10533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150495</xdr:rowOff>
    </xdr:from>
    <xdr:to>
      <xdr:col>15</xdr:col>
      <xdr:colOff>133350</xdr:colOff>
      <xdr:row>63</xdr:row>
      <xdr:rowOff>80645</xdr:rowOff>
    </xdr:to>
    <xdr:sp macro="" textlink="">
      <xdr:nvSpPr>
        <xdr:cNvPr id="155" name="楕円 154"/>
        <xdr:cNvSpPr/>
      </xdr:nvSpPr>
      <xdr:spPr>
        <a:xfrm>
          <a:off x="3175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65422</xdr:rowOff>
    </xdr:from>
    <xdr:ext cx="762000" cy="259045"/>
    <xdr:sp macro="" textlink="">
      <xdr:nvSpPr>
        <xdr:cNvPr id="156" name="テキスト ボックス 155"/>
        <xdr:cNvSpPr txBox="1"/>
      </xdr:nvSpPr>
      <xdr:spPr>
        <a:xfrm>
          <a:off x="2844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43392</xdr:rowOff>
    </xdr:from>
    <xdr:to>
      <xdr:col>11</xdr:col>
      <xdr:colOff>82550</xdr:colOff>
      <xdr:row>63</xdr:row>
      <xdr:rowOff>144992</xdr:rowOff>
    </xdr:to>
    <xdr:sp macro="" textlink="">
      <xdr:nvSpPr>
        <xdr:cNvPr id="157" name="楕円 156"/>
        <xdr:cNvSpPr/>
      </xdr:nvSpPr>
      <xdr:spPr>
        <a:xfrm>
          <a:off x="2286000" y="108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129769</xdr:rowOff>
    </xdr:from>
    <xdr:ext cx="762000" cy="259045"/>
    <xdr:sp macro="" textlink="">
      <xdr:nvSpPr>
        <xdr:cNvPr id="158" name="テキスト ボックス 157"/>
        <xdr:cNvSpPr txBox="1"/>
      </xdr:nvSpPr>
      <xdr:spPr>
        <a:xfrm>
          <a:off x="1955800" y="1093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118321</xdr:rowOff>
    </xdr:from>
    <xdr:to>
      <xdr:col>7</xdr:col>
      <xdr:colOff>31750</xdr:colOff>
      <xdr:row>63</xdr:row>
      <xdr:rowOff>48471</xdr:rowOff>
    </xdr:to>
    <xdr:sp macro="" textlink="">
      <xdr:nvSpPr>
        <xdr:cNvPr id="159" name="楕円 158"/>
        <xdr:cNvSpPr/>
      </xdr:nvSpPr>
      <xdr:spPr>
        <a:xfrm>
          <a:off x="13970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33248</xdr:rowOff>
    </xdr:from>
    <xdr:ext cx="762000" cy="259045"/>
    <xdr:sp macro="" textlink="">
      <xdr:nvSpPr>
        <xdr:cNvPr id="160" name="テキスト ボックス 159"/>
        <xdr:cNvSpPr txBox="1"/>
      </xdr:nvSpPr>
      <xdr:spPr>
        <a:xfrm>
          <a:off x="1066800" y="1083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人口１人当たり人件費・物件費等決算額は</a:t>
          </a:r>
          <a:r>
            <a:rPr kumimoji="1" lang="en-US" altLang="ja-JP" sz="1200">
              <a:latin typeface="ＭＳ Ｐゴシック" panose="020B0600070205080204" pitchFamily="50" charset="-128"/>
              <a:ea typeface="ＭＳ Ｐゴシック" panose="020B0600070205080204" pitchFamily="50" charset="-128"/>
            </a:rPr>
            <a:t>98,673</a:t>
          </a:r>
          <a:r>
            <a:rPr kumimoji="1" lang="ja-JP" altLang="en-US" sz="1200">
              <a:latin typeface="ＭＳ Ｐゴシック" panose="020B0600070205080204" pitchFamily="50" charset="-128"/>
              <a:ea typeface="ＭＳ Ｐゴシック" panose="020B0600070205080204" pitchFamily="50" charset="-128"/>
            </a:rPr>
            <a:t>円となり、前年度比</a:t>
          </a:r>
          <a:r>
            <a:rPr kumimoji="1" lang="en-US" altLang="ja-JP" sz="1200">
              <a:latin typeface="ＭＳ Ｐゴシック" panose="020B0600070205080204" pitchFamily="50" charset="-128"/>
              <a:ea typeface="ＭＳ Ｐゴシック" panose="020B0600070205080204" pitchFamily="50" charset="-128"/>
            </a:rPr>
            <a:t>377</a:t>
          </a:r>
          <a:r>
            <a:rPr kumimoji="1" lang="ja-JP" altLang="en-US" sz="1200">
              <a:latin typeface="ＭＳ Ｐゴシック" panose="020B0600070205080204" pitchFamily="50" charset="-128"/>
              <a:ea typeface="ＭＳ Ｐゴシック" panose="020B0600070205080204" pitchFamily="50" charset="-128"/>
            </a:rPr>
            <a:t>円の減少となった。類似団体平均と比較し、</a:t>
          </a:r>
          <a:r>
            <a:rPr kumimoji="1" lang="en-US" altLang="ja-JP" sz="1200">
              <a:latin typeface="ＭＳ Ｐゴシック" panose="020B0600070205080204" pitchFamily="50" charset="-128"/>
              <a:ea typeface="ＭＳ Ｐゴシック" panose="020B0600070205080204" pitchFamily="50" charset="-128"/>
            </a:rPr>
            <a:t>15,332</a:t>
          </a:r>
          <a:r>
            <a:rPr kumimoji="1" lang="ja-JP" altLang="en-US" sz="1200">
              <a:latin typeface="ＭＳ Ｐゴシック" panose="020B0600070205080204" pitchFamily="50" charset="-128"/>
              <a:ea typeface="ＭＳ Ｐゴシック" panose="020B0600070205080204" pitchFamily="50" charset="-128"/>
            </a:rPr>
            <a:t>円下回っている状況である。</a:t>
          </a:r>
          <a:endParaRPr kumimoji="1" lang="en-US" altLang="ja-JP" sz="1200">
            <a:latin typeface="ＭＳ Ｐゴシック" panose="020B0600070205080204" pitchFamily="50" charset="-128"/>
            <a:ea typeface="ＭＳ Ｐゴシック" panose="020B0600070205080204" pitchFamily="50" charset="-128"/>
          </a:endParaRPr>
        </a:p>
        <a:p>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職員数の減及び新陳代謝により人件費が減少したことに加えて、物件費の駅北側整備基本設計委託料等が皆減したことなどが、当該数値が減少となった主な原因である。今後さらに人件費の削減や事務の効率化を推進し、行政コストの低減を図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136266</xdr:rowOff>
    </xdr:from>
    <xdr:to>
      <xdr:col>23</xdr:col>
      <xdr:colOff>133350</xdr:colOff>
      <xdr:row>90</xdr:row>
      <xdr:rowOff>7049</xdr:rowOff>
    </xdr:to>
    <xdr:cxnSp macro="">
      <xdr:nvCxnSpPr>
        <xdr:cNvPr id="190" name="直線コネクタ 189"/>
        <xdr:cNvCxnSpPr/>
      </xdr:nvCxnSpPr>
      <xdr:spPr>
        <a:xfrm flipV="1">
          <a:off x="4953000" y="14023716"/>
          <a:ext cx="0" cy="141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150576</xdr:rowOff>
    </xdr:from>
    <xdr:ext cx="762000" cy="259045"/>
    <xdr:sp macro="" textlink="">
      <xdr:nvSpPr>
        <xdr:cNvPr id="191" name="人件費・物件費等の状況最小値テキスト"/>
        <xdr:cNvSpPr txBox="1"/>
      </xdr:nvSpPr>
      <xdr:spPr>
        <a:xfrm>
          <a:off x="5041900" y="15409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7049</xdr:rowOff>
    </xdr:from>
    <xdr:to>
      <xdr:col>24</xdr:col>
      <xdr:colOff>12700</xdr:colOff>
      <xdr:row>90</xdr:row>
      <xdr:rowOff>7049</xdr:rowOff>
    </xdr:to>
    <xdr:cxnSp macro="">
      <xdr:nvCxnSpPr>
        <xdr:cNvPr id="192" name="直線コネクタ 191"/>
        <xdr:cNvCxnSpPr/>
      </xdr:nvCxnSpPr>
      <xdr:spPr>
        <a:xfrm>
          <a:off x="4864100" y="15437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51193</xdr:rowOff>
    </xdr:from>
    <xdr:ext cx="762000" cy="259045"/>
    <xdr:sp macro="" textlink="">
      <xdr:nvSpPr>
        <xdr:cNvPr id="193" name="人件費・物件費等の状況最大値テキスト"/>
        <xdr:cNvSpPr txBox="1"/>
      </xdr:nvSpPr>
      <xdr:spPr>
        <a:xfrm>
          <a:off x="5041900" y="1376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136266</xdr:rowOff>
    </xdr:from>
    <xdr:to>
      <xdr:col>24</xdr:col>
      <xdr:colOff>12700</xdr:colOff>
      <xdr:row>81</xdr:row>
      <xdr:rowOff>136266</xdr:rowOff>
    </xdr:to>
    <xdr:cxnSp macro="">
      <xdr:nvCxnSpPr>
        <xdr:cNvPr id="194" name="直線コネクタ 193"/>
        <xdr:cNvCxnSpPr/>
      </xdr:nvCxnSpPr>
      <xdr:spPr>
        <a:xfrm>
          <a:off x="4864100" y="1402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133260</xdr:rowOff>
    </xdr:from>
    <xdr:to>
      <xdr:col>23</xdr:col>
      <xdr:colOff>133350</xdr:colOff>
      <xdr:row>82</xdr:row>
      <xdr:rowOff>136292</xdr:rowOff>
    </xdr:to>
    <xdr:cxnSp macro="">
      <xdr:nvCxnSpPr>
        <xdr:cNvPr id="195" name="直線コネクタ 194"/>
        <xdr:cNvCxnSpPr/>
      </xdr:nvCxnSpPr>
      <xdr:spPr>
        <a:xfrm flipV="1">
          <a:off x="4114800" y="14192160"/>
          <a:ext cx="838200" cy="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6407</xdr:rowOff>
    </xdr:from>
    <xdr:ext cx="762000" cy="259045"/>
    <xdr:sp macro="" textlink="">
      <xdr:nvSpPr>
        <xdr:cNvPr id="196" name="人件費・物件費等の状況平均値テキスト"/>
        <xdr:cNvSpPr txBox="1"/>
      </xdr:nvSpPr>
      <xdr:spPr>
        <a:xfrm>
          <a:off x="5041900" y="1423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34330</xdr:rowOff>
    </xdr:from>
    <xdr:to>
      <xdr:col>23</xdr:col>
      <xdr:colOff>184150</xdr:colOff>
      <xdr:row>83</xdr:row>
      <xdr:rowOff>135930</xdr:rowOff>
    </xdr:to>
    <xdr:sp macro="" textlink="">
      <xdr:nvSpPr>
        <xdr:cNvPr id="197" name="フローチャート: 判断 196"/>
        <xdr:cNvSpPr/>
      </xdr:nvSpPr>
      <xdr:spPr>
        <a:xfrm>
          <a:off x="49022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134877</xdr:rowOff>
    </xdr:from>
    <xdr:to>
      <xdr:col>19</xdr:col>
      <xdr:colOff>133350</xdr:colOff>
      <xdr:row>82</xdr:row>
      <xdr:rowOff>136292</xdr:rowOff>
    </xdr:to>
    <xdr:cxnSp macro="">
      <xdr:nvCxnSpPr>
        <xdr:cNvPr id="198" name="直線コネクタ 197"/>
        <xdr:cNvCxnSpPr/>
      </xdr:nvCxnSpPr>
      <xdr:spPr>
        <a:xfrm>
          <a:off x="3225800" y="14193777"/>
          <a:ext cx="889000" cy="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31178</xdr:rowOff>
    </xdr:from>
    <xdr:to>
      <xdr:col>19</xdr:col>
      <xdr:colOff>184150</xdr:colOff>
      <xdr:row>83</xdr:row>
      <xdr:rowOff>132778</xdr:rowOff>
    </xdr:to>
    <xdr:sp macro="" textlink="">
      <xdr:nvSpPr>
        <xdr:cNvPr id="199" name="フローチャート: 判断 198"/>
        <xdr:cNvSpPr/>
      </xdr:nvSpPr>
      <xdr:spPr>
        <a:xfrm>
          <a:off x="4064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117555</xdr:rowOff>
    </xdr:from>
    <xdr:ext cx="736600" cy="259045"/>
    <xdr:sp macro="" textlink="">
      <xdr:nvSpPr>
        <xdr:cNvPr id="200" name="テキスト ボックス 199"/>
        <xdr:cNvSpPr txBox="1"/>
      </xdr:nvSpPr>
      <xdr:spPr>
        <a:xfrm>
          <a:off x="3733800" y="14347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134877</xdr:rowOff>
    </xdr:from>
    <xdr:to>
      <xdr:col>15</xdr:col>
      <xdr:colOff>82550</xdr:colOff>
      <xdr:row>82</xdr:row>
      <xdr:rowOff>144005</xdr:rowOff>
    </xdr:to>
    <xdr:cxnSp macro="">
      <xdr:nvCxnSpPr>
        <xdr:cNvPr id="201" name="直線コネクタ 200"/>
        <xdr:cNvCxnSpPr/>
      </xdr:nvCxnSpPr>
      <xdr:spPr>
        <a:xfrm flipV="1">
          <a:off x="2336800" y="14193777"/>
          <a:ext cx="889000" cy="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162072</xdr:rowOff>
    </xdr:from>
    <xdr:to>
      <xdr:col>15</xdr:col>
      <xdr:colOff>133350</xdr:colOff>
      <xdr:row>83</xdr:row>
      <xdr:rowOff>92222</xdr:rowOff>
    </xdr:to>
    <xdr:sp macro="" textlink="">
      <xdr:nvSpPr>
        <xdr:cNvPr id="202" name="フローチャート: 判断 201"/>
        <xdr:cNvSpPr/>
      </xdr:nvSpPr>
      <xdr:spPr>
        <a:xfrm>
          <a:off x="3175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76999</xdr:rowOff>
    </xdr:from>
    <xdr:ext cx="762000" cy="259045"/>
    <xdr:sp macro="" textlink="">
      <xdr:nvSpPr>
        <xdr:cNvPr id="203" name="テキスト ボックス 202"/>
        <xdr:cNvSpPr txBox="1"/>
      </xdr:nvSpPr>
      <xdr:spPr>
        <a:xfrm>
          <a:off x="2844800" y="1430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85345</xdr:rowOff>
    </xdr:from>
    <xdr:to>
      <xdr:col>11</xdr:col>
      <xdr:colOff>31750</xdr:colOff>
      <xdr:row>82</xdr:row>
      <xdr:rowOff>144005</xdr:rowOff>
    </xdr:to>
    <xdr:cxnSp macro="">
      <xdr:nvCxnSpPr>
        <xdr:cNvPr id="204" name="直線コネクタ 203"/>
        <xdr:cNvCxnSpPr/>
      </xdr:nvCxnSpPr>
      <xdr:spPr>
        <a:xfrm>
          <a:off x="1447800" y="14144245"/>
          <a:ext cx="889000" cy="5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26504</xdr:rowOff>
    </xdr:from>
    <xdr:to>
      <xdr:col>11</xdr:col>
      <xdr:colOff>82550</xdr:colOff>
      <xdr:row>83</xdr:row>
      <xdr:rowOff>128104</xdr:rowOff>
    </xdr:to>
    <xdr:sp macro="" textlink="">
      <xdr:nvSpPr>
        <xdr:cNvPr id="205" name="フローチャート: 判断 204"/>
        <xdr:cNvSpPr/>
      </xdr:nvSpPr>
      <xdr:spPr>
        <a:xfrm>
          <a:off x="2286000" y="1425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112881</xdr:rowOff>
    </xdr:from>
    <xdr:ext cx="762000" cy="259045"/>
    <xdr:sp macro="" textlink="">
      <xdr:nvSpPr>
        <xdr:cNvPr id="206" name="テキスト ボックス 205"/>
        <xdr:cNvSpPr txBox="1"/>
      </xdr:nvSpPr>
      <xdr:spPr>
        <a:xfrm>
          <a:off x="1955800" y="1434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162145</xdr:rowOff>
    </xdr:from>
    <xdr:to>
      <xdr:col>7</xdr:col>
      <xdr:colOff>31750</xdr:colOff>
      <xdr:row>83</xdr:row>
      <xdr:rowOff>92295</xdr:rowOff>
    </xdr:to>
    <xdr:sp macro="" textlink="">
      <xdr:nvSpPr>
        <xdr:cNvPr id="207" name="フローチャート: 判断 206"/>
        <xdr:cNvSpPr/>
      </xdr:nvSpPr>
      <xdr:spPr>
        <a:xfrm>
          <a:off x="1397000" y="1422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77072</xdr:rowOff>
    </xdr:from>
    <xdr:ext cx="762000" cy="259045"/>
    <xdr:sp macro="" textlink="">
      <xdr:nvSpPr>
        <xdr:cNvPr id="208" name="テキスト ボックス 207"/>
        <xdr:cNvSpPr txBox="1"/>
      </xdr:nvSpPr>
      <xdr:spPr>
        <a:xfrm>
          <a:off x="1066800" y="1430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82460</xdr:rowOff>
    </xdr:from>
    <xdr:to>
      <xdr:col>23</xdr:col>
      <xdr:colOff>184150</xdr:colOff>
      <xdr:row>83</xdr:row>
      <xdr:rowOff>12610</xdr:rowOff>
    </xdr:to>
    <xdr:sp macro="" textlink="">
      <xdr:nvSpPr>
        <xdr:cNvPr id="214" name="楕円 213"/>
        <xdr:cNvSpPr/>
      </xdr:nvSpPr>
      <xdr:spPr>
        <a:xfrm>
          <a:off x="4902200" y="1414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98987</xdr:rowOff>
    </xdr:from>
    <xdr:ext cx="762000" cy="259045"/>
    <xdr:sp macro="" textlink="">
      <xdr:nvSpPr>
        <xdr:cNvPr id="215" name="人件費・物件費等の状況該当値テキスト"/>
        <xdr:cNvSpPr txBox="1"/>
      </xdr:nvSpPr>
      <xdr:spPr>
        <a:xfrm>
          <a:off x="5041900" y="13986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85492</xdr:rowOff>
    </xdr:from>
    <xdr:to>
      <xdr:col>19</xdr:col>
      <xdr:colOff>184150</xdr:colOff>
      <xdr:row>83</xdr:row>
      <xdr:rowOff>15642</xdr:rowOff>
    </xdr:to>
    <xdr:sp macro="" textlink="">
      <xdr:nvSpPr>
        <xdr:cNvPr id="216" name="楕円 215"/>
        <xdr:cNvSpPr/>
      </xdr:nvSpPr>
      <xdr:spPr>
        <a:xfrm>
          <a:off x="4064000" y="1414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25819</xdr:rowOff>
    </xdr:from>
    <xdr:ext cx="736600" cy="259045"/>
    <xdr:sp macro="" textlink="">
      <xdr:nvSpPr>
        <xdr:cNvPr id="217" name="テキスト ボックス 216"/>
        <xdr:cNvSpPr txBox="1"/>
      </xdr:nvSpPr>
      <xdr:spPr>
        <a:xfrm>
          <a:off x="3733800" y="1391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84077</xdr:rowOff>
    </xdr:from>
    <xdr:to>
      <xdr:col>15</xdr:col>
      <xdr:colOff>133350</xdr:colOff>
      <xdr:row>83</xdr:row>
      <xdr:rowOff>14227</xdr:rowOff>
    </xdr:to>
    <xdr:sp macro="" textlink="">
      <xdr:nvSpPr>
        <xdr:cNvPr id="218" name="楕円 217"/>
        <xdr:cNvSpPr/>
      </xdr:nvSpPr>
      <xdr:spPr>
        <a:xfrm>
          <a:off x="3175000" y="1414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24404</xdr:rowOff>
    </xdr:from>
    <xdr:ext cx="762000" cy="259045"/>
    <xdr:sp macro="" textlink="">
      <xdr:nvSpPr>
        <xdr:cNvPr id="219" name="テキスト ボックス 218"/>
        <xdr:cNvSpPr txBox="1"/>
      </xdr:nvSpPr>
      <xdr:spPr>
        <a:xfrm>
          <a:off x="2844800" y="13911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93205</xdr:rowOff>
    </xdr:from>
    <xdr:to>
      <xdr:col>11</xdr:col>
      <xdr:colOff>82550</xdr:colOff>
      <xdr:row>83</xdr:row>
      <xdr:rowOff>23355</xdr:rowOff>
    </xdr:to>
    <xdr:sp macro="" textlink="">
      <xdr:nvSpPr>
        <xdr:cNvPr id="220" name="楕円 219"/>
        <xdr:cNvSpPr/>
      </xdr:nvSpPr>
      <xdr:spPr>
        <a:xfrm>
          <a:off x="2286000" y="1415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33532</xdr:rowOff>
    </xdr:from>
    <xdr:ext cx="762000" cy="259045"/>
    <xdr:sp macro="" textlink="">
      <xdr:nvSpPr>
        <xdr:cNvPr id="221" name="テキスト ボックス 220"/>
        <xdr:cNvSpPr txBox="1"/>
      </xdr:nvSpPr>
      <xdr:spPr>
        <a:xfrm>
          <a:off x="1955800" y="1392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34545</xdr:rowOff>
    </xdr:from>
    <xdr:to>
      <xdr:col>7</xdr:col>
      <xdr:colOff>31750</xdr:colOff>
      <xdr:row>82</xdr:row>
      <xdr:rowOff>136145</xdr:rowOff>
    </xdr:to>
    <xdr:sp macro="" textlink="">
      <xdr:nvSpPr>
        <xdr:cNvPr id="222" name="楕円 221"/>
        <xdr:cNvSpPr/>
      </xdr:nvSpPr>
      <xdr:spPr>
        <a:xfrm>
          <a:off x="1397000" y="1409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146322</xdr:rowOff>
    </xdr:from>
    <xdr:ext cx="762000" cy="259045"/>
    <xdr:sp macro="" textlink="">
      <xdr:nvSpPr>
        <xdr:cNvPr id="223" name="テキスト ボックス 222"/>
        <xdr:cNvSpPr txBox="1"/>
      </xdr:nvSpPr>
      <xdr:spPr>
        <a:xfrm>
          <a:off x="1066800" y="13862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年のデータは平成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年のデータそのまま引用しているものである。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小川町では、主として職員構成（経験年数階層）の変動に起因する指数の増減がみられる。また、類似団体や全国町村平均との比較において水準を上回る結果となっている。これからも国や県の給与制度の在り方、改正の動向等にも注視しながら、より適切な給与制度の運用に努めていく。</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90</xdr:row>
      <xdr:rowOff>72672</xdr:rowOff>
    </xdr:to>
    <xdr:cxnSp macro="">
      <xdr:nvCxnSpPr>
        <xdr:cNvPr id="252" name="直線コネクタ 251"/>
        <xdr:cNvCxnSpPr/>
      </xdr:nvCxnSpPr>
      <xdr:spPr>
        <a:xfrm flipV="1">
          <a:off x="17018000" y="13814072"/>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3" name="給与水準   （国との比較）最小値テキスト"/>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4" name="直線コネクタ 253"/>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5"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6" name="直線コネクタ 255"/>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83255</xdr:rowOff>
    </xdr:from>
    <xdr:to>
      <xdr:col>81</xdr:col>
      <xdr:colOff>44450</xdr:colOff>
      <xdr:row>89</xdr:row>
      <xdr:rowOff>83255</xdr:rowOff>
    </xdr:to>
    <xdr:cxnSp macro="">
      <xdr:nvCxnSpPr>
        <xdr:cNvPr id="257" name="直線コネクタ 256"/>
        <xdr:cNvCxnSpPr/>
      </xdr:nvCxnSpPr>
      <xdr:spPr>
        <a:xfrm>
          <a:off x="16179800" y="153423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8" name="給与水準   （国との比較）平均値テキスト"/>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59" name="フローチャート: 判断 258"/>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69850</xdr:rowOff>
    </xdr:from>
    <xdr:to>
      <xdr:col>77</xdr:col>
      <xdr:colOff>44450</xdr:colOff>
      <xdr:row>89</xdr:row>
      <xdr:rowOff>83255</xdr:rowOff>
    </xdr:to>
    <xdr:cxnSp macro="">
      <xdr:nvCxnSpPr>
        <xdr:cNvPr id="260" name="直線コネクタ 259"/>
        <xdr:cNvCxnSpPr/>
      </xdr:nvCxnSpPr>
      <xdr:spPr>
        <a:xfrm>
          <a:off x="15290800" y="153289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61" name="フローチャート: 判断 260"/>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95549</xdr:rowOff>
    </xdr:from>
    <xdr:ext cx="736600" cy="259045"/>
    <xdr:sp macro="" textlink="">
      <xdr:nvSpPr>
        <xdr:cNvPr id="262" name="テキスト ボックス 261"/>
        <xdr:cNvSpPr txBox="1"/>
      </xdr:nvSpPr>
      <xdr:spPr>
        <a:xfrm>
          <a:off x="15798800" y="144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29634</xdr:rowOff>
    </xdr:from>
    <xdr:to>
      <xdr:col>72</xdr:col>
      <xdr:colOff>203200</xdr:colOff>
      <xdr:row>89</xdr:row>
      <xdr:rowOff>69850</xdr:rowOff>
    </xdr:to>
    <xdr:cxnSp macro="">
      <xdr:nvCxnSpPr>
        <xdr:cNvPr id="263" name="直線コネクタ 262"/>
        <xdr:cNvCxnSpPr/>
      </xdr:nvCxnSpPr>
      <xdr:spPr>
        <a:xfrm>
          <a:off x="14401800" y="152886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4" name="フローチャート: 判断 263"/>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82143</xdr:rowOff>
    </xdr:from>
    <xdr:ext cx="762000" cy="259045"/>
    <xdr:sp macro="" textlink="">
      <xdr:nvSpPr>
        <xdr:cNvPr id="265" name="テキスト ボックス 264"/>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29634</xdr:rowOff>
    </xdr:from>
    <xdr:to>
      <xdr:col>68</xdr:col>
      <xdr:colOff>152400</xdr:colOff>
      <xdr:row>89</xdr:row>
      <xdr:rowOff>69850</xdr:rowOff>
    </xdr:to>
    <xdr:cxnSp macro="">
      <xdr:nvCxnSpPr>
        <xdr:cNvPr id="266" name="直線コネクタ 265"/>
        <xdr:cNvCxnSpPr/>
      </xdr:nvCxnSpPr>
      <xdr:spPr>
        <a:xfrm flipV="1">
          <a:off x="13512800" y="152886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67" name="フローチャート: 判断 266"/>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28522</xdr:rowOff>
    </xdr:from>
    <xdr:ext cx="762000" cy="259045"/>
    <xdr:sp macro="" textlink="">
      <xdr:nvSpPr>
        <xdr:cNvPr id="268" name="テキスト ボックス 267"/>
        <xdr:cNvSpPr txBox="1"/>
      </xdr:nvSpPr>
      <xdr:spPr>
        <a:xfrm>
          <a:off x="14020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69" name="フローチャート: 判断 268"/>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0" name="テキスト ボックス 269"/>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32455</xdr:rowOff>
    </xdr:from>
    <xdr:to>
      <xdr:col>81</xdr:col>
      <xdr:colOff>95250</xdr:colOff>
      <xdr:row>89</xdr:row>
      <xdr:rowOff>134055</xdr:rowOff>
    </xdr:to>
    <xdr:sp macro="" textlink="">
      <xdr:nvSpPr>
        <xdr:cNvPr id="276" name="楕円 275"/>
        <xdr:cNvSpPr/>
      </xdr:nvSpPr>
      <xdr:spPr>
        <a:xfrm>
          <a:off x="16967200" y="152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89</xdr:row>
      <xdr:rowOff>4532</xdr:rowOff>
    </xdr:from>
    <xdr:ext cx="762000" cy="259045"/>
    <xdr:sp macro="" textlink="">
      <xdr:nvSpPr>
        <xdr:cNvPr id="277" name="給与水準   （国との比較）該当値テキスト"/>
        <xdr:cNvSpPr txBox="1"/>
      </xdr:nvSpPr>
      <xdr:spPr>
        <a:xfrm>
          <a:off x="17106900" y="15263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32455</xdr:rowOff>
    </xdr:from>
    <xdr:to>
      <xdr:col>77</xdr:col>
      <xdr:colOff>95250</xdr:colOff>
      <xdr:row>89</xdr:row>
      <xdr:rowOff>134055</xdr:rowOff>
    </xdr:to>
    <xdr:sp macro="" textlink="">
      <xdr:nvSpPr>
        <xdr:cNvPr id="278" name="楕円 277"/>
        <xdr:cNvSpPr/>
      </xdr:nvSpPr>
      <xdr:spPr>
        <a:xfrm>
          <a:off x="16129000" y="152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118832</xdr:rowOff>
    </xdr:from>
    <xdr:ext cx="736600" cy="259045"/>
    <xdr:sp macro="" textlink="">
      <xdr:nvSpPr>
        <xdr:cNvPr id="279" name="テキスト ボックス 278"/>
        <xdr:cNvSpPr txBox="1"/>
      </xdr:nvSpPr>
      <xdr:spPr>
        <a:xfrm>
          <a:off x="15798800" y="15377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19050</xdr:rowOff>
    </xdr:from>
    <xdr:to>
      <xdr:col>73</xdr:col>
      <xdr:colOff>44450</xdr:colOff>
      <xdr:row>89</xdr:row>
      <xdr:rowOff>120650</xdr:rowOff>
    </xdr:to>
    <xdr:sp macro="" textlink="">
      <xdr:nvSpPr>
        <xdr:cNvPr id="280" name="楕円 279"/>
        <xdr:cNvSpPr/>
      </xdr:nvSpPr>
      <xdr:spPr>
        <a:xfrm>
          <a:off x="15240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105427</xdr:rowOff>
    </xdr:from>
    <xdr:ext cx="762000" cy="259045"/>
    <xdr:sp macro="" textlink="">
      <xdr:nvSpPr>
        <xdr:cNvPr id="281" name="テキスト ボックス 280"/>
        <xdr:cNvSpPr txBox="1"/>
      </xdr:nvSpPr>
      <xdr:spPr>
        <a:xfrm>
          <a:off x="14909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150284</xdr:rowOff>
    </xdr:from>
    <xdr:to>
      <xdr:col>68</xdr:col>
      <xdr:colOff>203200</xdr:colOff>
      <xdr:row>89</xdr:row>
      <xdr:rowOff>80434</xdr:rowOff>
    </xdr:to>
    <xdr:sp macro="" textlink="">
      <xdr:nvSpPr>
        <xdr:cNvPr id="282" name="楕円 281"/>
        <xdr:cNvSpPr/>
      </xdr:nvSpPr>
      <xdr:spPr>
        <a:xfrm>
          <a:off x="14351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65211</xdr:rowOff>
    </xdr:from>
    <xdr:ext cx="762000" cy="259045"/>
    <xdr:sp macro="" textlink="">
      <xdr:nvSpPr>
        <xdr:cNvPr id="283" name="テキスト ボックス 282"/>
        <xdr:cNvSpPr txBox="1"/>
      </xdr:nvSpPr>
      <xdr:spPr>
        <a:xfrm>
          <a:off x="14020800" y="153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19050</xdr:rowOff>
    </xdr:from>
    <xdr:to>
      <xdr:col>64</xdr:col>
      <xdr:colOff>152400</xdr:colOff>
      <xdr:row>89</xdr:row>
      <xdr:rowOff>120650</xdr:rowOff>
    </xdr:to>
    <xdr:sp macro="" textlink="">
      <xdr:nvSpPr>
        <xdr:cNvPr id="284" name="楕円 283"/>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105427</xdr:rowOff>
    </xdr:from>
    <xdr:ext cx="762000" cy="259045"/>
    <xdr:sp macro="" textlink="">
      <xdr:nvSpPr>
        <xdr:cNvPr id="285" name="テキスト ボックス 284"/>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人口千人当たりの職員数は前年度から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人増加し、類似団体平均を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人上回る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7.51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人となっている。職員数は減少しているが、人口についても減少しているため数値としては増加となっている。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行政課題や行政ニーズが増大する中ではあるが、今後も民間委託の推進や事務事業の見直しなどにより、さらに簡素で効率的な組織体制の整備を図り、適正な定員管理を進めていく。</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159173</xdr:rowOff>
    </xdr:from>
    <xdr:to>
      <xdr:col>81</xdr:col>
      <xdr:colOff>44450</xdr:colOff>
      <xdr:row>66</xdr:row>
      <xdr:rowOff>129470</xdr:rowOff>
    </xdr:to>
    <xdr:cxnSp macro="">
      <xdr:nvCxnSpPr>
        <xdr:cNvPr id="315" name="直線コネクタ 314"/>
        <xdr:cNvCxnSpPr/>
      </xdr:nvCxnSpPr>
      <xdr:spPr>
        <a:xfrm flipV="1">
          <a:off x="17018000" y="10103273"/>
          <a:ext cx="0" cy="134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101547</xdr:rowOff>
    </xdr:from>
    <xdr:ext cx="762000" cy="259045"/>
    <xdr:sp macro="" textlink="">
      <xdr:nvSpPr>
        <xdr:cNvPr id="316" name="定員管理の状況最小値テキスト"/>
        <xdr:cNvSpPr txBox="1"/>
      </xdr:nvSpPr>
      <xdr:spPr>
        <a:xfrm>
          <a:off x="17106900" y="1141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129470</xdr:rowOff>
    </xdr:from>
    <xdr:to>
      <xdr:col>81</xdr:col>
      <xdr:colOff>133350</xdr:colOff>
      <xdr:row>66</xdr:row>
      <xdr:rowOff>129470</xdr:rowOff>
    </xdr:to>
    <xdr:cxnSp macro="">
      <xdr:nvCxnSpPr>
        <xdr:cNvPr id="317" name="直線コネクタ 316"/>
        <xdr:cNvCxnSpPr/>
      </xdr:nvCxnSpPr>
      <xdr:spPr>
        <a:xfrm>
          <a:off x="16929100" y="1144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74100</xdr:rowOff>
    </xdr:from>
    <xdr:ext cx="762000" cy="259045"/>
    <xdr:sp macro="" textlink="">
      <xdr:nvSpPr>
        <xdr:cNvPr id="318" name="定員管理の状況最大値テキスト"/>
        <xdr:cNvSpPr txBox="1"/>
      </xdr:nvSpPr>
      <xdr:spPr>
        <a:xfrm>
          <a:off x="17106900" y="984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159173</xdr:rowOff>
    </xdr:from>
    <xdr:to>
      <xdr:col>81</xdr:col>
      <xdr:colOff>133350</xdr:colOff>
      <xdr:row>58</xdr:row>
      <xdr:rowOff>159173</xdr:rowOff>
    </xdr:to>
    <xdr:cxnSp macro="">
      <xdr:nvCxnSpPr>
        <xdr:cNvPr id="319" name="直線コネクタ 318"/>
        <xdr:cNvCxnSpPr/>
      </xdr:nvCxnSpPr>
      <xdr:spPr>
        <a:xfrm>
          <a:off x="16929100" y="1010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118039</xdr:rowOff>
    </xdr:from>
    <xdr:to>
      <xdr:col>81</xdr:col>
      <xdr:colOff>44450</xdr:colOff>
      <xdr:row>61</xdr:row>
      <xdr:rowOff>136807</xdr:rowOff>
    </xdr:to>
    <xdr:cxnSp macro="">
      <xdr:nvCxnSpPr>
        <xdr:cNvPr id="320" name="直線コネクタ 319"/>
        <xdr:cNvCxnSpPr/>
      </xdr:nvCxnSpPr>
      <xdr:spPr>
        <a:xfrm>
          <a:off x="16179800" y="10576489"/>
          <a:ext cx="838200" cy="1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127864</xdr:rowOff>
    </xdr:from>
    <xdr:ext cx="762000" cy="259045"/>
    <xdr:sp macro="" textlink="">
      <xdr:nvSpPr>
        <xdr:cNvPr id="321" name="定員管理の状況平均値テキスト"/>
        <xdr:cNvSpPr txBox="1"/>
      </xdr:nvSpPr>
      <xdr:spPr>
        <a:xfrm>
          <a:off x="17106900" y="10243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111337</xdr:rowOff>
    </xdr:from>
    <xdr:to>
      <xdr:col>81</xdr:col>
      <xdr:colOff>95250</xdr:colOff>
      <xdr:row>61</xdr:row>
      <xdr:rowOff>41487</xdr:rowOff>
    </xdr:to>
    <xdr:sp macro="" textlink="">
      <xdr:nvSpPr>
        <xdr:cNvPr id="322" name="フローチャート: 判断 321"/>
        <xdr:cNvSpPr/>
      </xdr:nvSpPr>
      <xdr:spPr>
        <a:xfrm>
          <a:off x="169672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109996</xdr:rowOff>
    </xdr:from>
    <xdr:to>
      <xdr:col>77</xdr:col>
      <xdr:colOff>44450</xdr:colOff>
      <xdr:row>61</xdr:row>
      <xdr:rowOff>118039</xdr:rowOff>
    </xdr:to>
    <xdr:cxnSp macro="">
      <xdr:nvCxnSpPr>
        <xdr:cNvPr id="323" name="直線コネクタ 322"/>
        <xdr:cNvCxnSpPr/>
      </xdr:nvCxnSpPr>
      <xdr:spPr>
        <a:xfrm>
          <a:off x="15290800" y="1056844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111337</xdr:rowOff>
    </xdr:from>
    <xdr:to>
      <xdr:col>77</xdr:col>
      <xdr:colOff>95250</xdr:colOff>
      <xdr:row>61</xdr:row>
      <xdr:rowOff>41487</xdr:rowOff>
    </xdr:to>
    <xdr:sp macro="" textlink="">
      <xdr:nvSpPr>
        <xdr:cNvPr id="324" name="フローチャート: 判断 323"/>
        <xdr:cNvSpPr/>
      </xdr:nvSpPr>
      <xdr:spPr>
        <a:xfrm>
          <a:off x="16129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51664</xdr:rowOff>
    </xdr:from>
    <xdr:ext cx="736600" cy="259045"/>
    <xdr:sp macro="" textlink="">
      <xdr:nvSpPr>
        <xdr:cNvPr id="325" name="テキスト ボックス 324"/>
        <xdr:cNvSpPr txBox="1"/>
      </xdr:nvSpPr>
      <xdr:spPr>
        <a:xfrm>
          <a:off x="15798800" y="10167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99271</xdr:rowOff>
    </xdr:from>
    <xdr:to>
      <xdr:col>72</xdr:col>
      <xdr:colOff>203200</xdr:colOff>
      <xdr:row>61</xdr:row>
      <xdr:rowOff>109996</xdr:rowOff>
    </xdr:to>
    <xdr:cxnSp macro="">
      <xdr:nvCxnSpPr>
        <xdr:cNvPr id="326" name="直線コネクタ 325"/>
        <xdr:cNvCxnSpPr/>
      </xdr:nvCxnSpPr>
      <xdr:spPr>
        <a:xfrm>
          <a:off x="14401800" y="10557721"/>
          <a:ext cx="889000" cy="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91229</xdr:rowOff>
    </xdr:from>
    <xdr:to>
      <xdr:col>73</xdr:col>
      <xdr:colOff>44450</xdr:colOff>
      <xdr:row>61</xdr:row>
      <xdr:rowOff>21379</xdr:rowOff>
    </xdr:to>
    <xdr:sp macro="" textlink="">
      <xdr:nvSpPr>
        <xdr:cNvPr id="327" name="フローチャート: 判断 326"/>
        <xdr:cNvSpPr/>
      </xdr:nvSpPr>
      <xdr:spPr>
        <a:xfrm>
          <a:off x="15240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31556</xdr:rowOff>
    </xdr:from>
    <xdr:ext cx="762000" cy="259045"/>
    <xdr:sp macro="" textlink="">
      <xdr:nvSpPr>
        <xdr:cNvPr id="328" name="テキスト ボックス 327"/>
        <xdr:cNvSpPr txBox="1"/>
      </xdr:nvSpPr>
      <xdr:spPr>
        <a:xfrm>
          <a:off x="14909800" y="1014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91229</xdr:rowOff>
    </xdr:from>
    <xdr:to>
      <xdr:col>68</xdr:col>
      <xdr:colOff>152400</xdr:colOff>
      <xdr:row>61</xdr:row>
      <xdr:rowOff>99271</xdr:rowOff>
    </xdr:to>
    <xdr:cxnSp macro="">
      <xdr:nvCxnSpPr>
        <xdr:cNvPr id="329" name="直線コネクタ 328"/>
        <xdr:cNvCxnSpPr/>
      </xdr:nvCxnSpPr>
      <xdr:spPr>
        <a:xfrm>
          <a:off x="13512800" y="10549679"/>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152894</xdr:rowOff>
    </xdr:from>
    <xdr:to>
      <xdr:col>68</xdr:col>
      <xdr:colOff>203200</xdr:colOff>
      <xdr:row>61</xdr:row>
      <xdr:rowOff>83044</xdr:rowOff>
    </xdr:to>
    <xdr:sp macro="" textlink="">
      <xdr:nvSpPr>
        <xdr:cNvPr id="330" name="フローチャート: 判断 329"/>
        <xdr:cNvSpPr/>
      </xdr:nvSpPr>
      <xdr:spPr>
        <a:xfrm>
          <a:off x="14351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93221</xdr:rowOff>
    </xdr:from>
    <xdr:ext cx="762000" cy="259045"/>
    <xdr:sp macro="" textlink="">
      <xdr:nvSpPr>
        <xdr:cNvPr id="331" name="テキスト ボックス 330"/>
        <xdr:cNvSpPr txBox="1"/>
      </xdr:nvSpPr>
      <xdr:spPr>
        <a:xfrm>
          <a:off x="14020800" y="1020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154235</xdr:rowOff>
    </xdr:from>
    <xdr:to>
      <xdr:col>64</xdr:col>
      <xdr:colOff>152400</xdr:colOff>
      <xdr:row>61</xdr:row>
      <xdr:rowOff>84385</xdr:rowOff>
    </xdr:to>
    <xdr:sp macro="" textlink="">
      <xdr:nvSpPr>
        <xdr:cNvPr id="332" name="フローチャート: 判断 331"/>
        <xdr:cNvSpPr/>
      </xdr:nvSpPr>
      <xdr:spPr>
        <a:xfrm>
          <a:off x="134620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94562</xdr:rowOff>
    </xdr:from>
    <xdr:ext cx="762000" cy="259045"/>
    <xdr:sp macro="" textlink="">
      <xdr:nvSpPr>
        <xdr:cNvPr id="333" name="テキスト ボックス 332"/>
        <xdr:cNvSpPr txBox="1"/>
      </xdr:nvSpPr>
      <xdr:spPr>
        <a:xfrm>
          <a:off x="13131800" y="10210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86007</xdr:rowOff>
    </xdr:from>
    <xdr:to>
      <xdr:col>81</xdr:col>
      <xdr:colOff>95250</xdr:colOff>
      <xdr:row>62</xdr:row>
      <xdr:rowOff>16157</xdr:rowOff>
    </xdr:to>
    <xdr:sp macro="" textlink="">
      <xdr:nvSpPr>
        <xdr:cNvPr id="339" name="楕円 338"/>
        <xdr:cNvSpPr/>
      </xdr:nvSpPr>
      <xdr:spPr>
        <a:xfrm>
          <a:off x="16967200" y="1054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58084</xdr:rowOff>
    </xdr:from>
    <xdr:ext cx="762000" cy="259045"/>
    <xdr:sp macro="" textlink="">
      <xdr:nvSpPr>
        <xdr:cNvPr id="340" name="定員管理の状況該当値テキスト"/>
        <xdr:cNvSpPr txBox="1"/>
      </xdr:nvSpPr>
      <xdr:spPr>
        <a:xfrm>
          <a:off x="17106900" y="1051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67239</xdr:rowOff>
    </xdr:from>
    <xdr:to>
      <xdr:col>77</xdr:col>
      <xdr:colOff>95250</xdr:colOff>
      <xdr:row>61</xdr:row>
      <xdr:rowOff>168839</xdr:rowOff>
    </xdr:to>
    <xdr:sp macro="" textlink="">
      <xdr:nvSpPr>
        <xdr:cNvPr id="341" name="楕円 340"/>
        <xdr:cNvSpPr/>
      </xdr:nvSpPr>
      <xdr:spPr>
        <a:xfrm>
          <a:off x="16129000" y="1052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153616</xdr:rowOff>
    </xdr:from>
    <xdr:ext cx="736600" cy="259045"/>
    <xdr:sp macro="" textlink="">
      <xdr:nvSpPr>
        <xdr:cNvPr id="342" name="テキスト ボックス 341"/>
        <xdr:cNvSpPr txBox="1"/>
      </xdr:nvSpPr>
      <xdr:spPr>
        <a:xfrm>
          <a:off x="15798800" y="10612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59196</xdr:rowOff>
    </xdr:from>
    <xdr:to>
      <xdr:col>73</xdr:col>
      <xdr:colOff>44450</xdr:colOff>
      <xdr:row>61</xdr:row>
      <xdr:rowOff>160796</xdr:rowOff>
    </xdr:to>
    <xdr:sp macro="" textlink="">
      <xdr:nvSpPr>
        <xdr:cNvPr id="343" name="楕円 342"/>
        <xdr:cNvSpPr/>
      </xdr:nvSpPr>
      <xdr:spPr>
        <a:xfrm>
          <a:off x="15240000" y="1051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145573</xdr:rowOff>
    </xdr:from>
    <xdr:ext cx="762000" cy="259045"/>
    <xdr:sp macro="" textlink="">
      <xdr:nvSpPr>
        <xdr:cNvPr id="344" name="テキスト ボックス 343"/>
        <xdr:cNvSpPr txBox="1"/>
      </xdr:nvSpPr>
      <xdr:spPr>
        <a:xfrm>
          <a:off x="14909800" y="106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48471</xdr:rowOff>
    </xdr:from>
    <xdr:to>
      <xdr:col>68</xdr:col>
      <xdr:colOff>203200</xdr:colOff>
      <xdr:row>61</xdr:row>
      <xdr:rowOff>150071</xdr:rowOff>
    </xdr:to>
    <xdr:sp macro="" textlink="">
      <xdr:nvSpPr>
        <xdr:cNvPr id="345" name="楕円 344"/>
        <xdr:cNvSpPr/>
      </xdr:nvSpPr>
      <xdr:spPr>
        <a:xfrm>
          <a:off x="14351000" y="1050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134848</xdr:rowOff>
    </xdr:from>
    <xdr:ext cx="762000" cy="259045"/>
    <xdr:sp macro="" textlink="">
      <xdr:nvSpPr>
        <xdr:cNvPr id="346" name="テキスト ボックス 345"/>
        <xdr:cNvSpPr txBox="1"/>
      </xdr:nvSpPr>
      <xdr:spPr>
        <a:xfrm>
          <a:off x="14020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40429</xdr:rowOff>
    </xdr:from>
    <xdr:to>
      <xdr:col>64</xdr:col>
      <xdr:colOff>152400</xdr:colOff>
      <xdr:row>61</xdr:row>
      <xdr:rowOff>142029</xdr:rowOff>
    </xdr:to>
    <xdr:sp macro="" textlink="">
      <xdr:nvSpPr>
        <xdr:cNvPr id="347" name="楕円 346"/>
        <xdr:cNvSpPr/>
      </xdr:nvSpPr>
      <xdr:spPr>
        <a:xfrm>
          <a:off x="13462000" y="1049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126806</xdr:rowOff>
    </xdr:from>
    <xdr:ext cx="762000" cy="259045"/>
    <xdr:sp macro="" textlink="">
      <xdr:nvSpPr>
        <xdr:cNvPr id="348" name="テキスト ボックス 347"/>
        <xdr:cNvSpPr txBox="1"/>
      </xdr:nvSpPr>
      <xdr:spPr>
        <a:xfrm>
          <a:off x="13131800" y="10585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％となり、前年度比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％の増加（悪化）となった。類似団体平均と比較し、</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ポイント下回っている状況である。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地方債現在高が減少するも、単年度の元利償還金額が増加したことにより公債費が上昇した。また当該比率が比較的低かった平成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年度の数値が算定対象から除外されたため、数値が増加することとなった。単年度の財政運営に公債費が過度に影響を及ぼさないよう負担の平準化を図っていく。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116840</xdr:rowOff>
    </xdr:to>
    <xdr:cxnSp macro="">
      <xdr:nvCxnSpPr>
        <xdr:cNvPr id="375" name="直線コネクタ 374"/>
        <xdr:cNvCxnSpPr/>
      </xdr:nvCxnSpPr>
      <xdr:spPr>
        <a:xfrm flipV="1">
          <a:off x="17018000" y="616458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6"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7" name="直線コネクタ 376"/>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28194</xdr:rowOff>
    </xdr:from>
    <xdr:to>
      <xdr:col>81</xdr:col>
      <xdr:colOff>44450</xdr:colOff>
      <xdr:row>39</xdr:row>
      <xdr:rowOff>124714</xdr:rowOff>
    </xdr:to>
    <xdr:cxnSp macro="">
      <xdr:nvCxnSpPr>
        <xdr:cNvPr id="380" name="直線コネクタ 379"/>
        <xdr:cNvCxnSpPr/>
      </xdr:nvCxnSpPr>
      <xdr:spPr>
        <a:xfrm>
          <a:off x="16179800" y="6714744"/>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152163</xdr:rowOff>
    </xdr:from>
    <xdr:ext cx="762000" cy="259045"/>
    <xdr:sp macro="" textlink="">
      <xdr:nvSpPr>
        <xdr:cNvPr id="381" name="公債費負担の状況平均値テキスト"/>
        <xdr:cNvSpPr txBox="1"/>
      </xdr:nvSpPr>
      <xdr:spPr>
        <a:xfrm>
          <a:off x="17106900" y="683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112776</xdr:rowOff>
    </xdr:from>
    <xdr:to>
      <xdr:col>77</xdr:col>
      <xdr:colOff>44450</xdr:colOff>
      <xdr:row>39</xdr:row>
      <xdr:rowOff>28194</xdr:rowOff>
    </xdr:to>
    <xdr:cxnSp macro="">
      <xdr:nvCxnSpPr>
        <xdr:cNvPr id="383" name="直線コネクタ 382"/>
        <xdr:cNvCxnSpPr/>
      </xdr:nvCxnSpPr>
      <xdr:spPr>
        <a:xfrm>
          <a:off x="15290800" y="662787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95013</xdr:rowOff>
    </xdr:from>
    <xdr:ext cx="736600" cy="259045"/>
    <xdr:sp macro="" textlink="">
      <xdr:nvSpPr>
        <xdr:cNvPr id="385" name="テキスト ボックス 384"/>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64516</xdr:rowOff>
    </xdr:from>
    <xdr:to>
      <xdr:col>72</xdr:col>
      <xdr:colOff>203200</xdr:colOff>
      <xdr:row>38</xdr:row>
      <xdr:rowOff>112776</xdr:rowOff>
    </xdr:to>
    <xdr:cxnSp macro="">
      <xdr:nvCxnSpPr>
        <xdr:cNvPr id="386" name="直線コネクタ 385"/>
        <xdr:cNvCxnSpPr/>
      </xdr:nvCxnSpPr>
      <xdr:spPr>
        <a:xfrm>
          <a:off x="14401800" y="657961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95013</xdr:rowOff>
    </xdr:from>
    <xdr:ext cx="762000" cy="259045"/>
    <xdr:sp macro="" textlink="">
      <xdr:nvSpPr>
        <xdr:cNvPr id="388" name="テキスト ボックス 387"/>
        <xdr:cNvSpPr txBox="1"/>
      </xdr:nvSpPr>
      <xdr:spPr>
        <a:xfrm>
          <a:off x="14909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64516</xdr:rowOff>
    </xdr:from>
    <xdr:to>
      <xdr:col>68</xdr:col>
      <xdr:colOff>152400</xdr:colOff>
      <xdr:row>38</xdr:row>
      <xdr:rowOff>151384</xdr:rowOff>
    </xdr:to>
    <xdr:cxnSp macro="">
      <xdr:nvCxnSpPr>
        <xdr:cNvPr id="389" name="直線コネクタ 388"/>
        <xdr:cNvCxnSpPr/>
      </xdr:nvCxnSpPr>
      <xdr:spPr>
        <a:xfrm flipV="1">
          <a:off x="13512800" y="657961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95504</xdr:rowOff>
    </xdr:from>
    <xdr:to>
      <xdr:col>68</xdr:col>
      <xdr:colOff>203200</xdr:colOff>
      <xdr:row>41</xdr:row>
      <xdr:rowOff>25654</xdr:rowOff>
    </xdr:to>
    <xdr:sp macro="" textlink="">
      <xdr:nvSpPr>
        <xdr:cNvPr id="390" name="フローチャート: 判断 389"/>
        <xdr:cNvSpPr/>
      </xdr:nvSpPr>
      <xdr:spPr>
        <a:xfrm>
          <a:off x="14351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10431</xdr:rowOff>
    </xdr:from>
    <xdr:ext cx="762000" cy="259045"/>
    <xdr:sp macro="" textlink="">
      <xdr:nvSpPr>
        <xdr:cNvPr id="391" name="テキスト ボックス 390"/>
        <xdr:cNvSpPr txBox="1"/>
      </xdr:nvSpPr>
      <xdr:spPr>
        <a:xfrm>
          <a:off x="14020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2" name="フローチャート: 判断 391"/>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3" name="テキスト ボックス 392"/>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73914</xdr:rowOff>
    </xdr:from>
    <xdr:to>
      <xdr:col>81</xdr:col>
      <xdr:colOff>95250</xdr:colOff>
      <xdr:row>40</xdr:row>
      <xdr:rowOff>4064</xdr:rowOff>
    </xdr:to>
    <xdr:sp macro="" textlink="">
      <xdr:nvSpPr>
        <xdr:cNvPr id="399" name="楕円 398"/>
        <xdr:cNvSpPr/>
      </xdr:nvSpPr>
      <xdr:spPr>
        <a:xfrm>
          <a:off x="169672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90441</xdr:rowOff>
    </xdr:from>
    <xdr:ext cx="762000" cy="259045"/>
    <xdr:sp macro="" textlink="">
      <xdr:nvSpPr>
        <xdr:cNvPr id="400" name="公債費負担の状況該当値テキスト"/>
        <xdr:cNvSpPr txBox="1"/>
      </xdr:nvSpPr>
      <xdr:spPr>
        <a:xfrm>
          <a:off x="17106900" y="6605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148844</xdr:rowOff>
    </xdr:from>
    <xdr:to>
      <xdr:col>77</xdr:col>
      <xdr:colOff>95250</xdr:colOff>
      <xdr:row>39</xdr:row>
      <xdr:rowOff>78994</xdr:rowOff>
    </xdr:to>
    <xdr:sp macro="" textlink="">
      <xdr:nvSpPr>
        <xdr:cNvPr id="401" name="楕円 400"/>
        <xdr:cNvSpPr/>
      </xdr:nvSpPr>
      <xdr:spPr>
        <a:xfrm>
          <a:off x="161290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89171</xdr:rowOff>
    </xdr:from>
    <xdr:ext cx="736600" cy="259045"/>
    <xdr:sp macro="" textlink="">
      <xdr:nvSpPr>
        <xdr:cNvPr id="402" name="テキスト ボックス 401"/>
        <xdr:cNvSpPr txBox="1"/>
      </xdr:nvSpPr>
      <xdr:spPr>
        <a:xfrm>
          <a:off x="15798800" y="6432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61976</xdr:rowOff>
    </xdr:from>
    <xdr:to>
      <xdr:col>73</xdr:col>
      <xdr:colOff>44450</xdr:colOff>
      <xdr:row>38</xdr:row>
      <xdr:rowOff>163576</xdr:rowOff>
    </xdr:to>
    <xdr:sp macro="" textlink="">
      <xdr:nvSpPr>
        <xdr:cNvPr id="403" name="楕円 402"/>
        <xdr:cNvSpPr/>
      </xdr:nvSpPr>
      <xdr:spPr>
        <a:xfrm>
          <a:off x="152400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2303</xdr:rowOff>
    </xdr:from>
    <xdr:ext cx="762000" cy="259045"/>
    <xdr:sp macro="" textlink="">
      <xdr:nvSpPr>
        <xdr:cNvPr id="404" name="テキスト ボックス 403"/>
        <xdr:cNvSpPr txBox="1"/>
      </xdr:nvSpPr>
      <xdr:spPr>
        <a:xfrm>
          <a:off x="14909800" y="634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13716</xdr:rowOff>
    </xdr:from>
    <xdr:to>
      <xdr:col>68</xdr:col>
      <xdr:colOff>203200</xdr:colOff>
      <xdr:row>38</xdr:row>
      <xdr:rowOff>115316</xdr:rowOff>
    </xdr:to>
    <xdr:sp macro="" textlink="">
      <xdr:nvSpPr>
        <xdr:cNvPr id="405" name="楕円 404"/>
        <xdr:cNvSpPr/>
      </xdr:nvSpPr>
      <xdr:spPr>
        <a:xfrm>
          <a:off x="14351000" y="652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125493</xdr:rowOff>
    </xdr:from>
    <xdr:ext cx="762000" cy="259045"/>
    <xdr:sp macro="" textlink="">
      <xdr:nvSpPr>
        <xdr:cNvPr id="406" name="テキスト ボックス 405"/>
        <xdr:cNvSpPr txBox="1"/>
      </xdr:nvSpPr>
      <xdr:spPr>
        <a:xfrm>
          <a:off x="14020800" y="629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100584</xdr:rowOff>
    </xdr:from>
    <xdr:to>
      <xdr:col>64</xdr:col>
      <xdr:colOff>152400</xdr:colOff>
      <xdr:row>39</xdr:row>
      <xdr:rowOff>30734</xdr:rowOff>
    </xdr:to>
    <xdr:sp macro="" textlink="">
      <xdr:nvSpPr>
        <xdr:cNvPr id="407" name="楕円 406"/>
        <xdr:cNvSpPr/>
      </xdr:nvSpPr>
      <xdr:spPr>
        <a:xfrm>
          <a:off x="13462000" y="661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40911</xdr:rowOff>
    </xdr:from>
    <xdr:ext cx="762000" cy="259045"/>
    <xdr:sp macro="" textlink="">
      <xdr:nvSpPr>
        <xdr:cNvPr id="408" name="テキスト ボックス 407"/>
        <xdr:cNvSpPr txBox="1"/>
      </xdr:nvSpPr>
      <xdr:spPr>
        <a:xfrm>
          <a:off x="13131800" y="638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a:t>
          </a:r>
          <a:r>
            <a:rPr kumimoji="1" lang="en-US" altLang="ja-JP" sz="1300">
              <a:latin typeface="ＭＳ Ｐゴシック" panose="020B0600070205080204" pitchFamily="50" charset="-128"/>
              <a:ea typeface="ＭＳ Ｐゴシック" panose="020B0600070205080204" pitchFamily="50" charset="-128"/>
            </a:rPr>
            <a:t>55.9</a:t>
          </a:r>
          <a:r>
            <a:rPr kumimoji="1" lang="ja-JP" altLang="en-US" sz="1300">
              <a:latin typeface="ＭＳ Ｐゴシック" panose="020B0600070205080204" pitchFamily="50" charset="-128"/>
              <a:ea typeface="ＭＳ Ｐゴシック" panose="020B0600070205080204" pitchFamily="50" charset="-128"/>
            </a:rPr>
            <a:t>％となり、前年度比</a:t>
          </a:r>
          <a:r>
            <a:rPr kumimoji="1" lang="en-US" altLang="ja-JP" sz="1300">
              <a:latin typeface="ＭＳ Ｐゴシック" panose="020B0600070205080204" pitchFamily="50" charset="-128"/>
              <a:ea typeface="ＭＳ Ｐゴシック" panose="020B0600070205080204" pitchFamily="50" charset="-128"/>
            </a:rPr>
            <a:t>14.2</a:t>
          </a:r>
          <a:r>
            <a:rPr kumimoji="1" lang="ja-JP" altLang="en-US" sz="1300">
              <a:latin typeface="ＭＳ Ｐゴシック" panose="020B0600070205080204" pitchFamily="50" charset="-128"/>
              <a:ea typeface="ＭＳ Ｐゴシック" panose="020B0600070205080204" pitchFamily="50" charset="-128"/>
            </a:rPr>
            <a:t>％の減少（改善）となった。類似団体平均と比較し、</a:t>
          </a:r>
          <a:r>
            <a:rPr kumimoji="1" lang="en-US" altLang="ja-JP" sz="1300">
              <a:latin typeface="ＭＳ Ｐゴシック" panose="020B0600070205080204" pitchFamily="50" charset="-128"/>
              <a:ea typeface="ＭＳ Ｐゴシック" panose="020B0600070205080204" pitchFamily="50" charset="-128"/>
            </a:rPr>
            <a:t>35.7</a:t>
          </a:r>
          <a:r>
            <a:rPr kumimoji="1" lang="ja-JP" altLang="en-US" sz="1300">
              <a:latin typeface="ＭＳ Ｐゴシック" panose="020B0600070205080204" pitchFamily="50" charset="-128"/>
              <a:ea typeface="ＭＳ Ｐゴシック" panose="020B0600070205080204" pitchFamily="50" charset="-128"/>
            </a:rPr>
            <a:t>ポイント上回っている状況である。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財政調整基金などの充当可能基金の増加や建設地方債の抑制に伴い、地方債現在高が減少したことで、前年度を</a:t>
          </a:r>
          <a:r>
            <a:rPr kumimoji="1" lang="en-US" altLang="ja-JP" sz="1300">
              <a:latin typeface="ＭＳ Ｐゴシック" panose="020B0600070205080204" pitchFamily="50" charset="-128"/>
              <a:ea typeface="ＭＳ Ｐゴシック" panose="020B0600070205080204" pitchFamily="50" charset="-128"/>
            </a:rPr>
            <a:t>14.2</a:t>
          </a:r>
          <a:r>
            <a:rPr kumimoji="1" lang="ja-JP" altLang="en-US" sz="1300">
              <a:latin typeface="ＭＳ Ｐゴシック" panose="020B0600070205080204" pitchFamily="50" charset="-128"/>
              <a:ea typeface="ＭＳ Ｐゴシック" panose="020B0600070205080204" pitchFamily="50" charset="-128"/>
            </a:rPr>
            <a:t>ポイント下回った。将来世代に過度な負担を残さないよう、適切に町債を活用し、残高の抑制に努めていく。</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38281</xdr:rowOff>
    </xdr:to>
    <xdr:cxnSp macro="">
      <xdr:nvCxnSpPr>
        <xdr:cNvPr id="439" name="直線コネクタ 438"/>
        <xdr:cNvCxnSpPr/>
      </xdr:nvCxnSpPr>
      <xdr:spPr>
        <a:xfrm flipV="1">
          <a:off x="17018000" y="2313214"/>
          <a:ext cx="0" cy="16684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10358</xdr:rowOff>
    </xdr:from>
    <xdr:ext cx="762000" cy="259045"/>
    <xdr:sp macro="" textlink="">
      <xdr:nvSpPr>
        <xdr:cNvPr id="440" name="将来負担の状況最小値テキスト"/>
        <xdr:cNvSpPr txBox="1"/>
      </xdr:nvSpPr>
      <xdr:spPr>
        <a:xfrm>
          <a:off x="17106900" y="395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38281</xdr:rowOff>
    </xdr:from>
    <xdr:to>
      <xdr:col>81</xdr:col>
      <xdr:colOff>133350</xdr:colOff>
      <xdr:row>23</xdr:row>
      <xdr:rowOff>38281</xdr:rowOff>
    </xdr:to>
    <xdr:cxnSp macro="">
      <xdr:nvCxnSpPr>
        <xdr:cNvPr id="441" name="直線コネクタ 440"/>
        <xdr:cNvCxnSpPr/>
      </xdr:nvCxnSpPr>
      <xdr:spPr>
        <a:xfrm>
          <a:off x="16929100" y="398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40882</xdr:rowOff>
    </xdr:from>
    <xdr:to>
      <xdr:col>81</xdr:col>
      <xdr:colOff>44450</xdr:colOff>
      <xdr:row>18</xdr:row>
      <xdr:rowOff>32597</xdr:rowOff>
    </xdr:to>
    <xdr:cxnSp macro="">
      <xdr:nvCxnSpPr>
        <xdr:cNvPr id="444" name="直線コネクタ 443"/>
        <xdr:cNvCxnSpPr/>
      </xdr:nvCxnSpPr>
      <xdr:spPr>
        <a:xfrm flipV="1">
          <a:off x="16179800" y="2955532"/>
          <a:ext cx="838200" cy="16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110749</xdr:rowOff>
    </xdr:from>
    <xdr:ext cx="762000" cy="259045"/>
    <xdr:sp macro="" textlink="">
      <xdr:nvSpPr>
        <xdr:cNvPr id="445" name="将来負担の状況平均値テキスト"/>
        <xdr:cNvSpPr txBox="1"/>
      </xdr:nvSpPr>
      <xdr:spPr>
        <a:xfrm>
          <a:off x="17106900" y="2339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94222</xdr:rowOff>
    </xdr:from>
    <xdr:to>
      <xdr:col>81</xdr:col>
      <xdr:colOff>95250</xdr:colOff>
      <xdr:row>15</xdr:row>
      <xdr:rowOff>24372</xdr:rowOff>
    </xdr:to>
    <xdr:sp macro="" textlink="">
      <xdr:nvSpPr>
        <xdr:cNvPr id="446" name="フローチャート: 判断 445"/>
        <xdr:cNvSpPr/>
      </xdr:nvSpPr>
      <xdr:spPr>
        <a:xfrm>
          <a:off x="169672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32597</xdr:rowOff>
    </xdr:from>
    <xdr:to>
      <xdr:col>77</xdr:col>
      <xdr:colOff>44450</xdr:colOff>
      <xdr:row>18</xdr:row>
      <xdr:rowOff>82006</xdr:rowOff>
    </xdr:to>
    <xdr:cxnSp macro="">
      <xdr:nvCxnSpPr>
        <xdr:cNvPr id="447" name="直線コネクタ 446"/>
        <xdr:cNvCxnSpPr/>
      </xdr:nvCxnSpPr>
      <xdr:spPr>
        <a:xfrm flipV="1">
          <a:off x="15290800" y="3118697"/>
          <a:ext cx="889000" cy="4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103414</xdr:rowOff>
    </xdr:from>
    <xdr:to>
      <xdr:col>77</xdr:col>
      <xdr:colOff>95250</xdr:colOff>
      <xdr:row>15</xdr:row>
      <xdr:rowOff>33564</xdr:rowOff>
    </xdr:to>
    <xdr:sp macro="" textlink="">
      <xdr:nvSpPr>
        <xdr:cNvPr id="448" name="フローチャート: 判断 447"/>
        <xdr:cNvSpPr/>
      </xdr:nvSpPr>
      <xdr:spPr>
        <a:xfrm>
          <a:off x="16129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43741</xdr:rowOff>
    </xdr:from>
    <xdr:ext cx="736600" cy="259045"/>
    <xdr:sp macro="" textlink="">
      <xdr:nvSpPr>
        <xdr:cNvPr id="449" name="テキスト ボックス 448"/>
        <xdr:cNvSpPr txBox="1"/>
      </xdr:nvSpPr>
      <xdr:spPr>
        <a:xfrm>
          <a:off x="15798800" y="227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82006</xdr:rowOff>
    </xdr:from>
    <xdr:to>
      <xdr:col>72</xdr:col>
      <xdr:colOff>203200</xdr:colOff>
      <xdr:row>18</xdr:row>
      <xdr:rowOff>142905</xdr:rowOff>
    </xdr:to>
    <xdr:cxnSp macro="">
      <xdr:nvCxnSpPr>
        <xdr:cNvPr id="450" name="直線コネクタ 449"/>
        <xdr:cNvCxnSpPr/>
      </xdr:nvCxnSpPr>
      <xdr:spPr>
        <a:xfrm flipV="1">
          <a:off x="14401800" y="3168106"/>
          <a:ext cx="889000" cy="6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11490</xdr:rowOff>
    </xdr:from>
    <xdr:to>
      <xdr:col>73</xdr:col>
      <xdr:colOff>44450</xdr:colOff>
      <xdr:row>14</xdr:row>
      <xdr:rowOff>113090</xdr:rowOff>
    </xdr:to>
    <xdr:sp macro="" textlink="">
      <xdr:nvSpPr>
        <xdr:cNvPr id="451" name="フローチャート: 判断 450"/>
        <xdr:cNvSpPr/>
      </xdr:nvSpPr>
      <xdr:spPr>
        <a:xfrm>
          <a:off x="15240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123267</xdr:rowOff>
    </xdr:from>
    <xdr:ext cx="762000" cy="259045"/>
    <xdr:sp macro="" textlink="">
      <xdr:nvSpPr>
        <xdr:cNvPr id="452" name="テキスト ボックス 451"/>
        <xdr:cNvSpPr txBox="1"/>
      </xdr:nvSpPr>
      <xdr:spPr>
        <a:xfrm>
          <a:off x="14909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63863</xdr:rowOff>
    </xdr:from>
    <xdr:to>
      <xdr:col>68</xdr:col>
      <xdr:colOff>152400</xdr:colOff>
      <xdr:row>18</xdr:row>
      <xdr:rowOff>142905</xdr:rowOff>
    </xdr:to>
    <xdr:cxnSp macro="">
      <xdr:nvCxnSpPr>
        <xdr:cNvPr id="453" name="直線コネクタ 452"/>
        <xdr:cNvCxnSpPr/>
      </xdr:nvCxnSpPr>
      <xdr:spPr>
        <a:xfrm>
          <a:off x="13512800" y="2978513"/>
          <a:ext cx="889000" cy="25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95371</xdr:rowOff>
    </xdr:from>
    <xdr:to>
      <xdr:col>68</xdr:col>
      <xdr:colOff>203200</xdr:colOff>
      <xdr:row>15</xdr:row>
      <xdr:rowOff>25521</xdr:rowOff>
    </xdr:to>
    <xdr:sp macro="" textlink="">
      <xdr:nvSpPr>
        <xdr:cNvPr id="454" name="フローチャート: 判断 453"/>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5" name="テキスト ボックス 454"/>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118352</xdr:rowOff>
    </xdr:from>
    <xdr:to>
      <xdr:col>64</xdr:col>
      <xdr:colOff>152400</xdr:colOff>
      <xdr:row>15</xdr:row>
      <xdr:rowOff>48502</xdr:rowOff>
    </xdr:to>
    <xdr:sp macro="" textlink="">
      <xdr:nvSpPr>
        <xdr:cNvPr id="456" name="フローチャート: 判断 455"/>
        <xdr:cNvSpPr/>
      </xdr:nvSpPr>
      <xdr:spPr>
        <a:xfrm>
          <a:off x="13462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58679</xdr:rowOff>
    </xdr:from>
    <xdr:ext cx="762000" cy="259045"/>
    <xdr:sp macro="" textlink="">
      <xdr:nvSpPr>
        <xdr:cNvPr id="457" name="テキスト ボックス 456"/>
        <xdr:cNvSpPr txBox="1"/>
      </xdr:nvSpPr>
      <xdr:spPr>
        <a:xfrm>
          <a:off x="13131800" y="228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161532</xdr:rowOff>
    </xdr:from>
    <xdr:to>
      <xdr:col>81</xdr:col>
      <xdr:colOff>95250</xdr:colOff>
      <xdr:row>17</xdr:row>
      <xdr:rowOff>91682</xdr:rowOff>
    </xdr:to>
    <xdr:sp macro="" textlink="">
      <xdr:nvSpPr>
        <xdr:cNvPr id="463" name="楕円 462"/>
        <xdr:cNvSpPr/>
      </xdr:nvSpPr>
      <xdr:spPr>
        <a:xfrm>
          <a:off x="16967200" y="290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133609</xdr:rowOff>
    </xdr:from>
    <xdr:ext cx="762000" cy="259045"/>
    <xdr:sp macro="" textlink="">
      <xdr:nvSpPr>
        <xdr:cNvPr id="464" name="将来負担の状況該当値テキスト"/>
        <xdr:cNvSpPr txBox="1"/>
      </xdr:nvSpPr>
      <xdr:spPr>
        <a:xfrm>
          <a:off x="17106900" y="2876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153247</xdr:rowOff>
    </xdr:from>
    <xdr:to>
      <xdr:col>77</xdr:col>
      <xdr:colOff>95250</xdr:colOff>
      <xdr:row>18</xdr:row>
      <xdr:rowOff>83397</xdr:rowOff>
    </xdr:to>
    <xdr:sp macro="" textlink="">
      <xdr:nvSpPr>
        <xdr:cNvPr id="465" name="楕円 464"/>
        <xdr:cNvSpPr/>
      </xdr:nvSpPr>
      <xdr:spPr>
        <a:xfrm>
          <a:off x="16129000" y="306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68174</xdr:rowOff>
    </xdr:from>
    <xdr:ext cx="736600" cy="259045"/>
    <xdr:sp macro="" textlink="">
      <xdr:nvSpPr>
        <xdr:cNvPr id="466" name="テキスト ボックス 465"/>
        <xdr:cNvSpPr txBox="1"/>
      </xdr:nvSpPr>
      <xdr:spPr>
        <a:xfrm>
          <a:off x="15798800" y="31542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31206</xdr:rowOff>
    </xdr:from>
    <xdr:to>
      <xdr:col>73</xdr:col>
      <xdr:colOff>44450</xdr:colOff>
      <xdr:row>18</xdr:row>
      <xdr:rowOff>132806</xdr:rowOff>
    </xdr:to>
    <xdr:sp macro="" textlink="">
      <xdr:nvSpPr>
        <xdr:cNvPr id="467" name="楕円 466"/>
        <xdr:cNvSpPr/>
      </xdr:nvSpPr>
      <xdr:spPr>
        <a:xfrm>
          <a:off x="15240000" y="311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117583</xdr:rowOff>
    </xdr:from>
    <xdr:ext cx="762000" cy="259045"/>
    <xdr:sp macro="" textlink="">
      <xdr:nvSpPr>
        <xdr:cNvPr id="468" name="テキスト ボックス 467"/>
        <xdr:cNvSpPr txBox="1"/>
      </xdr:nvSpPr>
      <xdr:spPr>
        <a:xfrm>
          <a:off x="14909800" y="320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92105</xdr:rowOff>
    </xdr:from>
    <xdr:to>
      <xdr:col>68</xdr:col>
      <xdr:colOff>203200</xdr:colOff>
      <xdr:row>19</xdr:row>
      <xdr:rowOff>22255</xdr:rowOff>
    </xdr:to>
    <xdr:sp macro="" textlink="">
      <xdr:nvSpPr>
        <xdr:cNvPr id="469" name="楕円 468"/>
        <xdr:cNvSpPr/>
      </xdr:nvSpPr>
      <xdr:spPr>
        <a:xfrm>
          <a:off x="14351000" y="317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7032</xdr:rowOff>
    </xdr:from>
    <xdr:ext cx="762000" cy="259045"/>
    <xdr:sp macro="" textlink="">
      <xdr:nvSpPr>
        <xdr:cNvPr id="470" name="テキスト ボックス 469"/>
        <xdr:cNvSpPr txBox="1"/>
      </xdr:nvSpPr>
      <xdr:spPr>
        <a:xfrm>
          <a:off x="14020800" y="3264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13063</xdr:rowOff>
    </xdr:from>
    <xdr:to>
      <xdr:col>64</xdr:col>
      <xdr:colOff>152400</xdr:colOff>
      <xdr:row>17</xdr:row>
      <xdr:rowOff>114663</xdr:rowOff>
    </xdr:to>
    <xdr:sp macro="" textlink="">
      <xdr:nvSpPr>
        <xdr:cNvPr id="471" name="楕円 470"/>
        <xdr:cNvSpPr/>
      </xdr:nvSpPr>
      <xdr:spPr>
        <a:xfrm>
          <a:off x="13462000" y="292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99440</xdr:rowOff>
    </xdr:from>
    <xdr:ext cx="762000" cy="259045"/>
    <xdr:sp macro="" textlink="">
      <xdr:nvSpPr>
        <xdr:cNvPr id="472" name="テキスト ボックス 471"/>
        <xdr:cNvSpPr txBox="1"/>
      </xdr:nvSpPr>
      <xdr:spPr>
        <a:xfrm>
          <a:off x="13131800" y="3014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30,619
30,380
60.36
9,268,054
9,018,992
229,954
6,275,042
9,806,312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55.9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新規職員採用の抑制により、人件費の抑制に取り組んでいる。今年度は職員数の減員や退職金の特別負担金が減少となったことにより、前年度を</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ポイント下回った。しかし依然として類似団体平均と比べて</a:t>
          </a:r>
          <a:r>
            <a:rPr kumimoji="1" lang="en-US" altLang="ja-JP" sz="1200">
              <a:latin typeface="ＭＳ Ｐゴシック" panose="020B0600070205080204" pitchFamily="50" charset="-128"/>
              <a:ea typeface="ＭＳ Ｐゴシック" panose="020B0600070205080204" pitchFamily="50" charset="-128"/>
            </a:rPr>
            <a:t>5.0</a:t>
          </a:r>
          <a:r>
            <a:rPr kumimoji="1" lang="ja-JP" altLang="en-US" sz="1200">
              <a:latin typeface="ＭＳ Ｐゴシック" panose="020B0600070205080204" pitchFamily="50" charset="-128"/>
              <a:ea typeface="ＭＳ Ｐゴシック" panose="020B0600070205080204" pitchFamily="50" charset="-128"/>
            </a:rPr>
            <a:t>ポイント上回っている。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当町は、保育園３園と学校給食センターを町直営で運営していることなどが人件費の比率を高める要因となっており、計画的な定員管理に基づき人件費の削減を今後も継続して推進する。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154432</xdr:rowOff>
    </xdr:from>
    <xdr:to>
      <xdr:col>24</xdr:col>
      <xdr:colOff>25400</xdr:colOff>
      <xdr:row>40</xdr:row>
      <xdr:rowOff>149860</xdr:rowOff>
    </xdr:to>
    <xdr:cxnSp macro="">
      <xdr:nvCxnSpPr>
        <xdr:cNvPr id="59" name="直線コネクタ 58"/>
        <xdr:cNvCxnSpPr/>
      </xdr:nvCxnSpPr>
      <xdr:spPr>
        <a:xfrm flipV="1">
          <a:off x="4826000" y="5983732"/>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69359</xdr:rowOff>
    </xdr:from>
    <xdr:ext cx="762000" cy="259045"/>
    <xdr:sp macro="" textlink="">
      <xdr:nvSpPr>
        <xdr:cNvPr id="62" name="人件費最大値テキスト"/>
        <xdr:cNvSpPr txBox="1"/>
      </xdr:nvSpPr>
      <xdr:spPr>
        <a:xfrm>
          <a:off x="4914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154432</xdr:rowOff>
    </xdr:from>
    <xdr:to>
      <xdr:col>24</xdr:col>
      <xdr:colOff>114300</xdr:colOff>
      <xdr:row>34</xdr:row>
      <xdr:rowOff>154432</xdr:rowOff>
    </xdr:to>
    <xdr:cxnSp macro="">
      <xdr:nvCxnSpPr>
        <xdr:cNvPr id="63" name="直線コネクタ 62"/>
        <xdr:cNvCxnSpPr/>
      </xdr:nvCxnSpPr>
      <xdr:spPr>
        <a:xfrm>
          <a:off x="4737100" y="598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21844</xdr:rowOff>
    </xdr:from>
    <xdr:to>
      <xdr:col>24</xdr:col>
      <xdr:colOff>25400</xdr:colOff>
      <xdr:row>38</xdr:row>
      <xdr:rowOff>35560</xdr:rowOff>
    </xdr:to>
    <xdr:cxnSp macro="">
      <xdr:nvCxnSpPr>
        <xdr:cNvPr id="64" name="直線コネクタ 63"/>
        <xdr:cNvCxnSpPr/>
      </xdr:nvCxnSpPr>
      <xdr:spPr>
        <a:xfrm flipV="1">
          <a:off x="3987800" y="653694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101871</xdr:rowOff>
    </xdr:from>
    <xdr:ext cx="762000" cy="259045"/>
    <xdr:sp macro="" textlink="">
      <xdr:nvSpPr>
        <xdr:cNvPr id="65" name="人件費平均値テキスト"/>
        <xdr:cNvSpPr txBox="1"/>
      </xdr:nvSpPr>
      <xdr:spPr>
        <a:xfrm>
          <a:off x="4914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35560</xdr:rowOff>
    </xdr:from>
    <xdr:to>
      <xdr:col>19</xdr:col>
      <xdr:colOff>187325</xdr:colOff>
      <xdr:row>38</xdr:row>
      <xdr:rowOff>49276</xdr:rowOff>
    </xdr:to>
    <xdr:cxnSp macro="">
      <xdr:nvCxnSpPr>
        <xdr:cNvPr id="67" name="直線コネクタ 66"/>
        <xdr:cNvCxnSpPr/>
      </xdr:nvCxnSpPr>
      <xdr:spPr>
        <a:xfrm flipV="1">
          <a:off x="3098800" y="65506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68" name="フローチャート: 判断 67"/>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69" name="テキスト ボックス 68"/>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49276</xdr:rowOff>
    </xdr:from>
    <xdr:to>
      <xdr:col>15</xdr:col>
      <xdr:colOff>98425</xdr:colOff>
      <xdr:row>38</xdr:row>
      <xdr:rowOff>99568</xdr:rowOff>
    </xdr:to>
    <xdr:cxnSp macro="">
      <xdr:nvCxnSpPr>
        <xdr:cNvPr id="70" name="直線コネクタ 69"/>
        <xdr:cNvCxnSpPr/>
      </xdr:nvCxnSpPr>
      <xdr:spPr>
        <a:xfrm flipV="1">
          <a:off x="2209800" y="656437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1" name="フローチャート: 判断 70"/>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2" name="テキスト ボックス 71"/>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76708</xdr:rowOff>
    </xdr:from>
    <xdr:to>
      <xdr:col>11</xdr:col>
      <xdr:colOff>9525</xdr:colOff>
      <xdr:row>38</xdr:row>
      <xdr:rowOff>99568</xdr:rowOff>
    </xdr:to>
    <xdr:cxnSp macro="">
      <xdr:nvCxnSpPr>
        <xdr:cNvPr id="73" name="直線コネクタ 72"/>
        <xdr:cNvCxnSpPr/>
      </xdr:nvCxnSpPr>
      <xdr:spPr>
        <a:xfrm>
          <a:off x="1320800" y="65918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142494</xdr:rowOff>
    </xdr:from>
    <xdr:to>
      <xdr:col>24</xdr:col>
      <xdr:colOff>76200</xdr:colOff>
      <xdr:row>38</xdr:row>
      <xdr:rowOff>72644</xdr:rowOff>
    </xdr:to>
    <xdr:sp macro="" textlink="">
      <xdr:nvSpPr>
        <xdr:cNvPr id="83" name="楕円 82"/>
        <xdr:cNvSpPr/>
      </xdr:nvSpPr>
      <xdr:spPr>
        <a:xfrm>
          <a:off x="47752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114571</xdr:rowOff>
    </xdr:from>
    <xdr:ext cx="762000" cy="259045"/>
    <xdr:sp macro="" textlink="">
      <xdr:nvSpPr>
        <xdr:cNvPr id="84" name="人件費該当値テキスト"/>
        <xdr:cNvSpPr txBox="1"/>
      </xdr:nvSpPr>
      <xdr:spPr>
        <a:xfrm>
          <a:off x="49149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156210</xdr:rowOff>
    </xdr:from>
    <xdr:to>
      <xdr:col>20</xdr:col>
      <xdr:colOff>38100</xdr:colOff>
      <xdr:row>38</xdr:row>
      <xdr:rowOff>86360</xdr:rowOff>
    </xdr:to>
    <xdr:sp macro="" textlink="">
      <xdr:nvSpPr>
        <xdr:cNvPr id="85" name="楕円 84"/>
        <xdr:cNvSpPr/>
      </xdr:nvSpPr>
      <xdr:spPr>
        <a:xfrm>
          <a:off x="3937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71137</xdr:rowOff>
    </xdr:from>
    <xdr:ext cx="736600" cy="259045"/>
    <xdr:sp macro="" textlink="">
      <xdr:nvSpPr>
        <xdr:cNvPr id="86" name="テキスト ボックス 85"/>
        <xdr:cNvSpPr txBox="1"/>
      </xdr:nvSpPr>
      <xdr:spPr>
        <a:xfrm>
          <a:off x="3606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169926</xdr:rowOff>
    </xdr:from>
    <xdr:to>
      <xdr:col>15</xdr:col>
      <xdr:colOff>149225</xdr:colOff>
      <xdr:row>38</xdr:row>
      <xdr:rowOff>100076</xdr:rowOff>
    </xdr:to>
    <xdr:sp macro="" textlink="">
      <xdr:nvSpPr>
        <xdr:cNvPr id="87" name="楕円 86"/>
        <xdr:cNvSpPr/>
      </xdr:nvSpPr>
      <xdr:spPr>
        <a:xfrm>
          <a:off x="3048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84853</xdr:rowOff>
    </xdr:from>
    <xdr:ext cx="762000" cy="259045"/>
    <xdr:sp macro="" textlink="">
      <xdr:nvSpPr>
        <xdr:cNvPr id="88" name="テキスト ボックス 87"/>
        <xdr:cNvSpPr txBox="1"/>
      </xdr:nvSpPr>
      <xdr:spPr>
        <a:xfrm>
          <a:off x="2717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48768</xdr:rowOff>
    </xdr:from>
    <xdr:to>
      <xdr:col>11</xdr:col>
      <xdr:colOff>60325</xdr:colOff>
      <xdr:row>38</xdr:row>
      <xdr:rowOff>150368</xdr:rowOff>
    </xdr:to>
    <xdr:sp macro="" textlink="">
      <xdr:nvSpPr>
        <xdr:cNvPr id="89" name="楕円 88"/>
        <xdr:cNvSpPr/>
      </xdr:nvSpPr>
      <xdr:spPr>
        <a:xfrm>
          <a:off x="2159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135145</xdr:rowOff>
    </xdr:from>
    <xdr:ext cx="762000" cy="259045"/>
    <xdr:sp macro="" textlink="">
      <xdr:nvSpPr>
        <xdr:cNvPr id="90" name="テキスト ボックス 89"/>
        <xdr:cNvSpPr txBox="1"/>
      </xdr:nvSpPr>
      <xdr:spPr>
        <a:xfrm>
          <a:off x="1828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25908</xdr:rowOff>
    </xdr:from>
    <xdr:to>
      <xdr:col>6</xdr:col>
      <xdr:colOff>171450</xdr:colOff>
      <xdr:row>38</xdr:row>
      <xdr:rowOff>127508</xdr:rowOff>
    </xdr:to>
    <xdr:sp macro="" textlink="">
      <xdr:nvSpPr>
        <xdr:cNvPr id="91" name="楕円 90"/>
        <xdr:cNvSpPr/>
      </xdr:nvSpPr>
      <xdr:spPr>
        <a:xfrm>
          <a:off x="1270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112285</xdr:rowOff>
    </xdr:from>
    <xdr:ext cx="762000" cy="259045"/>
    <xdr:sp macro="" textlink="">
      <xdr:nvSpPr>
        <xdr:cNvPr id="92" name="テキスト ボックス 91"/>
        <xdr:cNvSpPr txBox="1"/>
      </xdr:nvSpPr>
      <xdr:spPr>
        <a:xfrm>
          <a:off x="939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物件費は前年度から</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ポイント減少し、類似団体平均を</a:t>
          </a:r>
          <a:r>
            <a:rPr kumimoji="1" lang="en-US" altLang="ja-JP" sz="1200">
              <a:latin typeface="ＭＳ Ｐゴシック" panose="020B0600070205080204" pitchFamily="50" charset="-128"/>
              <a:ea typeface="ＭＳ Ｐゴシック" panose="020B0600070205080204" pitchFamily="50" charset="-128"/>
            </a:rPr>
            <a:t>4.1</a:t>
          </a:r>
          <a:r>
            <a:rPr kumimoji="1" lang="ja-JP" altLang="en-US" sz="1200">
              <a:latin typeface="ＭＳ Ｐゴシック" panose="020B0600070205080204" pitchFamily="50" charset="-128"/>
              <a:ea typeface="ＭＳ Ｐゴシック" panose="020B0600070205080204" pitchFamily="50" charset="-128"/>
            </a:rPr>
            <a:t>ポイント下回った。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これは主に高齢者インフルエンザ予防接種医師委託料や個別予防接種医師委託料などの減による。今後も、事務事業の合理化等を推進し、他の経費の削減にも努める。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149860</xdr:rowOff>
    </xdr:to>
    <xdr:cxnSp macro="">
      <xdr:nvCxnSpPr>
        <xdr:cNvPr id="120" name="直線コネクタ 119"/>
        <xdr:cNvCxnSpPr/>
      </xdr:nvCxnSpPr>
      <xdr:spPr>
        <a:xfrm flipV="1">
          <a:off x="16510000" y="21844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43180</xdr:rowOff>
    </xdr:from>
    <xdr:to>
      <xdr:col>82</xdr:col>
      <xdr:colOff>107950</xdr:colOff>
      <xdr:row>14</xdr:row>
      <xdr:rowOff>50800</xdr:rowOff>
    </xdr:to>
    <xdr:cxnSp macro="">
      <xdr:nvCxnSpPr>
        <xdr:cNvPr id="125" name="直線コネクタ 124"/>
        <xdr:cNvCxnSpPr/>
      </xdr:nvCxnSpPr>
      <xdr:spPr>
        <a:xfrm flipV="1">
          <a:off x="15671800" y="24434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105427</xdr:rowOff>
    </xdr:from>
    <xdr:ext cx="762000" cy="259045"/>
    <xdr:sp macro="" textlink="">
      <xdr:nvSpPr>
        <xdr:cNvPr id="126" name="物件費平均値テキスト"/>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7" name="フローチャート: 判断 126"/>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35560</xdr:rowOff>
    </xdr:from>
    <xdr:to>
      <xdr:col>78</xdr:col>
      <xdr:colOff>69850</xdr:colOff>
      <xdr:row>14</xdr:row>
      <xdr:rowOff>50800</xdr:rowOff>
    </xdr:to>
    <xdr:cxnSp macro="">
      <xdr:nvCxnSpPr>
        <xdr:cNvPr id="128" name="直線コネクタ 127"/>
        <xdr:cNvCxnSpPr/>
      </xdr:nvCxnSpPr>
      <xdr:spPr>
        <a:xfrm>
          <a:off x="14782800" y="24358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30" name="テキスト ボックス 129"/>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35560</xdr:rowOff>
    </xdr:from>
    <xdr:to>
      <xdr:col>73</xdr:col>
      <xdr:colOff>180975</xdr:colOff>
      <xdr:row>14</xdr:row>
      <xdr:rowOff>127000</xdr:rowOff>
    </xdr:to>
    <xdr:cxnSp macro="">
      <xdr:nvCxnSpPr>
        <xdr:cNvPr id="131" name="直線コネクタ 130"/>
        <xdr:cNvCxnSpPr/>
      </xdr:nvCxnSpPr>
      <xdr:spPr>
        <a:xfrm flipV="1">
          <a:off x="13893800" y="24358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72390</xdr:rowOff>
    </xdr:from>
    <xdr:to>
      <xdr:col>74</xdr:col>
      <xdr:colOff>31750</xdr:colOff>
      <xdr:row>16</xdr:row>
      <xdr:rowOff>2540</xdr:rowOff>
    </xdr:to>
    <xdr:sp macro="" textlink="">
      <xdr:nvSpPr>
        <xdr:cNvPr id="132" name="フローチャート: 判断 131"/>
        <xdr:cNvSpPr/>
      </xdr:nvSpPr>
      <xdr:spPr>
        <a:xfrm>
          <a:off x="14732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158767</xdr:rowOff>
    </xdr:from>
    <xdr:ext cx="762000" cy="259045"/>
    <xdr:sp macro="" textlink="">
      <xdr:nvSpPr>
        <xdr:cNvPr id="133" name="テキスト ボックス 132"/>
        <xdr:cNvSpPr txBox="1"/>
      </xdr:nvSpPr>
      <xdr:spPr>
        <a:xfrm>
          <a:off x="14401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111760</xdr:rowOff>
    </xdr:from>
    <xdr:to>
      <xdr:col>69</xdr:col>
      <xdr:colOff>92075</xdr:colOff>
      <xdr:row>14</xdr:row>
      <xdr:rowOff>127000</xdr:rowOff>
    </xdr:to>
    <xdr:cxnSp macro="">
      <xdr:nvCxnSpPr>
        <xdr:cNvPr id="134" name="直線コネクタ 133"/>
        <xdr:cNvCxnSpPr/>
      </xdr:nvCxnSpPr>
      <xdr:spPr>
        <a:xfrm>
          <a:off x="13004800" y="25120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49530</xdr:rowOff>
    </xdr:from>
    <xdr:to>
      <xdr:col>69</xdr:col>
      <xdr:colOff>142875</xdr:colOff>
      <xdr:row>15</xdr:row>
      <xdr:rowOff>151130</xdr:rowOff>
    </xdr:to>
    <xdr:sp macro="" textlink="">
      <xdr:nvSpPr>
        <xdr:cNvPr id="135" name="フローチャート: 判断 134"/>
        <xdr:cNvSpPr/>
      </xdr:nvSpPr>
      <xdr:spPr>
        <a:xfrm>
          <a:off x="13843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135907</xdr:rowOff>
    </xdr:from>
    <xdr:ext cx="762000" cy="259045"/>
    <xdr:sp macro="" textlink="">
      <xdr:nvSpPr>
        <xdr:cNvPr id="136" name="テキスト ボックス 135"/>
        <xdr:cNvSpPr txBox="1"/>
      </xdr:nvSpPr>
      <xdr:spPr>
        <a:xfrm>
          <a:off x="13512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xdr:rowOff>
    </xdr:from>
    <xdr:to>
      <xdr:col>65</xdr:col>
      <xdr:colOff>53975</xdr:colOff>
      <xdr:row>15</xdr:row>
      <xdr:rowOff>105410</xdr:rowOff>
    </xdr:to>
    <xdr:sp macro="" textlink="">
      <xdr:nvSpPr>
        <xdr:cNvPr id="137" name="フローチャート: 判断 136"/>
        <xdr:cNvSpPr/>
      </xdr:nvSpPr>
      <xdr:spPr>
        <a:xfrm>
          <a:off x="12954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90187</xdr:rowOff>
    </xdr:from>
    <xdr:ext cx="762000" cy="259045"/>
    <xdr:sp macro="" textlink="">
      <xdr:nvSpPr>
        <xdr:cNvPr id="138" name="テキスト ボックス 137"/>
        <xdr:cNvSpPr txBox="1"/>
      </xdr:nvSpPr>
      <xdr:spPr>
        <a:xfrm>
          <a:off x="12623800" y="266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163830</xdr:rowOff>
    </xdr:from>
    <xdr:to>
      <xdr:col>82</xdr:col>
      <xdr:colOff>158750</xdr:colOff>
      <xdr:row>14</xdr:row>
      <xdr:rowOff>93980</xdr:rowOff>
    </xdr:to>
    <xdr:sp macro="" textlink="">
      <xdr:nvSpPr>
        <xdr:cNvPr id="144" name="楕円 143"/>
        <xdr:cNvSpPr/>
      </xdr:nvSpPr>
      <xdr:spPr>
        <a:xfrm>
          <a:off x="16459200" y="239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8907</xdr:rowOff>
    </xdr:from>
    <xdr:ext cx="762000" cy="259045"/>
    <xdr:sp macro="" textlink="">
      <xdr:nvSpPr>
        <xdr:cNvPr id="145" name="物件費該当値テキスト"/>
        <xdr:cNvSpPr txBox="1"/>
      </xdr:nvSpPr>
      <xdr:spPr>
        <a:xfrm>
          <a:off x="16598900" y="223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0</xdr:rowOff>
    </xdr:from>
    <xdr:to>
      <xdr:col>78</xdr:col>
      <xdr:colOff>120650</xdr:colOff>
      <xdr:row>14</xdr:row>
      <xdr:rowOff>101600</xdr:rowOff>
    </xdr:to>
    <xdr:sp macro="" textlink="">
      <xdr:nvSpPr>
        <xdr:cNvPr id="146" name="楕円 145"/>
        <xdr:cNvSpPr/>
      </xdr:nvSpPr>
      <xdr:spPr>
        <a:xfrm>
          <a:off x="15621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111777</xdr:rowOff>
    </xdr:from>
    <xdr:ext cx="736600" cy="259045"/>
    <xdr:sp macro="" textlink="">
      <xdr:nvSpPr>
        <xdr:cNvPr id="147" name="テキスト ボックス 146"/>
        <xdr:cNvSpPr txBox="1"/>
      </xdr:nvSpPr>
      <xdr:spPr>
        <a:xfrm>
          <a:off x="15290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156210</xdr:rowOff>
    </xdr:from>
    <xdr:to>
      <xdr:col>74</xdr:col>
      <xdr:colOff>31750</xdr:colOff>
      <xdr:row>14</xdr:row>
      <xdr:rowOff>86360</xdr:rowOff>
    </xdr:to>
    <xdr:sp macro="" textlink="">
      <xdr:nvSpPr>
        <xdr:cNvPr id="148" name="楕円 147"/>
        <xdr:cNvSpPr/>
      </xdr:nvSpPr>
      <xdr:spPr>
        <a:xfrm>
          <a:off x="14732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96537</xdr:rowOff>
    </xdr:from>
    <xdr:ext cx="762000" cy="259045"/>
    <xdr:sp macro="" textlink="">
      <xdr:nvSpPr>
        <xdr:cNvPr id="149" name="テキスト ボックス 148"/>
        <xdr:cNvSpPr txBox="1"/>
      </xdr:nvSpPr>
      <xdr:spPr>
        <a:xfrm>
          <a:off x="14401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50" name="楕円 149"/>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16527</xdr:rowOff>
    </xdr:from>
    <xdr:ext cx="762000" cy="259045"/>
    <xdr:sp macro="" textlink="">
      <xdr:nvSpPr>
        <xdr:cNvPr id="151" name="テキスト ボックス 150"/>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60960</xdr:rowOff>
    </xdr:from>
    <xdr:to>
      <xdr:col>65</xdr:col>
      <xdr:colOff>53975</xdr:colOff>
      <xdr:row>14</xdr:row>
      <xdr:rowOff>162560</xdr:rowOff>
    </xdr:to>
    <xdr:sp macro="" textlink="">
      <xdr:nvSpPr>
        <xdr:cNvPr id="152" name="楕円 151"/>
        <xdr:cNvSpPr/>
      </xdr:nvSpPr>
      <xdr:spPr>
        <a:xfrm>
          <a:off x="129540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1287</xdr:rowOff>
    </xdr:from>
    <xdr:ext cx="762000" cy="259045"/>
    <xdr:sp macro="" textlink="">
      <xdr:nvSpPr>
        <xdr:cNvPr id="153" name="テキスト ボックス 152"/>
        <xdr:cNvSpPr txBox="1"/>
      </xdr:nvSpPr>
      <xdr:spPr>
        <a:xfrm>
          <a:off x="12623800" y="2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扶助費は前年度より</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ポイント減少し、類似団体平均と比べて</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ポイント下回った。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これは主に児童手当や重度心身障害者医療費などの減少による。少子高齢化で子供の経費は減少するも、介護給付・訓練等給付費支給事業などの給付費の増加傾向が続くものと予測されるため、扶助費の適正化を図りつつ、注視していく必要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132443</xdr:rowOff>
    </xdr:to>
    <xdr:cxnSp macro="">
      <xdr:nvCxnSpPr>
        <xdr:cNvPr id="183" name="直線コネクタ 182"/>
        <xdr:cNvCxnSpPr/>
      </xdr:nvCxnSpPr>
      <xdr:spPr>
        <a:xfrm flipV="1">
          <a:off x="4826000" y="90913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6"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7" name="直線コネクタ 186"/>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75293</xdr:rowOff>
    </xdr:from>
    <xdr:to>
      <xdr:col>24</xdr:col>
      <xdr:colOff>25400</xdr:colOff>
      <xdr:row>55</xdr:row>
      <xdr:rowOff>97065</xdr:rowOff>
    </xdr:to>
    <xdr:cxnSp macro="">
      <xdr:nvCxnSpPr>
        <xdr:cNvPr id="188" name="直線コネクタ 187"/>
        <xdr:cNvCxnSpPr/>
      </xdr:nvCxnSpPr>
      <xdr:spPr>
        <a:xfrm flipV="1">
          <a:off x="3987800" y="9505043"/>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21062</xdr:rowOff>
    </xdr:from>
    <xdr:ext cx="762000" cy="259045"/>
    <xdr:sp macro="" textlink="">
      <xdr:nvSpPr>
        <xdr:cNvPr id="189" name="扶助費平均値テキスト"/>
        <xdr:cNvSpPr txBox="1"/>
      </xdr:nvSpPr>
      <xdr:spPr>
        <a:xfrm>
          <a:off x="4914900" y="9622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48985</xdr:rowOff>
    </xdr:from>
    <xdr:to>
      <xdr:col>24</xdr:col>
      <xdr:colOff>76200</xdr:colOff>
      <xdr:row>56</xdr:row>
      <xdr:rowOff>150585</xdr:rowOff>
    </xdr:to>
    <xdr:sp macro="" textlink="">
      <xdr:nvSpPr>
        <xdr:cNvPr id="190" name="フローチャート: 判断 189"/>
        <xdr:cNvSpPr/>
      </xdr:nvSpPr>
      <xdr:spPr>
        <a:xfrm>
          <a:off x="4775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42635</xdr:rowOff>
    </xdr:from>
    <xdr:to>
      <xdr:col>19</xdr:col>
      <xdr:colOff>187325</xdr:colOff>
      <xdr:row>55</xdr:row>
      <xdr:rowOff>97065</xdr:rowOff>
    </xdr:to>
    <xdr:cxnSp macro="">
      <xdr:nvCxnSpPr>
        <xdr:cNvPr id="191" name="直線コネクタ 190"/>
        <xdr:cNvCxnSpPr/>
      </xdr:nvCxnSpPr>
      <xdr:spPr>
        <a:xfrm>
          <a:off x="3098800" y="94723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2" name="フローチャート: 判断 191"/>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3" name="テキスト ボックス 192"/>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42635</xdr:rowOff>
    </xdr:from>
    <xdr:to>
      <xdr:col>15</xdr:col>
      <xdr:colOff>98425</xdr:colOff>
      <xdr:row>55</xdr:row>
      <xdr:rowOff>75293</xdr:rowOff>
    </xdr:to>
    <xdr:cxnSp macro="">
      <xdr:nvCxnSpPr>
        <xdr:cNvPr id="194" name="直線コネクタ 193"/>
        <xdr:cNvCxnSpPr/>
      </xdr:nvCxnSpPr>
      <xdr:spPr>
        <a:xfrm flipV="1">
          <a:off x="2209800" y="94723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55</xdr:row>
      <xdr:rowOff>75293</xdr:rowOff>
    </xdr:to>
    <xdr:cxnSp macro="">
      <xdr:nvCxnSpPr>
        <xdr:cNvPr id="197" name="直線コネクタ 196"/>
        <xdr:cNvCxnSpPr/>
      </xdr:nvCxnSpPr>
      <xdr:spPr>
        <a:xfrm>
          <a:off x="1320800" y="94615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198" name="フローチャート: 判断 197"/>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125384</xdr:rowOff>
    </xdr:from>
    <xdr:ext cx="762000" cy="259045"/>
    <xdr:sp macro="" textlink="">
      <xdr:nvSpPr>
        <xdr:cNvPr id="199" name="テキスト ボックス 198"/>
        <xdr:cNvSpPr txBox="1"/>
      </xdr:nvSpPr>
      <xdr:spPr>
        <a:xfrm>
          <a:off x="1828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01" name="テキスト ボックス 200"/>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24493</xdr:rowOff>
    </xdr:from>
    <xdr:to>
      <xdr:col>24</xdr:col>
      <xdr:colOff>76200</xdr:colOff>
      <xdr:row>55</xdr:row>
      <xdr:rowOff>126093</xdr:rowOff>
    </xdr:to>
    <xdr:sp macro="" textlink="">
      <xdr:nvSpPr>
        <xdr:cNvPr id="207" name="楕円 206"/>
        <xdr:cNvSpPr/>
      </xdr:nvSpPr>
      <xdr:spPr>
        <a:xfrm>
          <a:off x="47752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41020</xdr:rowOff>
    </xdr:from>
    <xdr:ext cx="762000" cy="259045"/>
    <xdr:sp macro="" textlink="">
      <xdr:nvSpPr>
        <xdr:cNvPr id="208" name="扶助費該当値テキスト"/>
        <xdr:cNvSpPr txBox="1"/>
      </xdr:nvSpPr>
      <xdr:spPr>
        <a:xfrm>
          <a:off x="49149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46265</xdr:rowOff>
    </xdr:from>
    <xdr:to>
      <xdr:col>20</xdr:col>
      <xdr:colOff>38100</xdr:colOff>
      <xdr:row>55</xdr:row>
      <xdr:rowOff>147865</xdr:rowOff>
    </xdr:to>
    <xdr:sp macro="" textlink="">
      <xdr:nvSpPr>
        <xdr:cNvPr id="209" name="楕円 208"/>
        <xdr:cNvSpPr/>
      </xdr:nvSpPr>
      <xdr:spPr>
        <a:xfrm>
          <a:off x="3937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158042</xdr:rowOff>
    </xdr:from>
    <xdr:ext cx="736600" cy="259045"/>
    <xdr:sp macro="" textlink="">
      <xdr:nvSpPr>
        <xdr:cNvPr id="210" name="テキスト ボックス 209"/>
        <xdr:cNvSpPr txBox="1"/>
      </xdr:nvSpPr>
      <xdr:spPr>
        <a:xfrm>
          <a:off x="3606800" y="924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163285</xdr:rowOff>
    </xdr:from>
    <xdr:to>
      <xdr:col>15</xdr:col>
      <xdr:colOff>149225</xdr:colOff>
      <xdr:row>55</xdr:row>
      <xdr:rowOff>93435</xdr:rowOff>
    </xdr:to>
    <xdr:sp macro="" textlink="">
      <xdr:nvSpPr>
        <xdr:cNvPr id="211" name="楕円 210"/>
        <xdr:cNvSpPr/>
      </xdr:nvSpPr>
      <xdr:spPr>
        <a:xfrm>
          <a:off x="3048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103612</xdr:rowOff>
    </xdr:from>
    <xdr:ext cx="762000" cy="259045"/>
    <xdr:sp macro="" textlink="">
      <xdr:nvSpPr>
        <xdr:cNvPr id="212" name="テキスト ボックス 211"/>
        <xdr:cNvSpPr txBox="1"/>
      </xdr:nvSpPr>
      <xdr:spPr>
        <a:xfrm>
          <a:off x="2717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24493</xdr:rowOff>
    </xdr:from>
    <xdr:to>
      <xdr:col>11</xdr:col>
      <xdr:colOff>60325</xdr:colOff>
      <xdr:row>55</xdr:row>
      <xdr:rowOff>126093</xdr:rowOff>
    </xdr:to>
    <xdr:sp macro="" textlink="">
      <xdr:nvSpPr>
        <xdr:cNvPr id="213" name="楕円 212"/>
        <xdr:cNvSpPr/>
      </xdr:nvSpPr>
      <xdr:spPr>
        <a:xfrm>
          <a:off x="2159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110870</xdr:rowOff>
    </xdr:from>
    <xdr:ext cx="762000" cy="259045"/>
    <xdr:sp macro="" textlink="">
      <xdr:nvSpPr>
        <xdr:cNvPr id="214" name="テキスト ボックス 213"/>
        <xdr:cNvSpPr txBox="1"/>
      </xdr:nvSpPr>
      <xdr:spPr>
        <a:xfrm>
          <a:off x="1828800" y="954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15" name="楕円 214"/>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16" name="テキスト ボックス 215"/>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その他は前年度から</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ポイント増加し、類似団体平均を</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ポイント上回った。</a:t>
          </a:r>
          <a:endParaRPr kumimoji="1" lang="en-US" altLang="ja-JP" sz="1200">
            <a:latin typeface="ＭＳ Ｐゴシック" panose="020B0600070205080204" pitchFamily="50" charset="-128"/>
            <a:ea typeface="ＭＳ Ｐゴシック" panose="020B0600070205080204" pitchFamily="50" charset="-128"/>
          </a:endParaRPr>
        </a:p>
        <a:p>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これは主に下水道事業特別会計における繰出基準に基づく繰出金の増加が要因となっている。今後も、特別会計の歳入確保や経費の節減により一般会計の負担額を減らしていくよう努める。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61</xdr:row>
      <xdr:rowOff>24130</xdr:rowOff>
    </xdr:to>
    <xdr:cxnSp macro="">
      <xdr:nvCxnSpPr>
        <xdr:cNvPr id="244" name="直線コネクタ 243"/>
        <xdr:cNvCxnSpPr/>
      </xdr:nvCxnSpPr>
      <xdr:spPr>
        <a:xfrm flipV="1">
          <a:off x="16510000" y="92176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5" name="その他最小値テキスト"/>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46" name="直線コネクタ 245"/>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45737</xdr:rowOff>
    </xdr:from>
    <xdr:ext cx="762000" cy="259045"/>
    <xdr:sp macro="" textlink="">
      <xdr:nvSpPr>
        <xdr:cNvPr id="247" name="その他最大値テキスト"/>
        <xdr:cNvSpPr txBox="1"/>
      </xdr:nvSpPr>
      <xdr:spPr>
        <a:xfrm>
          <a:off x="16598900" y="89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48" name="直線コネクタ 247"/>
        <xdr:cNvCxnSpPr/>
      </xdr:nvCxnSpPr>
      <xdr:spPr>
        <a:xfrm>
          <a:off x="16421100" y="921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16510</xdr:rowOff>
    </xdr:from>
    <xdr:to>
      <xdr:col>82</xdr:col>
      <xdr:colOff>107950</xdr:colOff>
      <xdr:row>57</xdr:row>
      <xdr:rowOff>115570</xdr:rowOff>
    </xdr:to>
    <xdr:cxnSp macro="">
      <xdr:nvCxnSpPr>
        <xdr:cNvPr id="249" name="直線コネクタ 248"/>
        <xdr:cNvCxnSpPr/>
      </xdr:nvCxnSpPr>
      <xdr:spPr>
        <a:xfrm>
          <a:off x="15671800" y="978916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20337</xdr:rowOff>
    </xdr:from>
    <xdr:ext cx="762000" cy="259045"/>
    <xdr:sp macro="" textlink="">
      <xdr:nvSpPr>
        <xdr:cNvPr id="250" name="その他平均値テキスト"/>
        <xdr:cNvSpPr txBox="1"/>
      </xdr:nvSpPr>
      <xdr:spPr>
        <a:xfrm>
          <a:off x="16598900" y="9621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51" name="フローチャート: 判断 250"/>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16510</xdr:rowOff>
    </xdr:from>
    <xdr:to>
      <xdr:col>78</xdr:col>
      <xdr:colOff>69850</xdr:colOff>
      <xdr:row>57</xdr:row>
      <xdr:rowOff>161290</xdr:rowOff>
    </xdr:to>
    <xdr:cxnSp macro="">
      <xdr:nvCxnSpPr>
        <xdr:cNvPr id="252" name="直線コネクタ 251"/>
        <xdr:cNvCxnSpPr/>
      </xdr:nvCxnSpPr>
      <xdr:spPr>
        <a:xfrm flipV="1">
          <a:off x="14782800" y="97891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3" name="フローチャート: 判断 252"/>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82567</xdr:rowOff>
    </xdr:from>
    <xdr:ext cx="736600" cy="259045"/>
    <xdr:sp macro="" textlink="">
      <xdr:nvSpPr>
        <xdr:cNvPr id="254" name="テキスト ボックス 253"/>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123190</xdr:rowOff>
    </xdr:from>
    <xdr:to>
      <xdr:col>73</xdr:col>
      <xdr:colOff>180975</xdr:colOff>
      <xdr:row>57</xdr:row>
      <xdr:rowOff>161290</xdr:rowOff>
    </xdr:to>
    <xdr:cxnSp macro="">
      <xdr:nvCxnSpPr>
        <xdr:cNvPr id="255" name="直線コネクタ 254"/>
        <xdr:cNvCxnSpPr/>
      </xdr:nvCxnSpPr>
      <xdr:spPr>
        <a:xfrm>
          <a:off x="13893800" y="98958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77487</xdr:rowOff>
    </xdr:from>
    <xdr:ext cx="762000" cy="259045"/>
    <xdr:sp macro="" textlink="">
      <xdr:nvSpPr>
        <xdr:cNvPr id="257" name="テキスト ボックス 256"/>
        <xdr:cNvSpPr txBox="1"/>
      </xdr:nvSpPr>
      <xdr:spPr>
        <a:xfrm>
          <a:off x="14401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62230</xdr:rowOff>
    </xdr:from>
    <xdr:to>
      <xdr:col>69</xdr:col>
      <xdr:colOff>92075</xdr:colOff>
      <xdr:row>57</xdr:row>
      <xdr:rowOff>123190</xdr:rowOff>
    </xdr:to>
    <xdr:cxnSp macro="">
      <xdr:nvCxnSpPr>
        <xdr:cNvPr id="258" name="直線コネクタ 257"/>
        <xdr:cNvCxnSpPr/>
      </xdr:nvCxnSpPr>
      <xdr:spPr>
        <a:xfrm>
          <a:off x="13004800" y="98348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0" name="テキスト ボックス 259"/>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2" name="テキスト ボックス 261"/>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64770</xdr:rowOff>
    </xdr:from>
    <xdr:to>
      <xdr:col>82</xdr:col>
      <xdr:colOff>158750</xdr:colOff>
      <xdr:row>57</xdr:row>
      <xdr:rowOff>166370</xdr:rowOff>
    </xdr:to>
    <xdr:sp macro="" textlink="">
      <xdr:nvSpPr>
        <xdr:cNvPr id="268" name="楕円 267"/>
        <xdr:cNvSpPr/>
      </xdr:nvSpPr>
      <xdr:spPr>
        <a:xfrm>
          <a:off x="16459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36847</xdr:rowOff>
    </xdr:from>
    <xdr:ext cx="762000" cy="259045"/>
    <xdr:sp macro="" textlink="">
      <xdr:nvSpPr>
        <xdr:cNvPr id="269" name="その他該当値テキスト"/>
        <xdr:cNvSpPr txBox="1"/>
      </xdr:nvSpPr>
      <xdr:spPr>
        <a:xfrm>
          <a:off x="16598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137160</xdr:rowOff>
    </xdr:from>
    <xdr:to>
      <xdr:col>78</xdr:col>
      <xdr:colOff>120650</xdr:colOff>
      <xdr:row>57</xdr:row>
      <xdr:rowOff>67310</xdr:rowOff>
    </xdr:to>
    <xdr:sp macro="" textlink="">
      <xdr:nvSpPr>
        <xdr:cNvPr id="270" name="楕円 269"/>
        <xdr:cNvSpPr/>
      </xdr:nvSpPr>
      <xdr:spPr>
        <a:xfrm>
          <a:off x="15621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77487</xdr:rowOff>
    </xdr:from>
    <xdr:ext cx="736600" cy="259045"/>
    <xdr:sp macro="" textlink="">
      <xdr:nvSpPr>
        <xdr:cNvPr id="271" name="テキスト ボックス 270"/>
        <xdr:cNvSpPr txBox="1"/>
      </xdr:nvSpPr>
      <xdr:spPr>
        <a:xfrm>
          <a:off x="15290800" y="950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110490</xdr:rowOff>
    </xdr:from>
    <xdr:to>
      <xdr:col>74</xdr:col>
      <xdr:colOff>31750</xdr:colOff>
      <xdr:row>58</xdr:row>
      <xdr:rowOff>40640</xdr:rowOff>
    </xdr:to>
    <xdr:sp macro="" textlink="">
      <xdr:nvSpPr>
        <xdr:cNvPr id="272" name="楕円 271"/>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25417</xdr:rowOff>
    </xdr:from>
    <xdr:ext cx="762000" cy="259045"/>
    <xdr:sp macro="" textlink="">
      <xdr:nvSpPr>
        <xdr:cNvPr id="273" name="テキスト ボックス 272"/>
        <xdr:cNvSpPr txBox="1"/>
      </xdr:nvSpPr>
      <xdr:spPr>
        <a:xfrm>
          <a:off x="14401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72390</xdr:rowOff>
    </xdr:from>
    <xdr:to>
      <xdr:col>69</xdr:col>
      <xdr:colOff>142875</xdr:colOff>
      <xdr:row>58</xdr:row>
      <xdr:rowOff>2540</xdr:rowOff>
    </xdr:to>
    <xdr:sp macro="" textlink="">
      <xdr:nvSpPr>
        <xdr:cNvPr id="274" name="楕円 273"/>
        <xdr:cNvSpPr/>
      </xdr:nvSpPr>
      <xdr:spPr>
        <a:xfrm>
          <a:off x="13843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158767</xdr:rowOff>
    </xdr:from>
    <xdr:ext cx="762000" cy="259045"/>
    <xdr:sp macro="" textlink="">
      <xdr:nvSpPr>
        <xdr:cNvPr id="275" name="テキスト ボックス 274"/>
        <xdr:cNvSpPr txBox="1"/>
      </xdr:nvSpPr>
      <xdr:spPr>
        <a:xfrm>
          <a:off x="13512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76" name="楕円 275"/>
        <xdr:cNvSpPr/>
      </xdr:nvSpPr>
      <xdr:spPr>
        <a:xfrm>
          <a:off x="12954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97807</xdr:rowOff>
    </xdr:from>
    <xdr:ext cx="762000" cy="259045"/>
    <xdr:sp macro="" textlink="">
      <xdr:nvSpPr>
        <xdr:cNvPr id="277" name="テキスト ボックス 276"/>
        <xdr:cNvSpPr txBox="1"/>
      </xdr:nvSpPr>
      <xdr:spPr>
        <a:xfrm>
          <a:off x="12623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補助費等は前年度から</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ポイント減少し、類似団体平均を</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ポイント下回った。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これは主に小川地区衛生組合塵芥処理費負担金や比企広域市町村圏組合消防特別会計負担金（常備）の減などによる。必要性の低い補助金は見直しや廃止を行うことで経費抑制に努める。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26416</xdr:rowOff>
    </xdr:to>
    <xdr:cxnSp macro="">
      <xdr:nvCxnSpPr>
        <xdr:cNvPr id="302" name="直線コネクタ 301"/>
        <xdr:cNvCxnSpPr/>
      </xdr:nvCxnSpPr>
      <xdr:spPr>
        <a:xfrm flipV="1">
          <a:off x="16510000" y="587857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3" name="補助費等最小値テキスト"/>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04" name="直線コネクタ 303"/>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5"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6" name="直線コネクタ 305"/>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108712</xdr:rowOff>
    </xdr:from>
    <xdr:to>
      <xdr:col>82</xdr:col>
      <xdr:colOff>107950</xdr:colOff>
      <xdr:row>36</xdr:row>
      <xdr:rowOff>154432</xdr:rowOff>
    </xdr:to>
    <xdr:cxnSp macro="">
      <xdr:nvCxnSpPr>
        <xdr:cNvPr id="307" name="直線コネクタ 306"/>
        <xdr:cNvCxnSpPr/>
      </xdr:nvCxnSpPr>
      <xdr:spPr>
        <a:xfrm flipV="1">
          <a:off x="15671800" y="628091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84853</xdr:rowOff>
    </xdr:from>
    <xdr:ext cx="762000" cy="259045"/>
    <xdr:sp macro="" textlink="">
      <xdr:nvSpPr>
        <xdr:cNvPr id="308" name="補助費等平均値テキスト"/>
        <xdr:cNvSpPr txBox="1"/>
      </xdr:nvSpPr>
      <xdr:spPr>
        <a:xfrm>
          <a:off x="16598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140716</xdr:rowOff>
    </xdr:from>
    <xdr:to>
      <xdr:col>78</xdr:col>
      <xdr:colOff>69850</xdr:colOff>
      <xdr:row>36</xdr:row>
      <xdr:rowOff>154432</xdr:rowOff>
    </xdr:to>
    <xdr:cxnSp macro="">
      <xdr:nvCxnSpPr>
        <xdr:cNvPr id="310" name="直線コネクタ 309"/>
        <xdr:cNvCxnSpPr/>
      </xdr:nvCxnSpPr>
      <xdr:spPr>
        <a:xfrm>
          <a:off x="14782800" y="63129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1" name="フローチャート: 判断 310"/>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2" name="テキスト ボックス 311"/>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140716</xdr:rowOff>
    </xdr:from>
    <xdr:to>
      <xdr:col>73</xdr:col>
      <xdr:colOff>180975</xdr:colOff>
      <xdr:row>36</xdr:row>
      <xdr:rowOff>145288</xdr:rowOff>
    </xdr:to>
    <xdr:cxnSp macro="">
      <xdr:nvCxnSpPr>
        <xdr:cNvPr id="313" name="直線コネクタ 312"/>
        <xdr:cNvCxnSpPr/>
      </xdr:nvCxnSpPr>
      <xdr:spPr>
        <a:xfrm flipV="1">
          <a:off x="13893800" y="63129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4" name="フローチャート: 判断 313"/>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15" name="テキスト ボックス 314"/>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131572</xdr:rowOff>
    </xdr:from>
    <xdr:to>
      <xdr:col>69</xdr:col>
      <xdr:colOff>92075</xdr:colOff>
      <xdr:row>36</xdr:row>
      <xdr:rowOff>145288</xdr:rowOff>
    </xdr:to>
    <xdr:cxnSp macro="">
      <xdr:nvCxnSpPr>
        <xdr:cNvPr id="316" name="直線コネクタ 315"/>
        <xdr:cNvCxnSpPr/>
      </xdr:nvCxnSpPr>
      <xdr:spPr>
        <a:xfrm>
          <a:off x="13004800" y="63037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7" name="フローチャート: 判断 316"/>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8" name="テキスト ボックス 317"/>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9" name="フローチャート: 判断 318"/>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20" name="テキスト ボックス 319"/>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26" name="楕円 325"/>
        <xdr:cNvSpPr/>
      </xdr:nvSpPr>
      <xdr:spPr>
        <a:xfrm>
          <a:off x="16459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74439</xdr:rowOff>
    </xdr:from>
    <xdr:ext cx="762000" cy="259045"/>
    <xdr:sp macro="" textlink="">
      <xdr:nvSpPr>
        <xdr:cNvPr id="327" name="補助費等該当値テキスト"/>
        <xdr:cNvSpPr txBox="1"/>
      </xdr:nvSpPr>
      <xdr:spPr>
        <a:xfrm>
          <a:off x="16598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103632</xdr:rowOff>
    </xdr:from>
    <xdr:to>
      <xdr:col>78</xdr:col>
      <xdr:colOff>120650</xdr:colOff>
      <xdr:row>37</xdr:row>
      <xdr:rowOff>33782</xdr:rowOff>
    </xdr:to>
    <xdr:sp macro="" textlink="">
      <xdr:nvSpPr>
        <xdr:cNvPr id="328" name="楕円 327"/>
        <xdr:cNvSpPr/>
      </xdr:nvSpPr>
      <xdr:spPr>
        <a:xfrm>
          <a:off x="15621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29" name="テキスト ボックス 328"/>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89916</xdr:rowOff>
    </xdr:from>
    <xdr:to>
      <xdr:col>74</xdr:col>
      <xdr:colOff>31750</xdr:colOff>
      <xdr:row>37</xdr:row>
      <xdr:rowOff>20066</xdr:rowOff>
    </xdr:to>
    <xdr:sp macro="" textlink="">
      <xdr:nvSpPr>
        <xdr:cNvPr id="330" name="楕円 329"/>
        <xdr:cNvSpPr/>
      </xdr:nvSpPr>
      <xdr:spPr>
        <a:xfrm>
          <a:off x="14732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31" name="テキスト ボックス 330"/>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94488</xdr:rowOff>
    </xdr:from>
    <xdr:to>
      <xdr:col>69</xdr:col>
      <xdr:colOff>142875</xdr:colOff>
      <xdr:row>37</xdr:row>
      <xdr:rowOff>24638</xdr:rowOff>
    </xdr:to>
    <xdr:sp macro="" textlink="">
      <xdr:nvSpPr>
        <xdr:cNvPr id="332" name="楕円 331"/>
        <xdr:cNvSpPr/>
      </xdr:nvSpPr>
      <xdr:spPr>
        <a:xfrm>
          <a:off x="13843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9415</xdr:rowOff>
    </xdr:from>
    <xdr:ext cx="762000" cy="259045"/>
    <xdr:sp macro="" textlink="">
      <xdr:nvSpPr>
        <xdr:cNvPr id="333" name="テキスト ボックス 332"/>
        <xdr:cNvSpPr txBox="1"/>
      </xdr:nvSpPr>
      <xdr:spPr>
        <a:xfrm>
          <a:off x="13512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34" name="楕円 333"/>
        <xdr:cNvSpPr/>
      </xdr:nvSpPr>
      <xdr:spPr>
        <a:xfrm>
          <a:off x="12954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21099</xdr:rowOff>
    </xdr:from>
    <xdr:ext cx="762000" cy="259045"/>
    <xdr:sp macro="" textlink="">
      <xdr:nvSpPr>
        <xdr:cNvPr id="335" name="テキスト ボックス 334"/>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公債費は前年度より</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ポイント増加し、類似団体平均を</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ポイント上回った。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臨時財政対策債の元金償還の増加が主な要因である。今後据置期間の終了に伴い、中学校改築事業の償還額の増加が順次見込まれる。公債費の負担が非常に重いものになってきているため、地方債の発行を伴う新規建設事業を抑制するとともに、交付税算入率の高い地方債を活用しながら、引き続き町債の適切な管理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46990</xdr:rowOff>
    </xdr:from>
    <xdr:to>
      <xdr:col>24</xdr:col>
      <xdr:colOff>25400</xdr:colOff>
      <xdr:row>81</xdr:row>
      <xdr:rowOff>46989</xdr:rowOff>
    </xdr:to>
    <xdr:cxnSp macro="">
      <xdr:nvCxnSpPr>
        <xdr:cNvPr id="363" name="直線コネクタ 362"/>
        <xdr:cNvCxnSpPr/>
      </xdr:nvCxnSpPr>
      <xdr:spPr>
        <a:xfrm flipV="1">
          <a:off x="4826000" y="12562840"/>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46989</xdr:rowOff>
    </xdr:from>
    <xdr:to>
      <xdr:col>24</xdr:col>
      <xdr:colOff>114300</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133367</xdr:rowOff>
    </xdr:from>
    <xdr:ext cx="762000" cy="259045"/>
    <xdr:sp macro="" textlink="">
      <xdr:nvSpPr>
        <xdr:cNvPr id="366" name="公債費最大値テキスト"/>
        <xdr:cNvSpPr txBox="1"/>
      </xdr:nvSpPr>
      <xdr:spPr>
        <a:xfrm>
          <a:off x="4914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46990</xdr:rowOff>
    </xdr:from>
    <xdr:to>
      <xdr:col>24</xdr:col>
      <xdr:colOff>114300</xdr:colOff>
      <xdr:row>73</xdr:row>
      <xdr:rowOff>46990</xdr:rowOff>
    </xdr:to>
    <xdr:cxnSp macro="">
      <xdr:nvCxnSpPr>
        <xdr:cNvPr id="367" name="直線コネクタ 366"/>
        <xdr:cNvCxnSpPr/>
      </xdr:nvCxnSpPr>
      <xdr:spPr>
        <a:xfrm>
          <a:off x="4737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31750</xdr:rowOff>
    </xdr:from>
    <xdr:to>
      <xdr:col>24</xdr:col>
      <xdr:colOff>25400</xdr:colOff>
      <xdr:row>77</xdr:row>
      <xdr:rowOff>62230</xdr:rowOff>
    </xdr:to>
    <xdr:cxnSp macro="">
      <xdr:nvCxnSpPr>
        <xdr:cNvPr id="368" name="直線コネクタ 367"/>
        <xdr:cNvCxnSpPr/>
      </xdr:nvCxnSpPr>
      <xdr:spPr>
        <a:xfrm>
          <a:off x="3987800" y="132334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107966</xdr:rowOff>
    </xdr:from>
    <xdr:ext cx="762000" cy="259045"/>
    <xdr:sp macro="" textlink="">
      <xdr:nvSpPr>
        <xdr:cNvPr id="369" name="公債費平均値テキスト"/>
        <xdr:cNvSpPr txBox="1"/>
      </xdr:nvSpPr>
      <xdr:spPr>
        <a:xfrm>
          <a:off x="4914900" y="12966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0" name="フローチャート: 判断 369"/>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142239</xdr:rowOff>
    </xdr:from>
    <xdr:to>
      <xdr:col>19</xdr:col>
      <xdr:colOff>187325</xdr:colOff>
      <xdr:row>77</xdr:row>
      <xdr:rowOff>31750</xdr:rowOff>
    </xdr:to>
    <xdr:cxnSp macro="">
      <xdr:nvCxnSpPr>
        <xdr:cNvPr id="371" name="直線コネクタ 370"/>
        <xdr:cNvCxnSpPr/>
      </xdr:nvCxnSpPr>
      <xdr:spPr>
        <a:xfrm>
          <a:off x="3098800" y="131724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2" name="フローチャート: 判断 371"/>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73" name="テキスト ボックス 372"/>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96520</xdr:rowOff>
    </xdr:from>
    <xdr:to>
      <xdr:col>15</xdr:col>
      <xdr:colOff>98425</xdr:colOff>
      <xdr:row>76</xdr:row>
      <xdr:rowOff>142239</xdr:rowOff>
    </xdr:to>
    <xdr:cxnSp macro="">
      <xdr:nvCxnSpPr>
        <xdr:cNvPr id="374" name="直線コネクタ 373"/>
        <xdr:cNvCxnSpPr/>
      </xdr:nvCxnSpPr>
      <xdr:spPr>
        <a:xfrm>
          <a:off x="2209800" y="131267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30480</xdr:rowOff>
    </xdr:from>
    <xdr:to>
      <xdr:col>15</xdr:col>
      <xdr:colOff>149225</xdr:colOff>
      <xdr:row>76</xdr:row>
      <xdr:rowOff>132080</xdr:rowOff>
    </xdr:to>
    <xdr:sp macro="" textlink="">
      <xdr:nvSpPr>
        <xdr:cNvPr id="375" name="フローチャート: 判断 374"/>
        <xdr:cNvSpPr/>
      </xdr:nvSpPr>
      <xdr:spPr>
        <a:xfrm>
          <a:off x="3048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76" name="テキスト ボックス 375"/>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81280</xdr:rowOff>
    </xdr:from>
    <xdr:to>
      <xdr:col>11</xdr:col>
      <xdr:colOff>9525</xdr:colOff>
      <xdr:row>76</xdr:row>
      <xdr:rowOff>96520</xdr:rowOff>
    </xdr:to>
    <xdr:cxnSp macro="">
      <xdr:nvCxnSpPr>
        <xdr:cNvPr id="377" name="直線コネクタ 376"/>
        <xdr:cNvCxnSpPr/>
      </xdr:nvCxnSpPr>
      <xdr:spPr>
        <a:xfrm>
          <a:off x="1320800" y="13111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79" name="テキスト ボックス 378"/>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80" name="フローチャート: 判断 379"/>
        <xdr:cNvSpPr/>
      </xdr:nvSpPr>
      <xdr:spPr>
        <a:xfrm>
          <a:off x="1270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74947</xdr:rowOff>
    </xdr:from>
    <xdr:ext cx="762000" cy="259045"/>
    <xdr:sp macro="" textlink="">
      <xdr:nvSpPr>
        <xdr:cNvPr id="381" name="テキスト ボックス 380"/>
        <xdr:cNvSpPr txBox="1"/>
      </xdr:nvSpPr>
      <xdr:spPr>
        <a:xfrm>
          <a:off x="939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xdr:rowOff>
    </xdr:from>
    <xdr:to>
      <xdr:col>24</xdr:col>
      <xdr:colOff>76200</xdr:colOff>
      <xdr:row>77</xdr:row>
      <xdr:rowOff>113030</xdr:rowOff>
    </xdr:to>
    <xdr:sp macro="" textlink="">
      <xdr:nvSpPr>
        <xdr:cNvPr id="387" name="楕円 386"/>
        <xdr:cNvSpPr/>
      </xdr:nvSpPr>
      <xdr:spPr>
        <a:xfrm>
          <a:off x="47752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154957</xdr:rowOff>
    </xdr:from>
    <xdr:ext cx="762000" cy="259045"/>
    <xdr:sp macro="" textlink="">
      <xdr:nvSpPr>
        <xdr:cNvPr id="388" name="公債費該当値テキスト"/>
        <xdr:cNvSpPr txBox="1"/>
      </xdr:nvSpPr>
      <xdr:spPr>
        <a:xfrm>
          <a:off x="49149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152400</xdr:rowOff>
    </xdr:from>
    <xdr:to>
      <xdr:col>20</xdr:col>
      <xdr:colOff>38100</xdr:colOff>
      <xdr:row>77</xdr:row>
      <xdr:rowOff>82550</xdr:rowOff>
    </xdr:to>
    <xdr:sp macro="" textlink="">
      <xdr:nvSpPr>
        <xdr:cNvPr id="389" name="楕円 388"/>
        <xdr:cNvSpPr/>
      </xdr:nvSpPr>
      <xdr:spPr>
        <a:xfrm>
          <a:off x="3937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90" name="テキスト ボックス 389"/>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91439</xdr:rowOff>
    </xdr:from>
    <xdr:to>
      <xdr:col>15</xdr:col>
      <xdr:colOff>149225</xdr:colOff>
      <xdr:row>77</xdr:row>
      <xdr:rowOff>21589</xdr:rowOff>
    </xdr:to>
    <xdr:sp macro="" textlink="">
      <xdr:nvSpPr>
        <xdr:cNvPr id="391" name="楕円 390"/>
        <xdr:cNvSpPr/>
      </xdr:nvSpPr>
      <xdr:spPr>
        <a:xfrm>
          <a:off x="3048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6366</xdr:rowOff>
    </xdr:from>
    <xdr:ext cx="762000" cy="259045"/>
    <xdr:sp macro="" textlink="">
      <xdr:nvSpPr>
        <xdr:cNvPr id="392" name="テキスト ボックス 391"/>
        <xdr:cNvSpPr txBox="1"/>
      </xdr:nvSpPr>
      <xdr:spPr>
        <a:xfrm>
          <a:off x="2717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45720</xdr:rowOff>
    </xdr:from>
    <xdr:to>
      <xdr:col>11</xdr:col>
      <xdr:colOff>60325</xdr:colOff>
      <xdr:row>76</xdr:row>
      <xdr:rowOff>147320</xdr:rowOff>
    </xdr:to>
    <xdr:sp macro="" textlink="">
      <xdr:nvSpPr>
        <xdr:cNvPr id="393" name="楕円 392"/>
        <xdr:cNvSpPr/>
      </xdr:nvSpPr>
      <xdr:spPr>
        <a:xfrm>
          <a:off x="2159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157497</xdr:rowOff>
    </xdr:from>
    <xdr:ext cx="762000" cy="259045"/>
    <xdr:sp macro="" textlink="">
      <xdr:nvSpPr>
        <xdr:cNvPr id="394" name="テキスト ボックス 393"/>
        <xdr:cNvSpPr txBox="1"/>
      </xdr:nvSpPr>
      <xdr:spPr>
        <a:xfrm>
          <a:off x="1828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95" name="楕円 394"/>
        <xdr:cNvSpPr/>
      </xdr:nvSpPr>
      <xdr:spPr>
        <a:xfrm>
          <a:off x="1270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396" name="テキスト ボックス 395"/>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公債費以外は前年度から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人件費が類似団体平均を上回っていることからも人件費の削減を重点課題とし、引き続きすべての経常経費の削減に努める。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122428</xdr:rowOff>
    </xdr:from>
    <xdr:to>
      <xdr:col>82</xdr:col>
      <xdr:colOff>107950</xdr:colOff>
      <xdr:row>81</xdr:row>
      <xdr:rowOff>42418</xdr:rowOff>
    </xdr:to>
    <xdr:cxnSp macro="">
      <xdr:nvCxnSpPr>
        <xdr:cNvPr id="422" name="直線コネクタ 421"/>
        <xdr:cNvCxnSpPr/>
      </xdr:nvCxnSpPr>
      <xdr:spPr>
        <a:xfrm flipV="1">
          <a:off x="16510000" y="1246682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3" name="公債費以外最小値テキスト"/>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4" name="直線コネクタ 423"/>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37355</xdr:rowOff>
    </xdr:from>
    <xdr:ext cx="762000" cy="259045"/>
    <xdr:sp macro="" textlink="">
      <xdr:nvSpPr>
        <xdr:cNvPr id="425" name="公債費以外最大値テキスト"/>
        <xdr:cNvSpPr txBox="1"/>
      </xdr:nvSpPr>
      <xdr:spPr>
        <a:xfrm>
          <a:off x="16598900" y="1221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122428</xdr:rowOff>
    </xdr:from>
    <xdr:to>
      <xdr:col>82</xdr:col>
      <xdr:colOff>196850</xdr:colOff>
      <xdr:row>72</xdr:row>
      <xdr:rowOff>122428</xdr:rowOff>
    </xdr:to>
    <xdr:cxnSp macro="">
      <xdr:nvCxnSpPr>
        <xdr:cNvPr id="426" name="直線コネクタ 425"/>
        <xdr:cNvCxnSpPr/>
      </xdr:nvCxnSpPr>
      <xdr:spPr>
        <a:xfrm>
          <a:off x="16421100" y="1246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101854</xdr:rowOff>
    </xdr:from>
    <xdr:to>
      <xdr:col>82</xdr:col>
      <xdr:colOff>107950</xdr:colOff>
      <xdr:row>77</xdr:row>
      <xdr:rowOff>115570</xdr:rowOff>
    </xdr:to>
    <xdr:cxnSp macro="">
      <xdr:nvCxnSpPr>
        <xdr:cNvPr id="427" name="直線コネクタ 426"/>
        <xdr:cNvCxnSpPr/>
      </xdr:nvCxnSpPr>
      <xdr:spPr>
        <a:xfrm flipV="1">
          <a:off x="15671800" y="1330350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82566</xdr:rowOff>
    </xdr:from>
    <xdr:ext cx="762000" cy="259045"/>
    <xdr:sp macro="" textlink="">
      <xdr:nvSpPr>
        <xdr:cNvPr id="428" name="公債費以外平均値テキスト"/>
        <xdr:cNvSpPr txBox="1"/>
      </xdr:nvSpPr>
      <xdr:spPr>
        <a:xfrm>
          <a:off x="16598900" y="13284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29" name="フローチャート: 判断 428"/>
        <xdr:cNvSpPr/>
      </xdr:nvSpPr>
      <xdr:spPr>
        <a:xfrm>
          <a:off x="16459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115570</xdr:rowOff>
    </xdr:from>
    <xdr:to>
      <xdr:col>78</xdr:col>
      <xdr:colOff>69850</xdr:colOff>
      <xdr:row>77</xdr:row>
      <xdr:rowOff>170435</xdr:rowOff>
    </xdr:to>
    <xdr:cxnSp macro="">
      <xdr:nvCxnSpPr>
        <xdr:cNvPr id="430" name="直線コネクタ 429"/>
        <xdr:cNvCxnSpPr/>
      </xdr:nvCxnSpPr>
      <xdr:spPr>
        <a:xfrm flipV="1">
          <a:off x="14782800" y="13317220"/>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105918</xdr:rowOff>
    </xdr:from>
    <xdr:to>
      <xdr:col>78</xdr:col>
      <xdr:colOff>120650</xdr:colOff>
      <xdr:row>78</xdr:row>
      <xdr:rowOff>36068</xdr:rowOff>
    </xdr:to>
    <xdr:sp macro="" textlink="">
      <xdr:nvSpPr>
        <xdr:cNvPr id="431" name="フローチャート: 判断 430"/>
        <xdr:cNvSpPr/>
      </xdr:nvSpPr>
      <xdr:spPr>
        <a:xfrm>
          <a:off x="15621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20845</xdr:rowOff>
    </xdr:from>
    <xdr:ext cx="736600" cy="259045"/>
    <xdr:sp macro="" textlink="">
      <xdr:nvSpPr>
        <xdr:cNvPr id="432" name="テキスト ボックス 431"/>
        <xdr:cNvSpPr txBox="1"/>
      </xdr:nvSpPr>
      <xdr:spPr>
        <a:xfrm>
          <a:off x="15290800" y="13393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170435</xdr:rowOff>
    </xdr:from>
    <xdr:to>
      <xdr:col>73</xdr:col>
      <xdr:colOff>180975</xdr:colOff>
      <xdr:row>78</xdr:row>
      <xdr:rowOff>99568</xdr:rowOff>
    </xdr:to>
    <xdr:cxnSp macro="">
      <xdr:nvCxnSpPr>
        <xdr:cNvPr id="433" name="直線コネクタ 432"/>
        <xdr:cNvCxnSpPr/>
      </xdr:nvCxnSpPr>
      <xdr:spPr>
        <a:xfrm flipV="1">
          <a:off x="13893800" y="13372085"/>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158496</xdr:rowOff>
    </xdr:from>
    <xdr:to>
      <xdr:col>74</xdr:col>
      <xdr:colOff>31750</xdr:colOff>
      <xdr:row>77</xdr:row>
      <xdr:rowOff>88646</xdr:rowOff>
    </xdr:to>
    <xdr:sp macro="" textlink="">
      <xdr:nvSpPr>
        <xdr:cNvPr id="434" name="フローチャート: 判断 433"/>
        <xdr:cNvSpPr/>
      </xdr:nvSpPr>
      <xdr:spPr>
        <a:xfrm>
          <a:off x="14732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98823</xdr:rowOff>
    </xdr:from>
    <xdr:ext cx="762000" cy="259045"/>
    <xdr:sp macro="" textlink="">
      <xdr:nvSpPr>
        <xdr:cNvPr id="435" name="テキスト ボックス 434"/>
        <xdr:cNvSpPr txBox="1"/>
      </xdr:nvSpPr>
      <xdr:spPr>
        <a:xfrm>
          <a:off x="14401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170435</xdr:rowOff>
    </xdr:from>
    <xdr:to>
      <xdr:col>69</xdr:col>
      <xdr:colOff>92075</xdr:colOff>
      <xdr:row>78</xdr:row>
      <xdr:rowOff>99568</xdr:rowOff>
    </xdr:to>
    <xdr:cxnSp macro="">
      <xdr:nvCxnSpPr>
        <xdr:cNvPr id="436" name="直線コネクタ 435"/>
        <xdr:cNvCxnSpPr/>
      </xdr:nvCxnSpPr>
      <xdr:spPr>
        <a:xfrm>
          <a:off x="13004800" y="13372085"/>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37" name="フローチャート: 判断 436"/>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85107</xdr:rowOff>
    </xdr:from>
    <xdr:ext cx="762000" cy="259045"/>
    <xdr:sp macro="" textlink="">
      <xdr:nvSpPr>
        <xdr:cNvPr id="438" name="テキスト ボックス 437"/>
        <xdr:cNvSpPr txBox="1"/>
      </xdr:nvSpPr>
      <xdr:spPr>
        <a:xfrm>
          <a:off x="13512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9" name="フローチャート: 判断 438"/>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21099</xdr:rowOff>
    </xdr:from>
    <xdr:ext cx="762000" cy="259045"/>
    <xdr:sp macro="" textlink="">
      <xdr:nvSpPr>
        <xdr:cNvPr id="440" name="テキスト ボックス 439"/>
        <xdr:cNvSpPr txBox="1"/>
      </xdr:nvSpPr>
      <xdr:spPr>
        <a:xfrm>
          <a:off x="12623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51054</xdr:rowOff>
    </xdr:from>
    <xdr:to>
      <xdr:col>82</xdr:col>
      <xdr:colOff>158750</xdr:colOff>
      <xdr:row>77</xdr:row>
      <xdr:rowOff>152654</xdr:rowOff>
    </xdr:to>
    <xdr:sp macro="" textlink="">
      <xdr:nvSpPr>
        <xdr:cNvPr id="446" name="楕円 445"/>
        <xdr:cNvSpPr/>
      </xdr:nvSpPr>
      <xdr:spPr>
        <a:xfrm>
          <a:off x="164592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67581</xdr:rowOff>
    </xdr:from>
    <xdr:ext cx="762000" cy="259045"/>
    <xdr:sp macro="" textlink="">
      <xdr:nvSpPr>
        <xdr:cNvPr id="447" name="公債費以外該当値テキスト"/>
        <xdr:cNvSpPr txBox="1"/>
      </xdr:nvSpPr>
      <xdr:spPr>
        <a:xfrm>
          <a:off x="16598900" y="1309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64770</xdr:rowOff>
    </xdr:from>
    <xdr:to>
      <xdr:col>78</xdr:col>
      <xdr:colOff>120650</xdr:colOff>
      <xdr:row>77</xdr:row>
      <xdr:rowOff>166370</xdr:rowOff>
    </xdr:to>
    <xdr:sp macro="" textlink="">
      <xdr:nvSpPr>
        <xdr:cNvPr id="448" name="楕円 447"/>
        <xdr:cNvSpPr/>
      </xdr:nvSpPr>
      <xdr:spPr>
        <a:xfrm>
          <a:off x="15621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49" name="テキスト ボックス 448"/>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119635</xdr:rowOff>
    </xdr:from>
    <xdr:to>
      <xdr:col>74</xdr:col>
      <xdr:colOff>31750</xdr:colOff>
      <xdr:row>78</xdr:row>
      <xdr:rowOff>49785</xdr:rowOff>
    </xdr:to>
    <xdr:sp macro="" textlink="">
      <xdr:nvSpPr>
        <xdr:cNvPr id="450" name="楕円 449"/>
        <xdr:cNvSpPr/>
      </xdr:nvSpPr>
      <xdr:spPr>
        <a:xfrm>
          <a:off x="14732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34562</xdr:rowOff>
    </xdr:from>
    <xdr:ext cx="762000" cy="259045"/>
    <xdr:sp macro="" textlink="">
      <xdr:nvSpPr>
        <xdr:cNvPr id="451" name="テキスト ボックス 450"/>
        <xdr:cNvSpPr txBox="1"/>
      </xdr:nvSpPr>
      <xdr:spPr>
        <a:xfrm>
          <a:off x="14401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48768</xdr:rowOff>
    </xdr:from>
    <xdr:to>
      <xdr:col>69</xdr:col>
      <xdr:colOff>142875</xdr:colOff>
      <xdr:row>78</xdr:row>
      <xdr:rowOff>150368</xdr:rowOff>
    </xdr:to>
    <xdr:sp macro="" textlink="">
      <xdr:nvSpPr>
        <xdr:cNvPr id="452" name="楕円 451"/>
        <xdr:cNvSpPr/>
      </xdr:nvSpPr>
      <xdr:spPr>
        <a:xfrm>
          <a:off x="13843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135145</xdr:rowOff>
    </xdr:from>
    <xdr:ext cx="762000" cy="259045"/>
    <xdr:sp macro="" textlink="">
      <xdr:nvSpPr>
        <xdr:cNvPr id="453" name="テキスト ボックス 452"/>
        <xdr:cNvSpPr txBox="1"/>
      </xdr:nvSpPr>
      <xdr:spPr>
        <a:xfrm>
          <a:off x="13512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119635</xdr:rowOff>
    </xdr:from>
    <xdr:to>
      <xdr:col>65</xdr:col>
      <xdr:colOff>53975</xdr:colOff>
      <xdr:row>78</xdr:row>
      <xdr:rowOff>49785</xdr:rowOff>
    </xdr:to>
    <xdr:sp macro="" textlink="">
      <xdr:nvSpPr>
        <xdr:cNvPr id="454" name="楕円 453"/>
        <xdr:cNvSpPr/>
      </xdr:nvSpPr>
      <xdr:spPr>
        <a:xfrm>
          <a:off x="12954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34562</xdr:rowOff>
    </xdr:from>
    <xdr:ext cx="762000" cy="259045"/>
    <xdr:sp macro="" textlink="">
      <xdr:nvSpPr>
        <xdr:cNvPr id="455" name="テキスト ボックス 454"/>
        <xdr:cNvSpPr txBox="1"/>
      </xdr:nvSpPr>
      <xdr:spPr>
        <a:xfrm>
          <a:off x="12623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埼玉県小川町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24647</xdr:rowOff>
    </xdr:from>
    <xdr:to>
      <xdr:col>29</xdr:col>
      <xdr:colOff>127000</xdr:colOff>
      <xdr:row>20</xdr:row>
      <xdr:rowOff>122129</xdr:rowOff>
    </xdr:to>
    <xdr:cxnSp macro="">
      <xdr:nvCxnSpPr>
        <xdr:cNvPr id="47" name="直線コネクタ 46"/>
        <xdr:cNvCxnSpPr/>
      </xdr:nvCxnSpPr>
      <xdr:spPr bwMode="auto">
        <a:xfrm flipV="1">
          <a:off x="5651500" y="2129672"/>
          <a:ext cx="0" cy="1469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94206</xdr:rowOff>
    </xdr:from>
    <xdr:ext cx="762000" cy="259045"/>
    <xdr:sp macro="" textlink="">
      <xdr:nvSpPr>
        <xdr:cNvPr id="48" name="人口1人当たり決算額の推移最小値テキスト130"/>
        <xdr:cNvSpPr txBox="1"/>
      </xdr:nvSpPr>
      <xdr:spPr>
        <a:xfrm>
          <a:off x="5740400" y="357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122129</xdr:rowOff>
    </xdr:from>
    <xdr:to>
      <xdr:col>30</xdr:col>
      <xdr:colOff>25400</xdr:colOff>
      <xdr:row>20</xdr:row>
      <xdr:rowOff>122129</xdr:rowOff>
    </xdr:to>
    <xdr:cxnSp macro="">
      <xdr:nvCxnSpPr>
        <xdr:cNvPr id="49" name="直線コネクタ 48"/>
        <xdr:cNvCxnSpPr/>
      </xdr:nvCxnSpPr>
      <xdr:spPr bwMode="auto">
        <a:xfrm>
          <a:off x="5562600" y="3598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111024</xdr:rowOff>
    </xdr:from>
    <xdr:ext cx="762000" cy="259045"/>
    <xdr:sp macro="" textlink="">
      <xdr:nvSpPr>
        <xdr:cNvPr id="50" name="人口1人当たり決算額の推移最大値テキスト130"/>
        <xdr:cNvSpPr txBox="1"/>
      </xdr:nvSpPr>
      <xdr:spPr>
        <a:xfrm>
          <a:off x="5740400" y="187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24647</xdr:rowOff>
    </xdr:from>
    <xdr:to>
      <xdr:col>30</xdr:col>
      <xdr:colOff>25400</xdr:colOff>
      <xdr:row>12</xdr:row>
      <xdr:rowOff>24647</xdr:rowOff>
    </xdr:to>
    <xdr:cxnSp macro="">
      <xdr:nvCxnSpPr>
        <xdr:cNvPr id="51" name="直線コネクタ 50"/>
        <xdr:cNvCxnSpPr/>
      </xdr:nvCxnSpPr>
      <xdr:spPr bwMode="auto">
        <a:xfrm>
          <a:off x="5562600" y="21296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41123</xdr:rowOff>
    </xdr:from>
    <xdr:to>
      <xdr:col>29</xdr:col>
      <xdr:colOff>127000</xdr:colOff>
      <xdr:row>17</xdr:row>
      <xdr:rowOff>47050</xdr:rowOff>
    </xdr:to>
    <xdr:cxnSp macro="">
      <xdr:nvCxnSpPr>
        <xdr:cNvPr id="52" name="直線コネクタ 51"/>
        <xdr:cNvCxnSpPr/>
      </xdr:nvCxnSpPr>
      <xdr:spPr bwMode="auto">
        <a:xfrm flipV="1">
          <a:off x="5003800" y="3003398"/>
          <a:ext cx="647700" cy="5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91950</xdr:rowOff>
    </xdr:from>
    <xdr:ext cx="762000" cy="259045"/>
    <xdr:sp macro="" textlink="">
      <xdr:nvSpPr>
        <xdr:cNvPr id="53" name="人口1人当たり決算額の推移平均値テキスト130"/>
        <xdr:cNvSpPr txBox="1"/>
      </xdr:nvSpPr>
      <xdr:spPr>
        <a:xfrm>
          <a:off x="5740400" y="3054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119873</xdr:rowOff>
    </xdr:from>
    <xdr:to>
      <xdr:col>29</xdr:col>
      <xdr:colOff>177800</xdr:colOff>
      <xdr:row>18</xdr:row>
      <xdr:rowOff>50023</xdr:rowOff>
    </xdr:to>
    <xdr:sp macro="" textlink="">
      <xdr:nvSpPr>
        <xdr:cNvPr id="54" name="フローチャート: 判断 53"/>
        <xdr:cNvSpPr/>
      </xdr:nvSpPr>
      <xdr:spPr bwMode="auto">
        <a:xfrm>
          <a:off x="56007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31652</xdr:rowOff>
    </xdr:from>
    <xdr:to>
      <xdr:col>26</xdr:col>
      <xdr:colOff>50800</xdr:colOff>
      <xdr:row>17</xdr:row>
      <xdr:rowOff>47050</xdr:rowOff>
    </xdr:to>
    <xdr:cxnSp macro="">
      <xdr:nvCxnSpPr>
        <xdr:cNvPr id="55" name="直線コネクタ 54"/>
        <xdr:cNvCxnSpPr/>
      </xdr:nvCxnSpPr>
      <xdr:spPr bwMode="auto">
        <a:xfrm>
          <a:off x="4305300" y="2993927"/>
          <a:ext cx="698500" cy="153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130585</xdr:rowOff>
    </xdr:from>
    <xdr:to>
      <xdr:col>26</xdr:col>
      <xdr:colOff>101600</xdr:colOff>
      <xdr:row>18</xdr:row>
      <xdr:rowOff>60735</xdr:rowOff>
    </xdr:to>
    <xdr:sp macro="" textlink="">
      <xdr:nvSpPr>
        <xdr:cNvPr id="56" name="フローチャート: 判断 55"/>
        <xdr:cNvSpPr/>
      </xdr:nvSpPr>
      <xdr:spPr bwMode="auto">
        <a:xfrm>
          <a:off x="4953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45512</xdr:rowOff>
    </xdr:from>
    <xdr:ext cx="736600" cy="259045"/>
    <xdr:sp macro="" textlink="">
      <xdr:nvSpPr>
        <xdr:cNvPr id="57" name="テキスト ボックス 56"/>
        <xdr:cNvSpPr txBox="1"/>
      </xdr:nvSpPr>
      <xdr:spPr>
        <a:xfrm>
          <a:off x="4622800" y="317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31652</xdr:rowOff>
    </xdr:from>
    <xdr:to>
      <xdr:col>22</xdr:col>
      <xdr:colOff>114300</xdr:colOff>
      <xdr:row>17</xdr:row>
      <xdr:rowOff>59280</xdr:rowOff>
    </xdr:to>
    <xdr:cxnSp macro="">
      <xdr:nvCxnSpPr>
        <xdr:cNvPr id="58" name="直線コネクタ 57"/>
        <xdr:cNvCxnSpPr/>
      </xdr:nvCxnSpPr>
      <xdr:spPr bwMode="auto">
        <a:xfrm flipV="1">
          <a:off x="3606800" y="2993927"/>
          <a:ext cx="698500" cy="27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151502</xdr:rowOff>
    </xdr:from>
    <xdr:to>
      <xdr:col>22</xdr:col>
      <xdr:colOff>165100</xdr:colOff>
      <xdr:row>18</xdr:row>
      <xdr:rowOff>81652</xdr:rowOff>
    </xdr:to>
    <xdr:sp macro="" textlink="">
      <xdr:nvSpPr>
        <xdr:cNvPr id="59" name="フローチャート: 判断 58"/>
        <xdr:cNvSpPr/>
      </xdr:nvSpPr>
      <xdr:spPr bwMode="auto">
        <a:xfrm>
          <a:off x="4254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66429</xdr:rowOff>
    </xdr:from>
    <xdr:ext cx="762000" cy="259045"/>
    <xdr:sp macro="" textlink="">
      <xdr:nvSpPr>
        <xdr:cNvPr id="60" name="テキスト ボックス 59"/>
        <xdr:cNvSpPr txBox="1"/>
      </xdr:nvSpPr>
      <xdr:spPr>
        <a:xfrm>
          <a:off x="3924300" y="320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59280</xdr:rowOff>
    </xdr:from>
    <xdr:to>
      <xdr:col>18</xdr:col>
      <xdr:colOff>177800</xdr:colOff>
      <xdr:row>17</xdr:row>
      <xdr:rowOff>100869</xdr:rowOff>
    </xdr:to>
    <xdr:cxnSp macro="">
      <xdr:nvCxnSpPr>
        <xdr:cNvPr id="61" name="直線コネクタ 60"/>
        <xdr:cNvCxnSpPr/>
      </xdr:nvCxnSpPr>
      <xdr:spPr bwMode="auto">
        <a:xfrm flipV="1">
          <a:off x="2908300" y="3021555"/>
          <a:ext cx="698500" cy="41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96066</xdr:rowOff>
    </xdr:from>
    <xdr:to>
      <xdr:col>19</xdr:col>
      <xdr:colOff>38100</xdr:colOff>
      <xdr:row>18</xdr:row>
      <xdr:rowOff>26216</xdr:rowOff>
    </xdr:to>
    <xdr:sp macro="" textlink="">
      <xdr:nvSpPr>
        <xdr:cNvPr id="62" name="フローチャート: 判断 61"/>
        <xdr:cNvSpPr/>
      </xdr:nvSpPr>
      <xdr:spPr bwMode="auto">
        <a:xfrm>
          <a:off x="3556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10993</xdr:rowOff>
    </xdr:from>
    <xdr:ext cx="762000" cy="259045"/>
    <xdr:sp macro="" textlink="">
      <xdr:nvSpPr>
        <xdr:cNvPr id="63" name="テキスト ボックス 62"/>
        <xdr:cNvSpPr txBox="1"/>
      </xdr:nvSpPr>
      <xdr:spPr>
        <a:xfrm>
          <a:off x="3225800" y="314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117032</xdr:rowOff>
    </xdr:from>
    <xdr:to>
      <xdr:col>15</xdr:col>
      <xdr:colOff>101600</xdr:colOff>
      <xdr:row>18</xdr:row>
      <xdr:rowOff>47182</xdr:rowOff>
    </xdr:to>
    <xdr:sp macro="" textlink="">
      <xdr:nvSpPr>
        <xdr:cNvPr id="64" name="フローチャート: 判断 63"/>
        <xdr:cNvSpPr/>
      </xdr:nvSpPr>
      <xdr:spPr bwMode="auto">
        <a:xfrm>
          <a:off x="2857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31959</xdr:rowOff>
    </xdr:from>
    <xdr:ext cx="762000" cy="259045"/>
    <xdr:sp macro="" textlink="">
      <xdr:nvSpPr>
        <xdr:cNvPr id="65" name="テキスト ボックス 64"/>
        <xdr:cNvSpPr txBox="1"/>
      </xdr:nvSpPr>
      <xdr:spPr>
        <a:xfrm>
          <a:off x="2527300" y="316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161773</xdr:rowOff>
    </xdr:from>
    <xdr:to>
      <xdr:col>29</xdr:col>
      <xdr:colOff>177800</xdr:colOff>
      <xdr:row>17</xdr:row>
      <xdr:rowOff>91923</xdr:rowOff>
    </xdr:to>
    <xdr:sp macro="" textlink="">
      <xdr:nvSpPr>
        <xdr:cNvPr id="71" name="楕円 70"/>
        <xdr:cNvSpPr/>
      </xdr:nvSpPr>
      <xdr:spPr bwMode="auto">
        <a:xfrm>
          <a:off x="5600700" y="2952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6850</xdr:rowOff>
    </xdr:from>
    <xdr:ext cx="762000" cy="259045"/>
    <xdr:sp macro="" textlink="">
      <xdr:nvSpPr>
        <xdr:cNvPr id="72" name="人口1人当たり決算額の推移該当値テキスト130"/>
        <xdr:cNvSpPr txBox="1"/>
      </xdr:nvSpPr>
      <xdr:spPr>
        <a:xfrm>
          <a:off x="5740400" y="279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167700</xdr:rowOff>
    </xdr:from>
    <xdr:to>
      <xdr:col>26</xdr:col>
      <xdr:colOff>101600</xdr:colOff>
      <xdr:row>17</xdr:row>
      <xdr:rowOff>97850</xdr:rowOff>
    </xdr:to>
    <xdr:sp macro="" textlink="">
      <xdr:nvSpPr>
        <xdr:cNvPr id="73" name="楕円 72"/>
        <xdr:cNvSpPr/>
      </xdr:nvSpPr>
      <xdr:spPr bwMode="auto">
        <a:xfrm>
          <a:off x="4953000" y="2958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108027</xdr:rowOff>
    </xdr:from>
    <xdr:ext cx="736600" cy="259045"/>
    <xdr:sp macro="" textlink="">
      <xdr:nvSpPr>
        <xdr:cNvPr id="74" name="テキスト ボックス 73"/>
        <xdr:cNvSpPr txBox="1"/>
      </xdr:nvSpPr>
      <xdr:spPr>
        <a:xfrm>
          <a:off x="4622800" y="2727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152302</xdr:rowOff>
    </xdr:from>
    <xdr:to>
      <xdr:col>22</xdr:col>
      <xdr:colOff>165100</xdr:colOff>
      <xdr:row>17</xdr:row>
      <xdr:rowOff>82452</xdr:rowOff>
    </xdr:to>
    <xdr:sp macro="" textlink="">
      <xdr:nvSpPr>
        <xdr:cNvPr id="75" name="楕円 74"/>
        <xdr:cNvSpPr/>
      </xdr:nvSpPr>
      <xdr:spPr bwMode="auto">
        <a:xfrm>
          <a:off x="4254500" y="2943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92629</xdr:rowOff>
    </xdr:from>
    <xdr:ext cx="762000" cy="259045"/>
    <xdr:sp macro="" textlink="">
      <xdr:nvSpPr>
        <xdr:cNvPr id="76" name="テキスト ボックス 75"/>
        <xdr:cNvSpPr txBox="1"/>
      </xdr:nvSpPr>
      <xdr:spPr>
        <a:xfrm>
          <a:off x="3924300" y="2712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8480</xdr:rowOff>
    </xdr:from>
    <xdr:to>
      <xdr:col>19</xdr:col>
      <xdr:colOff>38100</xdr:colOff>
      <xdr:row>17</xdr:row>
      <xdr:rowOff>110080</xdr:rowOff>
    </xdr:to>
    <xdr:sp macro="" textlink="">
      <xdr:nvSpPr>
        <xdr:cNvPr id="77" name="楕円 76"/>
        <xdr:cNvSpPr/>
      </xdr:nvSpPr>
      <xdr:spPr bwMode="auto">
        <a:xfrm>
          <a:off x="3556000" y="2970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120257</xdr:rowOff>
    </xdr:from>
    <xdr:ext cx="762000" cy="259045"/>
    <xdr:sp macro="" textlink="">
      <xdr:nvSpPr>
        <xdr:cNvPr id="78" name="テキスト ボックス 77"/>
        <xdr:cNvSpPr txBox="1"/>
      </xdr:nvSpPr>
      <xdr:spPr>
        <a:xfrm>
          <a:off x="3225800" y="2739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50069</xdr:rowOff>
    </xdr:from>
    <xdr:to>
      <xdr:col>15</xdr:col>
      <xdr:colOff>101600</xdr:colOff>
      <xdr:row>17</xdr:row>
      <xdr:rowOff>151669</xdr:rowOff>
    </xdr:to>
    <xdr:sp macro="" textlink="">
      <xdr:nvSpPr>
        <xdr:cNvPr id="79" name="楕円 78"/>
        <xdr:cNvSpPr/>
      </xdr:nvSpPr>
      <xdr:spPr bwMode="auto">
        <a:xfrm>
          <a:off x="2857500" y="30123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161846</xdr:rowOff>
    </xdr:from>
    <xdr:ext cx="762000" cy="259045"/>
    <xdr:sp macro="" textlink="">
      <xdr:nvSpPr>
        <xdr:cNvPr id="80" name="テキスト ボックス 79"/>
        <xdr:cNvSpPr txBox="1"/>
      </xdr:nvSpPr>
      <xdr:spPr>
        <a:xfrm>
          <a:off x="2527300" y="278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181244</xdr:rowOff>
    </xdr:from>
    <xdr:to>
      <xdr:col>29</xdr:col>
      <xdr:colOff>127000</xdr:colOff>
      <xdr:row>37</xdr:row>
      <xdr:rowOff>288261</xdr:rowOff>
    </xdr:to>
    <xdr:cxnSp macro="">
      <xdr:nvCxnSpPr>
        <xdr:cNvPr id="110" name="直線コネクタ 109"/>
        <xdr:cNvCxnSpPr/>
      </xdr:nvCxnSpPr>
      <xdr:spPr bwMode="auto">
        <a:xfrm flipV="1">
          <a:off x="5651500" y="6105794"/>
          <a:ext cx="0" cy="1307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260338</xdr:rowOff>
    </xdr:from>
    <xdr:ext cx="762000" cy="259045"/>
    <xdr:sp macro="" textlink="">
      <xdr:nvSpPr>
        <xdr:cNvPr id="111" name="人口1人当たり決算額の推移最小値テキスト445"/>
        <xdr:cNvSpPr txBox="1"/>
      </xdr:nvSpPr>
      <xdr:spPr>
        <a:xfrm>
          <a:off x="5740400" y="738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288261</xdr:rowOff>
    </xdr:from>
    <xdr:to>
      <xdr:col>30</xdr:col>
      <xdr:colOff>25400</xdr:colOff>
      <xdr:row>37</xdr:row>
      <xdr:rowOff>288261</xdr:rowOff>
    </xdr:to>
    <xdr:cxnSp macro="">
      <xdr:nvCxnSpPr>
        <xdr:cNvPr id="112" name="直線コネクタ 111"/>
        <xdr:cNvCxnSpPr/>
      </xdr:nvCxnSpPr>
      <xdr:spPr bwMode="auto">
        <a:xfrm>
          <a:off x="5562600" y="7412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96171</xdr:rowOff>
    </xdr:from>
    <xdr:ext cx="762000" cy="259045"/>
    <xdr:sp macro="" textlink="">
      <xdr:nvSpPr>
        <xdr:cNvPr id="113" name="人口1人当たり決算額の推移最大値テキスト445"/>
        <xdr:cNvSpPr txBox="1"/>
      </xdr:nvSpPr>
      <xdr:spPr>
        <a:xfrm>
          <a:off x="5740400" y="58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181244</xdr:rowOff>
    </xdr:from>
    <xdr:to>
      <xdr:col>30</xdr:col>
      <xdr:colOff>25400</xdr:colOff>
      <xdr:row>33</xdr:row>
      <xdr:rowOff>181244</xdr:rowOff>
    </xdr:to>
    <xdr:cxnSp macro="">
      <xdr:nvCxnSpPr>
        <xdr:cNvPr id="114" name="直線コネクタ 113"/>
        <xdr:cNvCxnSpPr/>
      </xdr:nvCxnSpPr>
      <xdr:spPr bwMode="auto">
        <a:xfrm>
          <a:off x="5562600" y="6105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309521</xdr:rowOff>
    </xdr:from>
    <xdr:to>
      <xdr:col>29</xdr:col>
      <xdr:colOff>127000</xdr:colOff>
      <xdr:row>35</xdr:row>
      <xdr:rowOff>310500</xdr:rowOff>
    </xdr:to>
    <xdr:cxnSp macro="">
      <xdr:nvCxnSpPr>
        <xdr:cNvPr id="115" name="直線コネクタ 114"/>
        <xdr:cNvCxnSpPr/>
      </xdr:nvCxnSpPr>
      <xdr:spPr bwMode="auto">
        <a:xfrm flipV="1">
          <a:off x="5003800" y="6919871"/>
          <a:ext cx="647700" cy="9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45374</xdr:rowOff>
    </xdr:from>
    <xdr:ext cx="762000" cy="259045"/>
    <xdr:sp macro="" textlink="">
      <xdr:nvSpPr>
        <xdr:cNvPr id="116" name="人口1人当たり決算額の推移平均値テキスト445"/>
        <xdr:cNvSpPr txBox="1"/>
      </xdr:nvSpPr>
      <xdr:spPr>
        <a:xfrm>
          <a:off x="5740400" y="6655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200297</xdr:rowOff>
    </xdr:from>
    <xdr:to>
      <xdr:col>29</xdr:col>
      <xdr:colOff>177800</xdr:colOff>
      <xdr:row>35</xdr:row>
      <xdr:rowOff>301897</xdr:rowOff>
    </xdr:to>
    <xdr:sp macro="" textlink="">
      <xdr:nvSpPr>
        <xdr:cNvPr id="117" name="フローチャート: 判断 116"/>
        <xdr:cNvSpPr/>
      </xdr:nvSpPr>
      <xdr:spPr bwMode="auto">
        <a:xfrm>
          <a:off x="56007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310500</xdr:rowOff>
    </xdr:from>
    <xdr:to>
      <xdr:col>26</xdr:col>
      <xdr:colOff>50800</xdr:colOff>
      <xdr:row>36</xdr:row>
      <xdr:rowOff>30923</xdr:rowOff>
    </xdr:to>
    <xdr:cxnSp macro="">
      <xdr:nvCxnSpPr>
        <xdr:cNvPr id="118" name="直線コネクタ 117"/>
        <xdr:cNvCxnSpPr/>
      </xdr:nvCxnSpPr>
      <xdr:spPr bwMode="auto">
        <a:xfrm flipV="1">
          <a:off x="4305300" y="6920850"/>
          <a:ext cx="698500" cy="633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202093</xdr:rowOff>
    </xdr:from>
    <xdr:to>
      <xdr:col>26</xdr:col>
      <xdr:colOff>101600</xdr:colOff>
      <xdr:row>35</xdr:row>
      <xdr:rowOff>303693</xdr:rowOff>
    </xdr:to>
    <xdr:sp macro="" textlink="">
      <xdr:nvSpPr>
        <xdr:cNvPr id="119" name="フローチャート: 判断 118"/>
        <xdr:cNvSpPr/>
      </xdr:nvSpPr>
      <xdr:spPr bwMode="auto">
        <a:xfrm>
          <a:off x="4953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313870</xdr:rowOff>
    </xdr:from>
    <xdr:ext cx="736600" cy="259045"/>
    <xdr:sp macro="" textlink="">
      <xdr:nvSpPr>
        <xdr:cNvPr id="120" name="テキスト ボックス 119"/>
        <xdr:cNvSpPr txBox="1"/>
      </xdr:nvSpPr>
      <xdr:spPr>
        <a:xfrm>
          <a:off x="4622800" y="658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30923</xdr:rowOff>
    </xdr:from>
    <xdr:to>
      <xdr:col>22</xdr:col>
      <xdr:colOff>114300</xdr:colOff>
      <xdr:row>36</xdr:row>
      <xdr:rowOff>167005</xdr:rowOff>
    </xdr:to>
    <xdr:cxnSp macro="">
      <xdr:nvCxnSpPr>
        <xdr:cNvPr id="121" name="直線コネクタ 120"/>
        <xdr:cNvCxnSpPr/>
      </xdr:nvCxnSpPr>
      <xdr:spPr bwMode="auto">
        <a:xfrm flipV="1">
          <a:off x="3606800" y="6984173"/>
          <a:ext cx="698500" cy="1360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236612</xdr:rowOff>
    </xdr:from>
    <xdr:to>
      <xdr:col>22</xdr:col>
      <xdr:colOff>165100</xdr:colOff>
      <xdr:row>35</xdr:row>
      <xdr:rowOff>338212</xdr:rowOff>
    </xdr:to>
    <xdr:sp macro="" textlink="">
      <xdr:nvSpPr>
        <xdr:cNvPr id="122" name="フローチャート: 判断 121"/>
        <xdr:cNvSpPr/>
      </xdr:nvSpPr>
      <xdr:spPr bwMode="auto">
        <a:xfrm>
          <a:off x="4254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5489</xdr:rowOff>
    </xdr:from>
    <xdr:ext cx="762000" cy="259045"/>
    <xdr:sp macro="" textlink="">
      <xdr:nvSpPr>
        <xdr:cNvPr id="123" name="テキスト ボックス 122"/>
        <xdr:cNvSpPr txBox="1"/>
      </xdr:nvSpPr>
      <xdr:spPr>
        <a:xfrm>
          <a:off x="3924300" y="661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141401</xdr:rowOff>
    </xdr:from>
    <xdr:to>
      <xdr:col>18</xdr:col>
      <xdr:colOff>177800</xdr:colOff>
      <xdr:row>36</xdr:row>
      <xdr:rowOff>167005</xdr:rowOff>
    </xdr:to>
    <xdr:cxnSp macro="">
      <xdr:nvCxnSpPr>
        <xdr:cNvPr id="124" name="直線コネクタ 123"/>
        <xdr:cNvCxnSpPr/>
      </xdr:nvCxnSpPr>
      <xdr:spPr bwMode="auto">
        <a:xfrm>
          <a:off x="2908300" y="7094651"/>
          <a:ext cx="698500" cy="25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191806</xdr:rowOff>
    </xdr:from>
    <xdr:to>
      <xdr:col>19</xdr:col>
      <xdr:colOff>38100</xdr:colOff>
      <xdr:row>35</xdr:row>
      <xdr:rowOff>293406</xdr:rowOff>
    </xdr:to>
    <xdr:sp macro="" textlink="">
      <xdr:nvSpPr>
        <xdr:cNvPr id="125" name="フローチャート: 判断 124"/>
        <xdr:cNvSpPr/>
      </xdr:nvSpPr>
      <xdr:spPr bwMode="auto">
        <a:xfrm>
          <a:off x="3556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303583</xdr:rowOff>
    </xdr:from>
    <xdr:ext cx="762000" cy="259045"/>
    <xdr:sp macro="" textlink="">
      <xdr:nvSpPr>
        <xdr:cNvPr id="126" name="テキスト ボックス 125"/>
        <xdr:cNvSpPr txBox="1"/>
      </xdr:nvSpPr>
      <xdr:spPr>
        <a:xfrm>
          <a:off x="3225800" y="657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134558</xdr:rowOff>
    </xdr:from>
    <xdr:to>
      <xdr:col>15</xdr:col>
      <xdr:colOff>101600</xdr:colOff>
      <xdr:row>35</xdr:row>
      <xdr:rowOff>236158</xdr:rowOff>
    </xdr:to>
    <xdr:sp macro="" textlink="">
      <xdr:nvSpPr>
        <xdr:cNvPr id="127" name="フローチャート: 判断 126"/>
        <xdr:cNvSpPr/>
      </xdr:nvSpPr>
      <xdr:spPr bwMode="auto">
        <a:xfrm>
          <a:off x="2857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246335</xdr:rowOff>
    </xdr:from>
    <xdr:ext cx="762000" cy="259045"/>
    <xdr:sp macro="" textlink="">
      <xdr:nvSpPr>
        <xdr:cNvPr id="128" name="テキスト ボックス 127"/>
        <xdr:cNvSpPr txBox="1"/>
      </xdr:nvSpPr>
      <xdr:spPr>
        <a:xfrm>
          <a:off x="2527300" y="651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258721</xdr:rowOff>
    </xdr:from>
    <xdr:to>
      <xdr:col>29</xdr:col>
      <xdr:colOff>177800</xdr:colOff>
      <xdr:row>36</xdr:row>
      <xdr:rowOff>17421</xdr:rowOff>
    </xdr:to>
    <xdr:sp macro="" textlink="">
      <xdr:nvSpPr>
        <xdr:cNvPr id="134" name="楕円 133"/>
        <xdr:cNvSpPr/>
      </xdr:nvSpPr>
      <xdr:spPr bwMode="auto">
        <a:xfrm>
          <a:off x="5600700" y="6869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230798</xdr:rowOff>
    </xdr:from>
    <xdr:ext cx="762000" cy="259045"/>
    <xdr:sp macro="" textlink="">
      <xdr:nvSpPr>
        <xdr:cNvPr id="135" name="人口1人当たり決算額の推移該当値テキスト445"/>
        <xdr:cNvSpPr txBox="1"/>
      </xdr:nvSpPr>
      <xdr:spPr>
        <a:xfrm>
          <a:off x="5740400" y="684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259700</xdr:rowOff>
    </xdr:from>
    <xdr:to>
      <xdr:col>26</xdr:col>
      <xdr:colOff>101600</xdr:colOff>
      <xdr:row>36</xdr:row>
      <xdr:rowOff>18400</xdr:rowOff>
    </xdr:to>
    <xdr:sp macro="" textlink="">
      <xdr:nvSpPr>
        <xdr:cNvPr id="136" name="楕円 135"/>
        <xdr:cNvSpPr/>
      </xdr:nvSpPr>
      <xdr:spPr bwMode="auto">
        <a:xfrm>
          <a:off x="4953000" y="6870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3177</xdr:rowOff>
    </xdr:from>
    <xdr:ext cx="736600" cy="259045"/>
    <xdr:sp macro="" textlink="">
      <xdr:nvSpPr>
        <xdr:cNvPr id="137" name="テキスト ボックス 136"/>
        <xdr:cNvSpPr txBox="1"/>
      </xdr:nvSpPr>
      <xdr:spPr>
        <a:xfrm>
          <a:off x="4622800" y="6956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323023</xdr:rowOff>
    </xdr:from>
    <xdr:to>
      <xdr:col>22</xdr:col>
      <xdr:colOff>165100</xdr:colOff>
      <xdr:row>36</xdr:row>
      <xdr:rowOff>81723</xdr:rowOff>
    </xdr:to>
    <xdr:sp macro="" textlink="">
      <xdr:nvSpPr>
        <xdr:cNvPr id="138" name="楕円 137"/>
        <xdr:cNvSpPr/>
      </xdr:nvSpPr>
      <xdr:spPr bwMode="auto">
        <a:xfrm>
          <a:off x="4254500" y="6933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66500</xdr:rowOff>
    </xdr:from>
    <xdr:ext cx="762000" cy="259045"/>
    <xdr:sp macro="" textlink="">
      <xdr:nvSpPr>
        <xdr:cNvPr id="139" name="テキスト ボックス 138"/>
        <xdr:cNvSpPr txBox="1"/>
      </xdr:nvSpPr>
      <xdr:spPr>
        <a:xfrm>
          <a:off x="3924300" y="701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116205</xdr:rowOff>
    </xdr:from>
    <xdr:to>
      <xdr:col>19</xdr:col>
      <xdr:colOff>38100</xdr:colOff>
      <xdr:row>37</xdr:row>
      <xdr:rowOff>46355</xdr:rowOff>
    </xdr:to>
    <xdr:sp macro="" textlink="">
      <xdr:nvSpPr>
        <xdr:cNvPr id="140" name="楕円 139"/>
        <xdr:cNvSpPr/>
      </xdr:nvSpPr>
      <xdr:spPr bwMode="auto">
        <a:xfrm>
          <a:off x="3556000" y="7069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31132</xdr:rowOff>
    </xdr:from>
    <xdr:ext cx="762000" cy="259045"/>
    <xdr:sp macro="" textlink="">
      <xdr:nvSpPr>
        <xdr:cNvPr id="141" name="テキスト ボックス 140"/>
        <xdr:cNvSpPr txBox="1"/>
      </xdr:nvSpPr>
      <xdr:spPr>
        <a:xfrm>
          <a:off x="3225800" y="715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90601</xdr:rowOff>
    </xdr:from>
    <xdr:to>
      <xdr:col>15</xdr:col>
      <xdr:colOff>101600</xdr:colOff>
      <xdr:row>37</xdr:row>
      <xdr:rowOff>20751</xdr:rowOff>
    </xdr:to>
    <xdr:sp macro="" textlink="">
      <xdr:nvSpPr>
        <xdr:cNvPr id="142" name="楕円 141"/>
        <xdr:cNvSpPr/>
      </xdr:nvSpPr>
      <xdr:spPr bwMode="auto">
        <a:xfrm>
          <a:off x="2857500" y="7043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5528</xdr:rowOff>
    </xdr:from>
    <xdr:ext cx="762000" cy="259045"/>
    <xdr:sp macro="" textlink="">
      <xdr:nvSpPr>
        <xdr:cNvPr id="143" name="テキスト ボックス 142"/>
        <xdr:cNvSpPr txBox="1"/>
      </xdr:nvSpPr>
      <xdr:spPr>
        <a:xfrm>
          <a:off x="2527300" y="7130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30,619
30,380
60.36
9,268,054
9,018,992
229,954
6,275,042
9,806,312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55.9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156943</xdr:rowOff>
    </xdr:from>
    <xdr:to>
      <xdr:col>24</xdr:col>
      <xdr:colOff>62865</xdr:colOff>
      <xdr:row>38</xdr:row>
      <xdr:rowOff>27050</xdr:rowOff>
    </xdr:to>
    <xdr:cxnSp macro="">
      <xdr:nvCxnSpPr>
        <xdr:cNvPr id="58" name="直線コネクタ 57"/>
        <xdr:cNvCxnSpPr/>
      </xdr:nvCxnSpPr>
      <xdr:spPr>
        <a:xfrm flipV="1">
          <a:off x="4633595" y="5300443"/>
          <a:ext cx="1270" cy="124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30877</xdr:rowOff>
    </xdr:from>
    <xdr:ext cx="534377" cy="259045"/>
    <xdr:sp macro="" textlink="">
      <xdr:nvSpPr>
        <xdr:cNvPr id="59" name="人件費最小値テキスト"/>
        <xdr:cNvSpPr txBox="1"/>
      </xdr:nvSpPr>
      <xdr:spPr>
        <a:xfrm>
          <a:off x="4686300" y="654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27050</xdr:rowOff>
    </xdr:from>
    <xdr:to>
      <xdr:col>24</xdr:col>
      <xdr:colOff>152400</xdr:colOff>
      <xdr:row>38</xdr:row>
      <xdr:rowOff>27050</xdr:rowOff>
    </xdr:to>
    <xdr:cxnSp macro="">
      <xdr:nvCxnSpPr>
        <xdr:cNvPr id="60" name="直線コネクタ 59"/>
        <xdr:cNvCxnSpPr/>
      </xdr:nvCxnSpPr>
      <xdr:spPr>
        <a:xfrm>
          <a:off x="4546600" y="65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103620</xdr:rowOff>
    </xdr:from>
    <xdr:ext cx="599010" cy="259045"/>
    <xdr:sp macro="" textlink="">
      <xdr:nvSpPr>
        <xdr:cNvPr id="61" name="人件費最大値テキスト"/>
        <xdr:cNvSpPr txBox="1"/>
      </xdr:nvSpPr>
      <xdr:spPr>
        <a:xfrm>
          <a:off x="4686300" y="507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156943</xdr:rowOff>
    </xdr:from>
    <xdr:to>
      <xdr:col>24</xdr:col>
      <xdr:colOff>152400</xdr:colOff>
      <xdr:row>30</xdr:row>
      <xdr:rowOff>156943</xdr:rowOff>
    </xdr:to>
    <xdr:cxnSp macro="">
      <xdr:nvCxnSpPr>
        <xdr:cNvPr id="62" name="直線コネクタ 61"/>
        <xdr:cNvCxnSpPr/>
      </xdr:nvCxnSpPr>
      <xdr:spPr>
        <a:xfrm>
          <a:off x="4546600" y="530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76884</xdr:rowOff>
    </xdr:from>
    <xdr:to>
      <xdr:col>24</xdr:col>
      <xdr:colOff>63500</xdr:colOff>
      <xdr:row>35</xdr:row>
      <xdr:rowOff>94568</xdr:rowOff>
    </xdr:to>
    <xdr:cxnSp macro="">
      <xdr:nvCxnSpPr>
        <xdr:cNvPr id="63" name="直線コネクタ 62"/>
        <xdr:cNvCxnSpPr/>
      </xdr:nvCxnSpPr>
      <xdr:spPr>
        <a:xfrm>
          <a:off x="3797300" y="6077634"/>
          <a:ext cx="838200" cy="17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124559</xdr:rowOff>
    </xdr:from>
    <xdr:ext cx="534377" cy="259045"/>
    <xdr:sp macro="" textlink="">
      <xdr:nvSpPr>
        <xdr:cNvPr id="64" name="人件費平均値テキスト"/>
        <xdr:cNvSpPr txBox="1"/>
      </xdr:nvSpPr>
      <xdr:spPr>
        <a:xfrm>
          <a:off x="4686300" y="612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146132</xdr:rowOff>
    </xdr:from>
    <xdr:to>
      <xdr:col>24</xdr:col>
      <xdr:colOff>114300</xdr:colOff>
      <xdr:row>36</xdr:row>
      <xdr:rowOff>76282</xdr:rowOff>
    </xdr:to>
    <xdr:sp macro="" textlink="">
      <xdr:nvSpPr>
        <xdr:cNvPr id="65" name="フローチャート: 判断 64"/>
        <xdr:cNvSpPr/>
      </xdr:nvSpPr>
      <xdr:spPr>
        <a:xfrm>
          <a:off x="45847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48848</xdr:rowOff>
    </xdr:from>
    <xdr:to>
      <xdr:col>19</xdr:col>
      <xdr:colOff>177800</xdr:colOff>
      <xdr:row>35</xdr:row>
      <xdr:rowOff>76884</xdr:rowOff>
    </xdr:to>
    <xdr:cxnSp macro="">
      <xdr:nvCxnSpPr>
        <xdr:cNvPr id="66" name="直線コネクタ 65"/>
        <xdr:cNvCxnSpPr/>
      </xdr:nvCxnSpPr>
      <xdr:spPr>
        <a:xfrm>
          <a:off x="2908300" y="6049598"/>
          <a:ext cx="889000" cy="2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148581</xdr:rowOff>
    </xdr:from>
    <xdr:to>
      <xdr:col>20</xdr:col>
      <xdr:colOff>38100</xdr:colOff>
      <xdr:row>36</xdr:row>
      <xdr:rowOff>78731</xdr:rowOff>
    </xdr:to>
    <xdr:sp macro="" textlink="">
      <xdr:nvSpPr>
        <xdr:cNvPr id="67" name="フローチャート: 判断 66"/>
        <xdr:cNvSpPr/>
      </xdr:nvSpPr>
      <xdr:spPr>
        <a:xfrm>
          <a:off x="3746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69858</xdr:rowOff>
    </xdr:from>
    <xdr:ext cx="534377" cy="259045"/>
    <xdr:sp macro="" textlink="">
      <xdr:nvSpPr>
        <xdr:cNvPr id="68" name="テキスト ボックス 67"/>
        <xdr:cNvSpPr txBox="1"/>
      </xdr:nvSpPr>
      <xdr:spPr>
        <a:xfrm>
          <a:off x="3530111" y="624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48848</xdr:rowOff>
    </xdr:from>
    <xdr:to>
      <xdr:col>15</xdr:col>
      <xdr:colOff>50800</xdr:colOff>
      <xdr:row>35</xdr:row>
      <xdr:rowOff>66858</xdr:rowOff>
    </xdr:to>
    <xdr:cxnSp macro="">
      <xdr:nvCxnSpPr>
        <xdr:cNvPr id="69" name="直線コネクタ 68"/>
        <xdr:cNvCxnSpPr/>
      </xdr:nvCxnSpPr>
      <xdr:spPr>
        <a:xfrm flipV="1">
          <a:off x="2019300" y="6049598"/>
          <a:ext cx="889000" cy="1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156713</xdr:rowOff>
    </xdr:from>
    <xdr:to>
      <xdr:col>15</xdr:col>
      <xdr:colOff>101600</xdr:colOff>
      <xdr:row>36</xdr:row>
      <xdr:rowOff>86863</xdr:rowOff>
    </xdr:to>
    <xdr:sp macro="" textlink="">
      <xdr:nvSpPr>
        <xdr:cNvPr id="70" name="フローチャート: 判断 69"/>
        <xdr:cNvSpPr/>
      </xdr:nvSpPr>
      <xdr:spPr>
        <a:xfrm>
          <a:off x="2857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77990</xdr:rowOff>
    </xdr:from>
    <xdr:ext cx="534377" cy="259045"/>
    <xdr:sp macro="" textlink="">
      <xdr:nvSpPr>
        <xdr:cNvPr id="71" name="テキスト ボックス 70"/>
        <xdr:cNvSpPr txBox="1"/>
      </xdr:nvSpPr>
      <xdr:spPr>
        <a:xfrm>
          <a:off x="2641111" y="625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66858</xdr:rowOff>
    </xdr:from>
    <xdr:to>
      <xdr:col>10</xdr:col>
      <xdr:colOff>114300</xdr:colOff>
      <xdr:row>35</xdr:row>
      <xdr:rowOff>88869</xdr:rowOff>
    </xdr:to>
    <xdr:cxnSp macro="">
      <xdr:nvCxnSpPr>
        <xdr:cNvPr id="72" name="直線コネクタ 71"/>
        <xdr:cNvCxnSpPr/>
      </xdr:nvCxnSpPr>
      <xdr:spPr>
        <a:xfrm flipV="1">
          <a:off x="1130300" y="6067608"/>
          <a:ext cx="889000" cy="2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91953</xdr:rowOff>
    </xdr:from>
    <xdr:to>
      <xdr:col>10</xdr:col>
      <xdr:colOff>165100</xdr:colOff>
      <xdr:row>36</xdr:row>
      <xdr:rowOff>22103</xdr:rowOff>
    </xdr:to>
    <xdr:sp macro="" textlink="">
      <xdr:nvSpPr>
        <xdr:cNvPr id="73" name="フローチャート: 判断 72"/>
        <xdr:cNvSpPr/>
      </xdr:nvSpPr>
      <xdr:spPr>
        <a:xfrm>
          <a:off x="1968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13230</xdr:rowOff>
    </xdr:from>
    <xdr:ext cx="534377" cy="259045"/>
    <xdr:sp macro="" textlink="">
      <xdr:nvSpPr>
        <xdr:cNvPr id="74" name="テキスト ボックス 73"/>
        <xdr:cNvSpPr txBox="1"/>
      </xdr:nvSpPr>
      <xdr:spPr>
        <a:xfrm>
          <a:off x="1752111" y="618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101326</xdr:rowOff>
    </xdr:from>
    <xdr:to>
      <xdr:col>6</xdr:col>
      <xdr:colOff>38100</xdr:colOff>
      <xdr:row>36</xdr:row>
      <xdr:rowOff>31476</xdr:rowOff>
    </xdr:to>
    <xdr:sp macro="" textlink="">
      <xdr:nvSpPr>
        <xdr:cNvPr id="75" name="フローチャート: 判断 74"/>
        <xdr:cNvSpPr/>
      </xdr:nvSpPr>
      <xdr:spPr>
        <a:xfrm>
          <a:off x="1079500" y="610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22603</xdr:rowOff>
    </xdr:from>
    <xdr:ext cx="534377" cy="259045"/>
    <xdr:sp macro="" textlink="">
      <xdr:nvSpPr>
        <xdr:cNvPr id="76" name="テキスト ボックス 75"/>
        <xdr:cNvSpPr txBox="1"/>
      </xdr:nvSpPr>
      <xdr:spPr>
        <a:xfrm>
          <a:off x="863111" y="619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43768</xdr:rowOff>
    </xdr:from>
    <xdr:to>
      <xdr:col>24</xdr:col>
      <xdr:colOff>114300</xdr:colOff>
      <xdr:row>35</xdr:row>
      <xdr:rowOff>145368</xdr:rowOff>
    </xdr:to>
    <xdr:sp macro="" textlink="">
      <xdr:nvSpPr>
        <xdr:cNvPr id="82" name="楕円 81"/>
        <xdr:cNvSpPr/>
      </xdr:nvSpPr>
      <xdr:spPr>
        <a:xfrm>
          <a:off x="4584700" y="604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66645</xdr:rowOff>
    </xdr:from>
    <xdr:ext cx="534377" cy="259045"/>
    <xdr:sp macro="" textlink="">
      <xdr:nvSpPr>
        <xdr:cNvPr id="83" name="人件費該当値テキスト"/>
        <xdr:cNvSpPr txBox="1"/>
      </xdr:nvSpPr>
      <xdr:spPr>
        <a:xfrm>
          <a:off x="4686300" y="589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26084</xdr:rowOff>
    </xdr:from>
    <xdr:to>
      <xdr:col>20</xdr:col>
      <xdr:colOff>38100</xdr:colOff>
      <xdr:row>35</xdr:row>
      <xdr:rowOff>127684</xdr:rowOff>
    </xdr:to>
    <xdr:sp macro="" textlink="">
      <xdr:nvSpPr>
        <xdr:cNvPr id="84" name="楕円 83"/>
        <xdr:cNvSpPr/>
      </xdr:nvSpPr>
      <xdr:spPr>
        <a:xfrm>
          <a:off x="3746500" y="602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144211</xdr:rowOff>
    </xdr:from>
    <xdr:ext cx="534377" cy="259045"/>
    <xdr:sp macro="" textlink="">
      <xdr:nvSpPr>
        <xdr:cNvPr id="85" name="テキスト ボックス 84"/>
        <xdr:cNvSpPr txBox="1"/>
      </xdr:nvSpPr>
      <xdr:spPr>
        <a:xfrm>
          <a:off x="3530111" y="580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169498</xdr:rowOff>
    </xdr:from>
    <xdr:to>
      <xdr:col>15</xdr:col>
      <xdr:colOff>101600</xdr:colOff>
      <xdr:row>35</xdr:row>
      <xdr:rowOff>99648</xdr:rowOff>
    </xdr:to>
    <xdr:sp macro="" textlink="">
      <xdr:nvSpPr>
        <xdr:cNvPr id="86" name="楕円 85"/>
        <xdr:cNvSpPr/>
      </xdr:nvSpPr>
      <xdr:spPr>
        <a:xfrm>
          <a:off x="2857500" y="599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116175</xdr:rowOff>
    </xdr:from>
    <xdr:ext cx="534377" cy="259045"/>
    <xdr:sp macro="" textlink="">
      <xdr:nvSpPr>
        <xdr:cNvPr id="87" name="テキスト ボックス 86"/>
        <xdr:cNvSpPr txBox="1"/>
      </xdr:nvSpPr>
      <xdr:spPr>
        <a:xfrm>
          <a:off x="2641111" y="577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16058</xdr:rowOff>
    </xdr:from>
    <xdr:to>
      <xdr:col>10</xdr:col>
      <xdr:colOff>165100</xdr:colOff>
      <xdr:row>35</xdr:row>
      <xdr:rowOff>117658</xdr:rowOff>
    </xdr:to>
    <xdr:sp macro="" textlink="">
      <xdr:nvSpPr>
        <xdr:cNvPr id="88" name="楕円 87"/>
        <xdr:cNvSpPr/>
      </xdr:nvSpPr>
      <xdr:spPr>
        <a:xfrm>
          <a:off x="1968500" y="601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134185</xdr:rowOff>
    </xdr:from>
    <xdr:ext cx="534377" cy="259045"/>
    <xdr:sp macro="" textlink="">
      <xdr:nvSpPr>
        <xdr:cNvPr id="89" name="テキスト ボックス 88"/>
        <xdr:cNvSpPr txBox="1"/>
      </xdr:nvSpPr>
      <xdr:spPr>
        <a:xfrm>
          <a:off x="1752111" y="579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38069</xdr:rowOff>
    </xdr:from>
    <xdr:to>
      <xdr:col>6</xdr:col>
      <xdr:colOff>38100</xdr:colOff>
      <xdr:row>35</xdr:row>
      <xdr:rowOff>139669</xdr:rowOff>
    </xdr:to>
    <xdr:sp macro="" textlink="">
      <xdr:nvSpPr>
        <xdr:cNvPr id="90" name="楕円 89"/>
        <xdr:cNvSpPr/>
      </xdr:nvSpPr>
      <xdr:spPr>
        <a:xfrm>
          <a:off x="1079500" y="603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156196</xdr:rowOff>
    </xdr:from>
    <xdr:ext cx="534377" cy="259045"/>
    <xdr:sp macro="" textlink="">
      <xdr:nvSpPr>
        <xdr:cNvPr id="91" name="テキスト ボックス 90"/>
        <xdr:cNvSpPr txBox="1"/>
      </xdr:nvSpPr>
      <xdr:spPr>
        <a:xfrm>
          <a:off x="863111" y="581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1440</xdr:rowOff>
    </xdr:from>
    <xdr:to>
      <xdr:col>24</xdr:col>
      <xdr:colOff>62865</xdr:colOff>
      <xdr:row>59</xdr:row>
      <xdr:rowOff>60811</xdr:rowOff>
    </xdr:to>
    <xdr:cxnSp macro="">
      <xdr:nvCxnSpPr>
        <xdr:cNvPr id="118" name="直線コネクタ 117"/>
        <xdr:cNvCxnSpPr/>
      </xdr:nvCxnSpPr>
      <xdr:spPr>
        <a:xfrm flipV="1">
          <a:off x="4633595" y="8573940"/>
          <a:ext cx="1270" cy="160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64638</xdr:rowOff>
    </xdr:from>
    <xdr:ext cx="534377" cy="259045"/>
    <xdr:sp macro="" textlink="">
      <xdr:nvSpPr>
        <xdr:cNvPr id="119" name="物件費最小値テキスト"/>
        <xdr:cNvSpPr txBox="1"/>
      </xdr:nvSpPr>
      <xdr:spPr>
        <a:xfrm>
          <a:off x="4686300" y="1018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60811</xdr:rowOff>
    </xdr:from>
    <xdr:to>
      <xdr:col>24</xdr:col>
      <xdr:colOff>152400</xdr:colOff>
      <xdr:row>59</xdr:row>
      <xdr:rowOff>60811</xdr:rowOff>
    </xdr:to>
    <xdr:cxnSp macro="">
      <xdr:nvCxnSpPr>
        <xdr:cNvPr id="120" name="直線コネクタ 119"/>
        <xdr:cNvCxnSpPr/>
      </xdr:nvCxnSpPr>
      <xdr:spPr>
        <a:xfrm>
          <a:off x="4546600" y="1017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119567</xdr:rowOff>
    </xdr:from>
    <xdr:ext cx="599010" cy="259045"/>
    <xdr:sp macro="" textlink="">
      <xdr:nvSpPr>
        <xdr:cNvPr id="121" name="物件費最大値テキスト"/>
        <xdr:cNvSpPr txBox="1"/>
      </xdr:nvSpPr>
      <xdr:spPr>
        <a:xfrm>
          <a:off x="4686300" y="834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1440</xdr:rowOff>
    </xdr:from>
    <xdr:to>
      <xdr:col>24</xdr:col>
      <xdr:colOff>152400</xdr:colOff>
      <xdr:row>50</xdr:row>
      <xdr:rowOff>1440</xdr:rowOff>
    </xdr:to>
    <xdr:cxnSp macro="">
      <xdr:nvCxnSpPr>
        <xdr:cNvPr id="122" name="直線コネクタ 121"/>
        <xdr:cNvCxnSpPr/>
      </xdr:nvCxnSpPr>
      <xdr:spPr>
        <a:xfrm>
          <a:off x="4546600" y="857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144076</xdr:rowOff>
    </xdr:from>
    <xdr:to>
      <xdr:col>24</xdr:col>
      <xdr:colOff>63500</xdr:colOff>
      <xdr:row>58</xdr:row>
      <xdr:rowOff>159305</xdr:rowOff>
    </xdr:to>
    <xdr:cxnSp macro="">
      <xdr:nvCxnSpPr>
        <xdr:cNvPr id="123" name="直線コネクタ 122"/>
        <xdr:cNvCxnSpPr/>
      </xdr:nvCxnSpPr>
      <xdr:spPr>
        <a:xfrm>
          <a:off x="3797300" y="10088176"/>
          <a:ext cx="838200" cy="1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108587</xdr:rowOff>
    </xdr:from>
    <xdr:ext cx="534377" cy="259045"/>
    <xdr:sp macro="" textlink="">
      <xdr:nvSpPr>
        <xdr:cNvPr id="124" name="物件費平均値テキスト"/>
        <xdr:cNvSpPr txBox="1"/>
      </xdr:nvSpPr>
      <xdr:spPr>
        <a:xfrm>
          <a:off x="4686300" y="9709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85710</xdr:rowOff>
    </xdr:from>
    <xdr:to>
      <xdr:col>24</xdr:col>
      <xdr:colOff>114300</xdr:colOff>
      <xdr:row>58</xdr:row>
      <xdr:rowOff>15860</xdr:rowOff>
    </xdr:to>
    <xdr:sp macro="" textlink="">
      <xdr:nvSpPr>
        <xdr:cNvPr id="125" name="フローチャート: 判断 124"/>
        <xdr:cNvSpPr/>
      </xdr:nvSpPr>
      <xdr:spPr>
        <a:xfrm>
          <a:off x="4584700" y="985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144076</xdr:rowOff>
    </xdr:from>
    <xdr:to>
      <xdr:col>19</xdr:col>
      <xdr:colOff>177800</xdr:colOff>
      <xdr:row>58</xdr:row>
      <xdr:rowOff>159436</xdr:rowOff>
    </xdr:to>
    <xdr:cxnSp macro="">
      <xdr:nvCxnSpPr>
        <xdr:cNvPr id="126" name="直線コネクタ 125"/>
        <xdr:cNvCxnSpPr/>
      </xdr:nvCxnSpPr>
      <xdr:spPr>
        <a:xfrm flipV="1">
          <a:off x="2908300" y="10088176"/>
          <a:ext cx="889000" cy="15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82597</xdr:rowOff>
    </xdr:from>
    <xdr:to>
      <xdr:col>20</xdr:col>
      <xdr:colOff>38100</xdr:colOff>
      <xdr:row>58</xdr:row>
      <xdr:rowOff>12747</xdr:rowOff>
    </xdr:to>
    <xdr:sp macro="" textlink="">
      <xdr:nvSpPr>
        <xdr:cNvPr id="127" name="フローチャート: 判断 126"/>
        <xdr:cNvSpPr/>
      </xdr:nvSpPr>
      <xdr:spPr>
        <a:xfrm>
          <a:off x="3746500" y="9855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29274</xdr:rowOff>
    </xdr:from>
    <xdr:ext cx="534377" cy="259045"/>
    <xdr:sp macro="" textlink="">
      <xdr:nvSpPr>
        <xdr:cNvPr id="128" name="テキスト ボックス 127"/>
        <xdr:cNvSpPr txBox="1"/>
      </xdr:nvSpPr>
      <xdr:spPr>
        <a:xfrm>
          <a:off x="3530111" y="963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147625</xdr:rowOff>
    </xdr:from>
    <xdr:to>
      <xdr:col>15</xdr:col>
      <xdr:colOff>50800</xdr:colOff>
      <xdr:row>58</xdr:row>
      <xdr:rowOff>159436</xdr:rowOff>
    </xdr:to>
    <xdr:cxnSp macro="">
      <xdr:nvCxnSpPr>
        <xdr:cNvPr id="129" name="直線コネクタ 128"/>
        <xdr:cNvCxnSpPr/>
      </xdr:nvCxnSpPr>
      <xdr:spPr>
        <a:xfrm>
          <a:off x="2019300" y="10091725"/>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132889</xdr:rowOff>
    </xdr:from>
    <xdr:to>
      <xdr:col>15</xdr:col>
      <xdr:colOff>101600</xdr:colOff>
      <xdr:row>58</xdr:row>
      <xdr:rowOff>63039</xdr:rowOff>
    </xdr:to>
    <xdr:sp macro="" textlink="">
      <xdr:nvSpPr>
        <xdr:cNvPr id="130" name="フローチャート: 判断 129"/>
        <xdr:cNvSpPr/>
      </xdr:nvSpPr>
      <xdr:spPr>
        <a:xfrm>
          <a:off x="2857500" y="9905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79566</xdr:rowOff>
    </xdr:from>
    <xdr:ext cx="534377" cy="259045"/>
    <xdr:sp macro="" textlink="">
      <xdr:nvSpPr>
        <xdr:cNvPr id="131" name="テキスト ボックス 130"/>
        <xdr:cNvSpPr txBox="1"/>
      </xdr:nvSpPr>
      <xdr:spPr>
        <a:xfrm>
          <a:off x="2641111" y="968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147625</xdr:rowOff>
    </xdr:from>
    <xdr:to>
      <xdr:col>10</xdr:col>
      <xdr:colOff>114300</xdr:colOff>
      <xdr:row>59</xdr:row>
      <xdr:rowOff>23898</xdr:rowOff>
    </xdr:to>
    <xdr:cxnSp macro="">
      <xdr:nvCxnSpPr>
        <xdr:cNvPr id="132" name="直線コネクタ 131"/>
        <xdr:cNvCxnSpPr/>
      </xdr:nvCxnSpPr>
      <xdr:spPr>
        <a:xfrm flipV="1">
          <a:off x="1130300" y="10091725"/>
          <a:ext cx="889000" cy="4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122461</xdr:rowOff>
    </xdr:from>
    <xdr:to>
      <xdr:col>10</xdr:col>
      <xdr:colOff>165100</xdr:colOff>
      <xdr:row>58</xdr:row>
      <xdr:rowOff>52611</xdr:rowOff>
    </xdr:to>
    <xdr:sp macro="" textlink="">
      <xdr:nvSpPr>
        <xdr:cNvPr id="133" name="フローチャート: 判断 132"/>
        <xdr:cNvSpPr/>
      </xdr:nvSpPr>
      <xdr:spPr>
        <a:xfrm>
          <a:off x="1968500" y="989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69138</xdr:rowOff>
    </xdr:from>
    <xdr:ext cx="534377" cy="259045"/>
    <xdr:sp macro="" textlink="">
      <xdr:nvSpPr>
        <xdr:cNvPr id="134" name="テキスト ボックス 133"/>
        <xdr:cNvSpPr txBox="1"/>
      </xdr:nvSpPr>
      <xdr:spPr>
        <a:xfrm>
          <a:off x="1752111" y="967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154955</xdr:rowOff>
    </xdr:from>
    <xdr:to>
      <xdr:col>6</xdr:col>
      <xdr:colOff>38100</xdr:colOff>
      <xdr:row>58</xdr:row>
      <xdr:rowOff>85105</xdr:rowOff>
    </xdr:to>
    <xdr:sp macro="" textlink="">
      <xdr:nvSpPr>
        <xdr:cNvPr id="135" name="フローチャート: 判断 134"/>
        <xdr:cNvSpPr/>
      </xdr:nvSpPr>
      <xdr:spPr>
        <a:xfrm>
          <a:off x="1079500" y="992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101632</xdr:rowOff>
    </xdr:from>
    <xdr:ext cx="534377" cy="259045"/>
    <xdr:sp macro="" textlink="">
      <xdr:nvSpPr>
        <xdr:cNvPr id="136" name="テキスト ボックス 135"/>
        <xdr:cNvSpPr txBox="1"/>
      </xdr:nvSpPr>
      <xdr:spPr>
        <a:xfrm>
          <a:off x="863111" y="97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108505</xdr:rowOff>
    </xdr:from>
    <xdr:to>
      <xdr:col>24</xdr:col>
      <xdr:colOff>114300</xdr:colOff>
      <xdr:row>59</xdr:row>
      <xdr:rowOff>38655</xdr:rowOff>
    </xdr:to>
    <xdr:sp macro="" textlink="">
      <xdr:nvSpPr>
        <xdr:cNvPr id="142" name="楕円 141"/>
        <xdr:cNvSpPr/>
      </xdr:nvSpPr>
      <xdr:spPr>
        <a:xfrm>
          <a:off x="4584700" y="1005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23432</xdr:rowOff>
    </xdr:from>
    <xdr:ext cx="534377" cy="259045"/>
    <xdr:sp macro="" textlink="">
      <xdr:nvSpPr>
        <xdr:cNvPr id="143" name="物件費該当値テキスト"/>
        <xdr:cNvSpPr txBox="1"/>
      </xdr:nvSpPr>
      <xdr:spPr>
        <a:xfrm>
          <a:off x="4686300" y="99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93276</xdr:rowOff>
    </xdr:from>
    <xdr:to>
      <xdr:col>20</xdr:col>
      <xdr:colOff>38100</xdr:colOff>
      <xdr:row>59</xdr:row>
      <xdr:rowOff>23426</xdr:rowOff>
    </xdr:to>
    <xdr:sp macro="" textlink="">
      <xdr:nvSpPr>
        <xdr:cNvPr id="144" name="楕円 143"/>
        <xdr:cNvSpPr/>
      </xdr:nvSpPr>
      <xdr:spPr>
        <a:xfrm>
          <a:off x="3746500" y="1003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14553</xdr:rowOff>
    </xdr:from>
    <xdr:ext cx="534377" cy="259045"/>
    <xdr:sp macro="" textlink="">
      <xdr:nvSpPr>
        <xdr:cNvPr id="145" name="テキスト ボックス 144"/>
        <xdr:cNvSpPr txBox="1"/>
      </xdr:nvSpPr>
      <xdr:spPr>
        <a:xfrm>
          <a:off x="3530111" y="1013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108636</xdr:rowOff>
    </xdr:from>
    <xdr:to>
      <xdr:col>15</xdr:col>
      <xdr:colOff>101600</xdr:colOff>
      <xdr:row>59</xdr:row>
      <xdr:rowOff>38786</xdr:rowOff>
    </xdr:to>
    <xdr:sp macro="" textlink="">
      <xdr:nvSpPr>
        <xdr:cNvPr id="146" name="楕円 145"/>
        <xdr:cNvSpPr/>
      </xdr:nvSpPr>
      <xdr:spPr>
        <a:xfrm>
          <a:off x="2857500" y="1005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29913</xdr:rowOff>
    </xdr:from>
    <xdr:ext cx="534377" cy="259045"/>
    <xdr:sp macro="" textlink="">
      <xdr:nvSpPr>
        <xdr:cNvPr id="147" name="テキスト ボックス 146"/>
        <xdr:cNvSpPr txBox="1"/>
      </xdr:nvSpPr>
      <xdr:spPr>
        <a:xfrm>
          <a:off x="2641111" y="1014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96825</xdr:rowOff>
    </xdr:from>
    <xdr:to>
      <xdr:col>10</xdr:col>
      <xdr:colOff>165100</xdr:colOff>
      <xdr:row>59</xdr:row>
      <xdr:rowOff>26975</xdr:rowOff>
    </xdr:to>
    <xdr:sp macro="" textlink="">
      <xdr:nvSpPr>
        <xdr:cNvPr id="148" name="楕円 147"/>
        <xdr:cNvSpPr/>
      </xdr:nvSpPr>
      <xdr:spPr>
        <a:xfrm>
          <a:off x="1968500" y="100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18102</xdr:rowOff>
    </xdr:from>
    <xdr:ext cx="534377" cy="259045"/>
    <xdr:sp macro="" textlink="">
      <xdr:nvSpPr>
        <xdr:cNvPr id="149" name="テキスト ボックス 148"/>
        <xdr:cNvSpPr txBox="1"/>
      </xdr:nvSpPr>
      <xdr:spPr>
        <a:xfrm>
          <a:off x="1752111" y="1013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144548</xdr:rowOff>
    </xdr:from>
    <xdr:to>
      <xdr:col>6</xdr:col>
      <xdr:colOff>38100</xdr:colOff>
      <xdr:row>59</xdr:row>
      <xdr:rowOff>74698</xdr:rowOff>
    </xdr:to>
    <xdr:sp macro="" textlink="">
      <xdr:nvSpPr>
        <xdr:cNvPr id="150" name="楕円 149"/>
        <xdr:cNvSpPr/>
      </xdr:nvSpPr>
      <xdr:spPr>
        <a:xfrm>
          <a:off x="1079500" y="1008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65825</xdr:rowOff>
    </xdr:from>
    <xdr:ext cx="534377" cy="259045"/>
    <xdr:sp macro="" textlink="">
      <xdr:nvSpPr>
        <xdr:cNvPr id="151" name="テキスト ボックス 150"/>
        <xdr:cNvSpPr txBox="1"/>
      </xdr:nvSpPr>
      <xdr:spPr>
        <a:xfrm>
          <a:off x="863111" y="1018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135661</xdr:rowOff>
    </xdr:from>
    <xdr:to>
      <xdr:col>24</xdr:col>
      <xdr:colOff>62865</xdr:colOff>
      <xdr:row>79</xdr:row>
      <xdr:rowOff>18542</xdr:rowOff>
    </xdr:to>
    <xdr:cxnSp macro="">
      <xdr:nvCxnSpPr>
        <xdr:cNvPr id="175" name="直線コネクタ 174"/>
        <xdr:cNvCxnSpPr/>
      </xdr:nvCxnSpPr>
      <xdr:spPr>
        <a:xfrm flipV="1">
          <a:off x="4633595" y="12137161"/>
          <a:ext cx="1270" cy="1425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22369</xdr:rowOff>
    </xdr:from>
    <xdr:ext cx="378565" cy="259045"/>
    <xdr:sp macro="" textlink="">
      <xdr:nvSpPr>
        <xdr:cNvPr id="176" name="維持補修費最小値テキスト"/>
        <xdr:cNvSpPr txBox="1"/>
      </xdr:nvSpPr>
      <xdr:spPr>
        <a:xfrm>
          <a:off x="4686300" y="13566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18542</xdr:rowOff>
    </xdr:from>
    <xdr:to>
      <xdr:col>24</xdr:col>
      <xdr:colOff>152400</xdr:colOff>
      <xdr:row>79</xdr:row>
      <xdr:rowOff>18542</xdr:rowOff>
    </xdr:to>
    <xdr:cxnSp macro="">
      <xdr:nvCxnSpPr>
        <xdr:cNvPr id="177" name="直線コネクタ 176"/>
        <xdr:cNvCxnSpPr/>
      </xdr:nvCxnSpPr>
      <xdr:spPr>
        <a:xfrm>
          <a:off x="4546600" y="1356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82338</xdr:rowOff>
    </xdr:from>
    <xdr:ext cx="534377" cy="259045"/>
    <xdr:sp macro="" textlink="">
      <xdr:nvSpPr>
        <xdr:cNvPr id="178" name="維持補修費最大値テキスト"/>
        <xdr:cNvSpPr txBox="1"/>
      </xdr:nvSpPr>
      <xdr:spPr>
        <a:xfrm>
          <a:off x="4686300" y="1191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135661</xdr:rowOff>
    </xdr:from>
    <xdr:to>
      <xdr:col>24</xdr:col>
      <xdr:colOff>152400</xdr:colOff>
      <xdr:row>70</xdr:row>
      <xdr:rowOff>135661</xdr:rowOff>
    </xdr:to>
    <xdr:cxnSp macro="">
      <xdr:nvCxnSpPr>
        <xdr:cNvPr id="179" name="直線コネクタ 178"/>
        <xdr:cNvCxnSpPr/>
      </xdr:nvCxnSpPr>
      <xdr:spPr>
        <a:xfrm>
          <a:off x="4546600" y="1213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1702</xdr:rowOff>
    </xdr:from>
    <xdr:to>
      <xdr:col>24</xdr:col>
      <xdr:colOff>63500</xdr:colOff>
      <xdr:row>79</xdr:row>
      <xdr:rowOff>2463</xdr:rowOff>
    </xdr:to>
    <xdr:cxnSp macro="">
      <xdr:nvCxnSpPr>
        <xdr:cNvPr id="180" name="直線コネクタ 179"/>
        <xdr:cNvCxnSpPr/>
      </xdr:nvCxnSpPr>
      <xdr:spPr>
        <a:xfrm flipV="1">
          <a:off x="3797300" y="13546252"/>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69105</xdr:rowOff>
    </xdr:from>
    <xdr:ext cx="469744" cy="259045"/>
    <xdr:sp macro="" textlink="">
      <xdr:nvSpPr>
        <xdr:cNvPr id="181" name="維持補修費平均値テキスト"/>
        <xdr:cNvSpPr txBox="1"/>
      </xdr:nvSpPr>
      <xdr:spPr>
        <a:xfrm>
          <a:off x="4686300" y="13099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46228</xdr:rowOff>
    </xdr:from>
    <xdr:to>
      <xdr:col>24</xdr:col>
      <xdr:colOff>114300</xdr:colOff>
      <xdr:row>77</xdr:row>
      <xdr:rowOff>147828</xdr:rowOff>
    </xdr:to>
    <xdr:sp macro="" textlink="">
      <xdr:nvSpPr>
        <xdr:cNvPr id="182" name="フローチャート: 判断 181"/>
        <xdr:cNvSpPr/>
      </xdr:nvSpPr>
      <xdr:spPr>
        <a:xfrm>
          <a:off x="45847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171095</xdr:rowOff>
    </xdr:from>
    <xdr:to>
      <xdr:col>19</xdr:col>
      <xdr:colOff>177800</xdr:colOff>
      <xdr:row>79</xdr:row>
      <xdr:rowOff>2463</xdr:rowOff>
    </xdr:to>
    <xdr:cxnSp macro="">
      <xdr:nvCxnSpPr>
        <xdr:cNvPr id="183" name="直線コネクタ 182"/>
        <xdr:cNvCxnSpPr/>
      </xdr:nvCxnSpPr>
      <xdr:spPr>
        <a:xfrm>
          <a:off x="2908300" y="13544195"/>
          <a:ext cx="889000" cy="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70307</xdr:rowOff>
    </xdr:from>
    <xdr:to>
      <xdr:col>20</xdr:col>
      <xdr:colOff>38100</xdr:colOff>
      <xdr:row>78</xdr:row>
      <xdr:rowOff>457</xdr:rowOff>
    </xdr:to>
    <xdr:sp macro="" textlink="">
      <xdr:nvSpPr>
        <xdr:cNvPr id="184" name="フローチャート: 判断 183"/>
        <xdr:cNvSpPr/>
      </xdr:nvSpPr>
      <xdr:spPr>
        <a:xfrm>
          <a:off x="3746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16984</xdr:rowOff>
    </xdr:from>
    <xdr:ext cx="469744" cy="259045"/>
    <xdr:sp macro="" textlink="">
      <xdr:nvSpPr>
        <xdr:cNvPr id="185" name="テキスト ボックス 184"/>
        <xdr:cNvSpPr txBox="1"/>
      </xdr:nvSpPr>
      <xdr:spPr>
        <a:xfrm>
          <a:off x="3562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171095</xdr:rowOff>
    </xdr:from>
    <xdr:to>
      <xdr:col>15</xdr:col>
      <xdr:colOff>50800</xdr:colOff>
      <xdr:row>79</xdr:row>
      <xdr:rowOff>2463</xdr:rowOff>
    </xdr:to>
    <xdr:cxnSp macro="">
      <xdr:nvCxnSpPr>
        <xdr:cNvPr id="186" name="直線コネクタ 185"/>
        <xdr:cNvCxnSpPr/>
      </xdr:nvCxnSpPr>
      <xdr:spPr>
        <a:xfrm flipV="1">
          <a:off x="2019300" y="13544195"/>
          <a:ext cx="889000" cy="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69850</xdr:rowOff>
    </xdr:from>
    <xdr:to>
      <xdr:col>15</xdr:col>
      <xdr:colOff>101600</xdr:colOff>
      <xdr:row>78</xdr:row>
      <xdr:rowOff>0</xdr:rowOff>
    </xdr:to>
    <xdr:sp macro="" textlink="">
      <xdr:nvSpPr>
        <xdr:cNvPr id="187" name="フローチャート: 判断 186"/>
        <xdr:cNvSpPr/>
      </xdr:nvSpPr>
      <xdr:spPr>
        <a:xfrm>
          <a:off x="2857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16527</xdr:rowOff>
    </xdr:from>
    <xdr:ext cx="469744" cy="259045"/>
    <xdr:sp macro="" textlink="">
      <xdr:nvSpPr>
        <xdr:cNvPr id="188" name="テキスト ボックス 187"/>
        <xdr:cNvSpPr txBox="1"/>
      </xdr:nvSpPr>
      <xdr:spPr>
        <a:xfrm>
          <a:off x="2673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2463</xdr:rowOff>
    </xdr:from>
    <xdr:to>
      <xdr:col>10</xdr:col>
      <xdr:colOff>114300</xdr:colOff>
      <xdr:row>79</xdr:row>
      <xdr:rowOff>4902</xdr:rowOff>
    </xdr:to>
    <xdr:cxnSp macro="">
      <xdr:nvCxnSpPr>
        <xdr:cNvPr id="189" name="直線コネクタ 188"/>
        <xdr:cNvCxnSpPr/>
      </xdr:nvCxnSpPr>
      <xdr:spPr>
        <a:xfrm flipV="1">
          <a:off x="1130300" y="13547013"/>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51563</xdr:rowOff>
    </xdr:from>
    <xdr:to>
      <xdr:col>10</xdr:col>
      <xdr:colOff>165100</xdr:colOff>
      <xdr:row>77</xdr:row>
      <xdr:rowOff>153163</xdr:rowOff>
    </xdr:to>
    <xdr:sp macro="" textlink="">
      <xdr:nvSpPr>
        <xdr:cNvPr id="190" name="フローチャート: 判断 189"/>
        <xdr:cNvSpPr/>
      </xdr:nvSpPr>
      <xdr:spPr>
        <a:xfrm>
          <a:off x="1968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169690</xdr:rowOff>
    </xdr:from>
    <xdr:ext cx="469744" cy="259045"/>
    <xdr:sp macro="" textlink="">
      <xdr:nvSpPr>
        <xdr:cNvPr id="191" name="テキスト ボックス 190"/>
        <xdr:cNvSpPr txBox="1"/>
      </xdr:nvSpPr>
      <xdr:spPr>
        <a:xfrm>
          <a:off x="1784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68631</xdr:rowOff>
    </xdr:from>
    <xdr:to>
      <xdr:col>6</xdr:col>
      <xdr:colOff>38100</xdr:colOff>
      <xdr:row>77</xdr:row>
      <xdr:rowOff>170231</xdr:rowOff>
    </xdr:to>
    <xdr:sp macro="" textlink="">
      <xdr:nvSpPr>
        <xdr:cNvPr id="192" name="フローチャート: 判断 191"/>
        <xdr:cNvSpPr/>
      </xdr:nvSpPr>
      <xdr:spPr>
        <a:xfrm>
          <a:off x="1079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15308</xdr:rowOff>
    </xdr:from>
    <xdr:ext cx="469744" cy="259045"/>
    <xdr:sp macro="" textlink="">
      <xdr:nvSpPr>
        <xdr:cNvPr id="193" name="テキスト ボックス 192"/>
        <xdr:cNvSpPr txBox="1"/>
      </xdr:nvSpPr>
      <xdr:spPr>
        <a:xfrm>
          <a:off x="895428"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122352</xdr:rowOff>
    </xdr:from>
    <xdr:to>
      <xdr:col>24</xdr:col>
      <xdr:colOff>114300</xdr:colOff>
      <xdr:row>79</xdr:row>
      <xdr:rowOff>52502</xdr:rowOff>
    </xdr:to>
    <xdr:sp macro="" textlink="">
      <xdr:nvSpPr>
        <xdr:cNvPr id="199" name="楕円 198"/>
        <xdr:cNvSpPr/>
      </xdr:nvSpPr>
      <xdr:spPr>
        <a:xfrm>
          <a:off x="4584700" y="1349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37279</xdr:rowOff>
    </xdr:from>
    <xdr:ext cx="378565" cy="259045"/>
    <xdr:sp macro="" textlink="">
      <xdr:nvSpPr>
        <xdr:cNvPr id="200" name="維持補修費該当値テキスト"/>
        <xdr:cNvSpPr txBox="1"/>
      </xdr:nvSpPr>
      <xdr:spPr>
        <a:xfrm>
          <a:off x="4686300" y="13410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123113</xdr:rowOff>
    </xdr:from>
    <xdr:to>
      <xdr:col>20</xdr:col>
      <xdr:colOff>38100</xdr:colOff>
      <xdr:row>79</xdr:row>
      <xdr:rowOff>53263</xdr:rowOff>
    </xdr:to>
    <xdr:sp macro="" textlink="">
      <xdr:nvSpPr>
        <xdr:cNvPr id="201" name="楕円 200"/>
        <xdr:cNvSpPr/>
      </xdr:nvSpPr>
      <xdr:spPr>
        <a:xfrm>
          <a:off x="3746500" y="1349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44390</xdr:rowOff>
    </xdr:from>
    <xdr:ext cx="378565" cy="259045"/>
    <xdr:sp macro="" textlink="">
      <xdr:nvSpPr>
        <xdr:cNvPr id="202" name="テキスト ボックス 201"/>
        <xdr:cNvSpPr txBox="1"/>
      </xdr:nvSpPr>
      <xdr:spPr>
        <a:xfrm>
          <a:off x="3608017" y="1358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120295</xdr:rowOff>
    </xdr:from>
    <xdr:to>
      <xdr:col>15</xdr:col>
      <xdr:colOff>101600</xdr:colOff>
      <xdr:row>79</xdr:row>
      <xdr:rowOff>50445</xdr:rowOff>
    </xdr:to>
    <xdr:sp macro="" textlink="">
      <xdr:nvSpPr>
        <xdr:cNvPr id="203" name="楕円 202"/>
        <xdr:cNvSpPr/>
      </xdr:nvSpPr>
      <xdr:spPr>
        <a:xfrm>
          <a:off x="2857500" y="1349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41572</xdr:rowOff>
    </xdr:from>
    <xdr:ext cx="378565" cy="259045"/>
    <xdr:sp macro="" textlink="">
      <xdr:nvSpPr>
        <xdr:cNvPr id="204" name="テキスト ボックス 203"/>
        <xdr:cNvSpPr txBox="1"/>
      </xdr:nvSpPr>
      <xdr:spPr>
        <a:xfrm>
          <a:off x="2719017" y="135861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123113</xdr:rowOff>
    </xdr:from>
    <xdr:to>
      <xdr:col>10</xdr:col>
      <xdr:colOff>165100</xdr:colOff>
      <xdr:row>79</xdr:row>
      <xdr:rowOff>53263</xdr:rowOff>
    </xdr:to>
    <xdr:sp macro="" textlink="">
      <xdr:nvSpPr>
        <xdr:cNvPr id="205" name="楕円 204"/>
        <xdr:cNvSpPr/>
      </xdr:nvSpPr>
      <xdr:spPr>
        <a:xfrm>
          <a:off x="1968500" y="1349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44390</xdr:rowOff>
    </xdr:from>
    <xdr:ext cx="378565" cy="259045"/>
    <xdr:sp macro="" textlink="">
      <xdr:nvSpPr>
        <xdr:cNvPr id="206" name="テキスト ボックス 205"/>
        <xdr:cNvSpPr txBox="1"/>
      </xdr:nvSpPr>
      <xdr:spPr>
        <a:xfrm>
          <a:off x="1830017" y="1358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125552</xdr:rowOff>
    </xdr:from>
    <xdr:to>
      <xdr:col>6</xdr:col>
      <xdr:colOff>38100</xdr:colOff>
      <xdr:row>79</xdr:row>
      <xdr:rowOff>55702</xdr:rowOff>
    </xdr:to>
    <xdr:sp macro="" textlink="">
      <xdr:nvSpPr>
        <xdr:cNvPr id="207" name="楕円 206"/>
        <xdr:cNvSpPr/>
      </xdr:nvSpPr>
      <xdr:spPr>
        <a:xfrm>
          <a:off x="1079500" y="1349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46829</xdr:rowOff>
    </xdr:from>
    <xdr:ext cx="378565" cy="259045"/>
    <xdr:sp macro="" textlink="">
      <xdr:nvSpPr>
        <xdr:cNvPr id="208" name="テキスト ボックス 207"/>
        <xdr:cNvSpPr txBox="1"/>
      </xdr:nvSpPr>
      <xdr:spPr>
        <a:xfrm>
          <a:off x="941017" y="13591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42219</xdr:rowOff>
    </xdr:from>
    <xdr:to>
      <xdr:col>24</xdr:col>
      <xdr:colOff>62865</xdr:colOff>
      <xdr:row>99</xdr:row>
      <xdr:rowOff>115027</xdr:rowOff>
    </xdr:to>
    <xdr:cxnSp macro="">
      <xdr:nvCxnSpPr>
        <xdr:cNvPr id="235" name="直線コネクタ 234"/>
        <xdr:cNvCxnSpPr/>
      </xdr:nvCxnSpPr>
      <xdr:spPr>
        <a:xfrm flipV="1">
          <a:off x="4633595" y="15644169"/>
          <a:ext cx="1270" cy="144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118854</xdr:rowOff>
    </xdr:from>
    <xdr:ext cx="534377" cy="259045"/>
    <xdr:sp macro="" textlink="">
      <xdr:nvSpPr>
        <xdr:cNvPr id="236" name="扶助費最小値テキスト"/>
        <xdr:cNvSpPr txBox="1"/>
      </xdr:nvSpPr>
      <xdr:spPr>
        <a:xfrm>
          <a:off x="4686300" y="1709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115027</xdr:rowOff>
    </xdr:from>
    <xdr:to>
      <xdr:col>24</xdr:col>
      <xdr:colOff>152400</xdr:colOff>
      <xdr:row>99</xdr:row>
      <xdr:rowOff>115027</xdr:rowOff>
    </xdr:to>
    <xdr:cxnSp macro="">
      <xdr:nvCxnSpPr>
        <xdr:cNvPr id="237" name="直線コネクタ 236"/>
        <xdr:cNvCxnSpPr/>
      </xdr:nvCxnSpPr>
      <xdr:spPr>
        <a:xfrm>
          <a:off x="4546600" y="17088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160346</xdr:rowOff>
    </xdr:from>
    <xdr:ext cx="599010" cy="259045"/>
    <xdr:sp macro="" textlink="">
      <xdr:nvSpPr>
        <xdr:cNvPr id="238" name="扶助費最大値テキスト"/>
        <xdr:cNvSpPr txBox="1"/>
      </xdr:nvSpPr>
      <xdr:spPr>
        <a:xfrm>
          <a:off x="4686300" y="1541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42219</xdr:rowOff>
    </xdr:from>
    <xdr:to>
      <xdr:col>24</xdr:col>
      <xdr:colOff>152400</xdr:colOff>
      <xdr:row>91</xdr:row>
      <xdr:rowOff>42219</xdr:rowOff>
    </xdr:to>
    <xdr:cxnSp macro="">
      <xdr:nvCxnSpPr>
        <xdr:cNvPr id="239" name="直線コネクタ 238"/>
        <xdr:cNvCxnSpPr/>
      </xdr:nvCxnSpPr>
      <xdr:spPr>
        <a:xfrm>
          <a:off x="4546600" y="1564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78468</xdr:rowOff>
    </xdr:from>
    <xdr:to>
      <xdr:col>24</xdr:col>
      <xdr:colOff>63500</xdr:colOff>
      <xdr:row>98</xdr:row>
      <xdr:rowOff>85930</xdr:rowOff>
    </xdr:to>
    <xdr:cxnSp macro="">
      <xdr:nvCxnSpPr>
        <xdr:cNvPr id="240" name="直線コネクタ 239"/>
        <xdr:cNvCxnSpPr/>
      </xdr:nvCxnSpPr>
      <xdr:spPr>
        <a:xfrm flipV="1">
          <a:off x="3797300" y="16880568"/>
          <a:ext cx="838200" cy="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132204</xdr:rowOff>
    </xdr:from>
    <xdr:ext cx="534377" cy="259045"/>
    <xdr:sp macro="" textlink="">
      <xdr:nvSpPr>
        <xdr:cNvPr id="241" name="扶助費平均値テキスト"/>
        <xdr:cNvSpPr txBox="1"/>
      </xdr:nvSpPr>
      <xdr:spPr>
        <a:xfrm>
          <a:off x="4686300" y="16419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109327</xdr:rowOff>
    </xdr:from>
    <xdr:to>
      <xdr:col>24</xdr:col>
      <xdr:colOff>114300</xdr:colOff>
      <xdr:row>97</xdr:row>
      <xdr:rowOff>39477</xdr:rowOff>
    </xdr:to>
    <xdr:sp macro="" textlink="">
      <xdr:nvSpPr>
        <xdr:cNvPr id="242" name="フローチャート: 判断 241"/>
        <xdr:cNvSpPr/>
      </xdr:nvSpPr>
      <xdr:spPr>
        <a:xfrm>
          <a:off x="45847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85930</xdr:rowOff>
    </xdr:from>
    <xdr:to>
      <xdr:col>19</xdr:col>
      <xdr:colOff>177800</xdr:colOff>
      <xdr:row>98</xdr:row>
      <xdr:rowOff>138460</xdr:rowOff>
    </xdr:to>
    <xdr:cxnSp macro="">
      <xdr:nvCxnSpPr>
        <xdr:cNvPr id="243" name="直線コネクタ 242"/>
        <xdr:cNvCxnSpPr/>
      </xdr:nvCxnSpPr>
      <xdr:spPr>
        <a:xfrm flipV="1">
          <a:off x="2908300" y="16888030"/>
          <a:ext cx="889000" cy="5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148270</xdr:rowOff>
    </xdr:from>
    <xdr:to>
      <xdr:col>20</xdr:col>
      <xdr:colOff>38100</xdr:colOff>
      <xdr:row>97</xdr:row>
      <xdr:rowOff>78420</xdr:rowOff>
    </xdr:to>
    <xdr:sp macro="" textlink="">
      <xdr:nvSpPr>
        <xdr:cNvPr id="244" name="フローチャート: 判断 243"/>
        <xdr:cNvSpPr/>
      </xdr:nvSpPr>
      <xdr:spPr>
        <a:xfrm>
          <a:off x="3746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94947</xdr:rowOff>
    </xdr:from>
    <xdr:ext cx="534377" cy="259045"/>
    <xdr:sp macro="" textlink="">
      <xdr:nvSpPr>
        <xdr:cNvPr id="245" name="テキスト ボックス 244"/>
        <xdr:cNvSpPr txBox="1"/>
      </xdr:nvSpPr>
      <xdr:spPr>
        <a:xfrm>
          <a:off x="3530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138460</xdr:rowOff>
    </xdr:from>
    <xdr:to>
      <xdr:col>15</xdr:col>
      <xdr:colOff>50800</xdr:colOff>
      <xdr:row>98</xdr:row>
      <xdr:rowOff>148126</xdr:rowOff>
    </xdr:to>
    <xdr:cxnSp macro="">
      <xdr:nvCxnSpPr>
        <xdr:cNvPr id="246" name="直線コネクタ 245"/>
        <xdr:cNvCxnSpPr/>
      </xdr:nvCxnSpPr>
      <xdr:spPr>
        <a:xfrm flipV="1">
          <a:off x="2019300" y="16940560"/>
          <a:ext cx="889000" cy="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69159</xdr:rowOff>
    </xdr:from>
    <xdr:to>
      <xdr:col>15</xdr:col>
      <xdr:colOff>101600</xdr:colOff>
      <xdr:row>97</xdr:row>
      <xdr:rowOff>170759</xdr:rowOff>
    </xdr:to>
    <xdr:sp macro="" textlink="">
      <xdr:nvSpPr>
        <xdr:cNvPr id="247" name="フローチャート: 判断 246"/>
        <xdr:cNvSpPr/>
      </xdr:nvSpPr>
      <xdr:spPr>
        <a:xfrm>
          <a:off x="2857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15836</xdr:rowOff>
    </xdr:from>
    <xdr:ext cx="534377" cy="259045"/>
    <xdr:sp macro="" textlink="">
      <xdr:nvSpPr>
        <xdr:cNvPr id="248" name="テキスト ボックス 247"/>
        <xdr:cNvSpPr txBox="1"/>
      </xdr:nvSpPr>
      <xdr:spPr>
        <a:xfrm>
          <a:off x="2641111" y="1647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148126</xdr:rowOff>
    </xdr:from>
    <xdr:to>
      <xdr:col>10</xdr:col>
      <xdr:colOff>114300</xdr:colOff>
      <xdr:row>99</xdr:row>
      <xdr:rowOff>58237</xdr:rowOff>
    </xdr:to>
    <xdr:cxnSp macro="">
      <xdr:nvCxnSpPr>
        <xdr:cNvPr id="249" name="直線コネクタ 248"/>
        <xdr:cNvCxnSpPr/>
      </xdr:nvCxnSpPr>
      <xdr:spPr>
        <a:xfrm flipV="1">
          <a:off x="1130300" y="16950226"/>
          <a:ext cx="889000" cy="8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122324</xdr:rowOff>
    </xdr:from>
    <xdr:to>
      <xdr:col>10</xdr:col>
      <xdr:colOff>165100</xdr:colOff>
      <xdr:row>98</xdr:row>
      <xdr:rowOff>52474</xdr:rowOff>
    </xdr:to>
    <xdr:sp macro="" textlink="">
      <xdr:nvSpPr>
        <xdr:cNvPr id="250" name="フローチャート: 判断 249"/>
        <xdr:cNvSpPr/>
      </xdr:nvSpPr>
      <xdr:spPr>
        <a:xfrm>
          <a:off x="1968500" y="1675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69001</xdr:rowOff>
    </xdr:from>
    <xdr:ext cx="534377" cy="259045"/>
    <xdr:sp macro="" textlink="">
      <xdr:nvSpPr>
        <xdr:cNvPr id="251" name="テキスト ボックス 250"/>
        <xdr:cNvSpPr txBox="1"/>
      </xdr:nvSpPr>
      <xdr:spPr>
        <a:xfrm>
          <a:off x="1752111" y="1652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43148</xdr:rowOff>
    </xdr:from>
    <xdr:to>
      <xdr:col>6</xdr:col>
      <xdr:colOff>38100</xdr:colOff>
      <xdr:row>98</xdr:row>
      <xdr:rowOff>144748</xdr:rowOff>
    </xdr:to>
    <xdr:sp macro="" textlink="">
      <xdr:nvSpPr>
        <xdr:cNvPr id="252" name="フローチャート: 判断 251"/>
        <xdr:cNvSpPr/>
      </xdr:nvSpPr>
      <xdr:spPr>
        <a:xfrm>
          <a:off x="1079500" y="1684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161275</xdr:rowOff>
    </xdr:from>
    <xdr:ext cx="534377" cy="259045"/>
    <xdr:sp macro="" textlink="">
      <xdr:nvSpPr>
        <xdr:cNvPr id="253" name="テキスト ボックス 252"/>
        <xdr:cNvSpPr txBox="1"/>
      </xdr:nvSpPr>
      <xdr:spPr>
        <a:xfrm>
          <a:off x="863111" y="1662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27668</xdr:rowOff>
    </xdr:from>
    <xdr:to>
      <xdr:col>24</xdr:col>
      <xdr:colOff>114300</xdr:colOff>
      <xdr:row>98</xdr:row>
      <xdr:rowOff>129268</xdr:rowOff>
    </xdr:to>
    <xdr:sp macro="" textlink="">
      <xdr:nvSpPr>
        <xdr:cNvPr id="259" name="楕円 258"/>
        <xdr:cNvSpPr/>
      </xdr:nvSpPr>
      <xdr:spPr>
        <a:xfrm>
          <a:off x="4584700" y="1682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6095</xdr:rowOff>
    </xdr:from>
    <xdr:ext cx="534377" cy="259045"/>
    <xdr:sp macro="" textlink="">
      <xdr:nvSpPr>
        <xdr:cNvPr id="260" name="扶助費該当値テキスト"/>
        <xdr:cNvSpPr txBox="1"/>
      </xdr:nvSpPr>
      <xdr:spPr>
        <a:xfrm>
          <a:off x="4686300" y="1680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35130</xdr:rowOff>
    </xdr:from>
    <xdr:to>
      <xdr:col>20</xdr:col>
      <xdr:colOff>38100</xdr:colOff>
      <xdr:row>98</xdr:row>
      <xdr:rowOff>136730</xdr:rowOff>
    </xdr:to>
    <xdr:sp macro="" textlink="">
      <xdr:nvSpPr>
        <xdr:cNvPr id="261" name="楕円 260"/>
        <xdr:cNvSpPr/>
      </xdr:nvSpPr>
      <xdr:spPr>
        <a:xfrm>
          <a:off x="3746500" y="1683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127857</xdr:rowOff>
    </xdr:from>
    <xdr:ext cx="534377" cy="259045"/>
    <xdr:sp macro="" textlink="">
      <xdr:nvSpPr>
        <xdr:cNvPr id="262" name="テキスト ボックス 261"/>
        <xdr:cNvSpPr txBox="1"/>
      </xdr:nvSpPr>
      <xdr:spPr>
        <a:xfrm>
          <a:off x="3530111" y="1692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87660</xdr:rowOff>
    </xdr:from>
    <xdr:to>
      <xdr:col>15</xdr:col>
      <xdr:colOff>101600</xdr:colOff>
      <xdr:row>99</xdr:row>
      <xdr:rowOff>17810</xdr:rowOff>
    </xdr:to>
    <xdr:sp macro="" textlink="">
      <xdr:nvSpPr>
        <xdr:cNvPr id="263" name="楕円 262"/>
        <xdr:cNvSpPr/>
      </xdr:nvSpPr>
      <xdr:spPr>
        <a:xfrm>
          <a:off x="2857500" y="1688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8937</xdr:rowOff>
    </xdr:from>
    <xdr:ext cx="534377" cy="259045"/>
    <xdr:sp macro="" textlink="">
      <xdr:nvSpPr>
        <xdr:cNvPr id="264" name="テキスト ボックス 263"/>
        <xdr:cNvSpPr txBox="1"/>
      </xdr:nvSpPr>
      <xdr:spPr>
        <a:xfrm>
          <a:off x="2641111" y="1698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97326</xdr:rowOff>
    </xdr:from>
    <xdr:to>
      <xdr:col>10</xdr:col>
      <xdr:colOff>165100</xdr:colOff>
      <xdr:row>99</xdr:row>
      <xdr:rowOff>27476</xdr:rowOff>
    </xdr:to>
    <xdr:sp macro="" textlink="">
      <xdr:nvSpPr>
        <xdr:cNvPr id="265" name="楕円 264"/>
        <xdr:cNvSpPr/>
      </xdr:nvSpPr>
      <xdr:spPr>
        <a:xfrm>
          <a:off x="1968500" y="1689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18603</xdr:rowOff>
    </xdr:from>
    <xdr:ext cx="534377" cy="259045"/>
    <xdr:sp macro="" textlink="">
      <xdr:nvSpPr>
        <xdr:cNvPr id="266" name="テキスト ボックス 265"/>
        <xdr:cNvSpPr txBox="1"/>
      </xdr:nvSpPr>
      <xdr:spPr>
        <a:xfrm>
          <a:off x="1752111" y="1699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7437</xdr:rowOff>
    </xdr:from>
    <xdr:to>
      <xdr:col>6</xdr:col>
      <xdr:colOff>38100</xdr:colOff>
      <xdr:row>99</xdr:row>
      <xdr:rowOff>109037</xdr:rowOff>
    </xdr:to>
    <xdr:sp macro="" textlink="">
      <xdr:nvSpPr>
        <xdr:cNvPr id="267" name="楕円 266"/>
        <xdr:cNvSpPr/>
      </xdr:nvSpPr>
      <xdr:spPr>
        <a:xfrm>
          <a:off x="1079500" y="1698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100164</xdr:rowOff>
    </xdr:from>
    <xdr:ext cx="534377" cy="259045"/>
    <xdr:sp macro="" textlink="">
      <xdr:nvSpPr>
        <xdr:cNvPr id="268" name="テキスト ボックス 267"/>
        <xdr:cNvSpPr txBox="1"/>
      </xdr:nvSpPr>
      <xdr:spPr>
        <a:xfrm>
          <a:off x="863111" y="1707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80" name="テキスト ボックス 279"/>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3" name="直線コネクタ 282"/>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4" name="テキスト ボックス 283"/>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102650</xdr:rowOff>
    </xdr:from>
    <xdr:to>
      <xdr:col>54</xdr:col>
      <xdr:colOff>189865</xdr:colOff>
      <xdr:row>37</xdr:row>
      <xdr:rowOff>138426</xdr:rowOff>
    </xdr:to>
    <xdr:cxnSp macro="">
      <xdr:nvCxnSpPr>
        <xdr:cNvPr id="288" name="直線コネクタ 287"/>
        <xdr:cNvCxnSpPr/>
      </xdr:nvCxnSpPr>
      <xdr:spPr>
        <a:xfrm flipV="1">
          <a:off x="10475595" y="5246150"/>
          <a:ext cx="1270" cy="1235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142253</xdr:rowOff>
    </xdr:from>
    <xdr:ext cx="534377" cy="259045"/>
    <xdr:sp macro="" textlink="">
      <xdr:nvSpPr>
        <xdr:cNvPr id="289" name="補助費等最小値テキスト"/>
        <xdr:cNvSpPr txBox="1"/>
      </xdr:nvSpPr>
      <xdr:spPr>
        <a:xfrm>
          <a:off x="10528300" y="648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138426</xdr:rowOff>
    </xdr:from>
    <xdr:to>
      <xdr:col>55</xdr:col>
      <xdr:colOff>88900</xdr:colOff>
      <xdr:row>37</xdr:row>
      <xdr:rowOff>138426</xdr:rowOff>
    </xdr:to>
    <xdr:cxnSp macro="">
      <xdr:nvCxnSpPr>
        <xdr:cNvPr id="290" name="直線コネクタ 289"/>
        <xdr:cNvCxnSpPr/>
      </xdr:nvCxnSpPr>
      <xdr:spPr>
        <a:xfrm>
          <a:off x="10388600" y="648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49327</xdr:rowOff>
    </xdr:from>
    <xdr:ext cx="599010" cy="259045"/>
    <xdr:sp macro="" textlink="">
      <xdr:nvSpPr>
        <xdr:cNvPr id="291" name="補助費等最大値テキスト"/>
        <xdr:cNvSpPr txBox="1"/>
      </xdr:nvSpPr>
      <xdr:spPr>
        <a:xfrm>
          <a:off x="10528300" y="502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102650</xdr:rowOff>
    </xdr:from>
    <xdr:to>
      <xdr:col>55</xdr:col>
      <xdr:colOff>88900</xdr:colOff>
      <xdr:row>30</xdr:row>
      <xdr:rowOff>102650</xdr:rowOff>
    </xdr:to>
    <xdr:cxnSp macro="">
      <xdr:nvCxnSpPr>
        <xdr:cNvPr id="292" name="直線コネクタ 291"/>
        <xdr:cNvCxnSpPr/>
      </xdr:nvCxnSpPr>
      <xdr:spPr>
        <a:xfrm>
          <a:off x="10388600" y="524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121664</xdr:rowOff>
    </xdr:from>
    <xdr:to>
      <xdr:col>55</xdr:col>
      <xdr:colOff>0</xdr:colOff>
      <xdr:row>36</xdr:row>
      <xdr:rowOff>139660</xdr:rowOff>
    </xdr:to>
    <xdr:cxnSp macro="">
      <xdr:nvCxnSpPr>
        <xdr:cNvPr id="293" name="直線コネクタ 292"/>
        <xdr:cNvCxnSpPr/>
      </xdr:nvCxnSpPr>
      <xdr:spPr>
        <a:xfrm flipV="1">
          <a:off x="9639300" y="6293864"/>
          <a:ext cx="838200" cy="17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93672</xdr:rowOff>
    </xdr:from>
    <xdr:ext cx="534377" cy="259045"/>
    <xdr:sp macro="" textlink="">
      <xdr:nvSpPr>
        <xdr:cNvPr id="294" name="補助費等平均値テキスト"/>
        <xdr:cNvSpPr txBox="1"/>
      </xdr:nvSpPr>
      <xdr:spPr>
        <a:xfrm>
          <a:off x="10528300" y="6094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70795</xdr:rowOff>
    </xdr:from>
    <xdr:to>
      <xdr:col>55</xdr:col>
      <xdr:colOff>50800</xdr:colOff>
      <xdr:row>37</xdr:row>
      <xdr:rowOff>945</xdr:rowOff>
    </xdr:to>
    <xdr:sp macro="" textlink="">
      <xdr:nvSpPr>
        <xdr:cNvPr id="295" name="フローチャート: 判断 294"/>
        <xdr:cNvSpPr/>
      </xdr:nvSpPr>
      <xdr:spPr>
        <a:xfrm>
          <a:off x="10426700" y="624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128207</xdr:rowOff>
    </xdr:from>
    <xdr:to>
      <xdr:col>50</xdr:col>
      <xdr:colOff>114300</xdr:colOff>
      <xdr:row>36</xdr:row>
      <xdr:rowOff>139660</xdr:rowOff>
    </xdr:to>
    <xdr:cxnSp macro="">
      <xdr:nvCxnSpPr>
        <xdr:cNvPr id="296" name="直線コネクタ 295"/>
        <xdr:cNvCxnSpPr/>
      </xdr:nvCxnSpPr>
      <xdr:spPr>
        <a:xfrm>
          <a:off x="8750300" y="6300407"/>
          <a:ext cx="889000" cy="1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57005</xdr:rowOff>
    </xdr:from>
    <xdr:to>
      <xdr:col>50</xdr:col>
      <xdr:colOff>165100</xdr:colOff>
      <xdr:row>36</xdr:row>
      <xdr:rowOff>158605</xdr:rowOff>
    </xdr:to>
    <xdr:sp macro="" textlink="">
      <xdr:nvSpPr>
        <xdr:cNvPr id="297" name="フローチャート: 判断 296"/>
        <xdr:cNvSpPr/>
      </xdr:nvSpPr>
      <xdr:spPr>
        <a:xfrm>
          <a:off x="9588500" y="622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3682</xdr:rowOff>
    </xdr:from>
    <xdr:ext cx="534377" cy="259045"/>
    <xdr:sp macro="" textlink="">
      <xdr:nvSpPr>
        <xdr:cNvPr id="298" name="テキスト ボックス 297"/>
        <xdr:cNvSpPr txBox="1"/>
      </xdr:nvSpPr>
      <xdr:spPr>
        <a:xfrm>
          <a:off x="9372111" y="600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128207</xdr:rowOff>
    </xdr:from>
    <xdr:to>
      <xdr:col>45</xdr:col>
      <xdr:colOff>177800</xdr:colOff>
      <xdr:row>36</xdr:row>
      <xdr:rowOff>138660</xdr:rowOff>
    </xdr:to>
    <xdr:cxnSp macro="">
      <xdr:nvCxnSpPr>
        <xdr:cNvPr id="299" name="直線コネクタ 298"/>
        <xdr:cNvCxnSpPr/>
      </xdr:nvCxnSpPr>
      <xdr:spPr>
        <a:xfrm flipV="1">
          <a:off x="7861300" y="6300407"/>
          <a:ext cx="889000" cy="10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77904</xdr:rowOff>
    </xdr:from>
    <xdr:to>
      <xdr:col>46</xdr:col>
      <xdr:colOff>38100</xdr:colOff>
      <xdr:row>37</xdr:row>
      <xdr:rowOff>8054</xdr:rowOff>
    </xdr:to>
    <xdr:sp macro="" textlink="">
      <xdr:nvSpPr>
        <xdr:cNvPr id="300" name="フローチャート: 判断 299"/>
        <xdr:cNvSpPr/>
      </xdr:nvSpPr>
      <xdr:spPr>
        <a:xfrm>
          <a:off x="8699500" y="62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170631</xdr:rowOff>
    </xdr:from>
    <xdr:ext cx="534377" cy="259045"/>
    <xdr:sp macro="" textlink="">
      <xdr:nvSpPr>
        <xdr:cNvPr id="301" name="テキスト ボックス 300"/>
        <xdr:cNvSpPr txBox="1"/>
      </xdr:nvSpPr>
      <xdr:spPr>
        <a:xfrm>
          <a:off x="8483111" y="634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138660</xdr:rowOff>
    </xdr:from>
    <xdr:to>
      <xdr:col>41</xdr:col>
      <xdr:colOff>50800</xdr:colOff>
      <xdr:row>36</xdr:row>
      <xdr:rowOff>162966</xdr:rowOff>
    </xdr:to>
    <xdr:cxnSp macro="">
      <xdr:nvCxnSpPr>
        <xdr:cNvPr id="302" name="直線コネクタ 301"/>
        <xdr:cNvCxnSpPr/>
      </xdr:nvCxnSpPr>
      <xdr:spPr>
        <a:xfrm flipV="1">
          <a:off x="6972300" y="6310860"/>
          <a:ext cx="889000" cy="2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87500</xdr:rowOff>
    </xdr:from>
    <xdr:to>
      <xdr:col>41</xdr:col>
      <xdr:colOff>101600</xdr:colOff>
      <xdr:row>37</xdr:row>
      <xdr:rowOff>17650</xdr:rowOff>
    </xdr:to>
    <xdr:sp macro="" textlink="">
      <xdr:nvSpPr>
        <xdr:cNvPr id="303" name="フローチャート: 判断 302"/>
        <xdr:cNvSpPr/>
      </xdr:nvSpPr>
      <xdr:spPr>
        <a:xfrm>
          <a:off x="7810500" y="625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34177</xdr:rowOff>
    </xdr:from>
    <xdr:ext cx="534377" cy="259045"/>
    <xdr:sp macro="" textlink="">
      <xdr:nvSpPr>
        <xdr:cNvPr id="304" name="テキスト ボックス 303"/>
        <xdr:cNvSpPr txBox="1"/>
      </xdr:nvSpPr>
      <xdr:spPr>
        <a:xfrm>
          <a:off x="7594111" y="603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68137</xdr:rowOff>
    </xdr:from>
    <xdr:to>
      <xdr:col>36</xdr:col>
      <xdr:colOff>165100</xdr:colOff>
      <xdr:row>36</xdr:row>
      <xdr:rowOff>169737</xdr:rowOff>
    </xdr:to>
    <xdr:sp macro="" textlink="">
      <xdr:nvSpPr>
        <xdr:cNvPr id="305" name="フローチャート: 判断 304"/>
        <xdr:cNvSpPr/>
      </xdr:nvSpPr>
      <xdr:spPr>
        <a:xfrm>
          <a:off x="6921500" y="62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14814</xdr:rowOff>
    </xdr:from>
    <xdr:ext cx="534377" cy="259045"/>
    <xdr:sp macro="" textlink="">
      <xdr:nvSpPr>
        <xdr:cNvPr id="306" name="テキスト ボックス 305"/>
        <xdr:cNvSpPr txBox="1"/>
      </xdr:nvSpPr>
      <xdr:spPr>
        <a:xfrm>
          <a:off x="6705111" y="601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70864</xdr:rowOff>
    </xdr:from>
    <xdr:to>
      <xdr:col>55</xdr:col>
      <xdr:colOff>50800</xdr:colOff>
      <xdr:row>37</xdr:row>
      <xdr:rowOff>1014</xdr:rowOff>
    </xdr:to>
    <xdr:sp macro="" textlink="">
      <xdr:nvSpPr>
        <xdr:cNvPr id="312" name="楕円 311"/>
        <xdr:cNvSpPr/>
      </xdr:nvSpPr>
      <xdr:spPr>
        <a:xfrm>
          <a:off x="10426700" y="6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49291</xdr:rowOff>
    </xdr:from>
    <xdr:ext cx="534377" cy="259045"/>
    <xdr:sp macro="" textlink="">
      <xdr:nvSpPr>
        <xdr:cNvPr id="313" name="補助費等該当値テキスト"/>
        <xdr:cNvSpPr txBox="1"/>
      </xdr:nvSpPr>
      <xdr:spPr>
        <a:xfrm>
          <a:off x="10528300" y="622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88860</xdr:rowOff>
    </xdr:from>
    <xdr:to>
      <xdr:col>50</xdr:col>
      <xdr:colOff>165100</xdr:colOff>
      <xdr:row>37</xdr:row>
      <xdr:rowOff>19010</xdr:rowOff>
    </xdr:to>
    <xdr:sp macro="" textlink="">
      <xdr:nvSpPr>
        <xdr:cNvPr id="314" name="楕円 313"/>
        <xdr:cNvSpPr/>
      </xdr:nvSpPr>
      <xdr:spPr>
        <a:xfrm>
          <a:off x="9588500" y="626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10137</xdr:rowOff>
    </xdr:from>
    <xdr:ext cx="534377" cy="259045"/>
    <xdr:sp macro="" textlink="">
      <xdr:nvSpPr>
        <xdr:cNvPr id="315" name="テキスト ボックス 314"/>
        <xdr:cNvSpPr txBox="1"/>
      </xdr:nvSpPr>
      <xdr:spPr>
        <a:xfrm>
          <a:off x="9372111" y="635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77407</xdr:rowOff>
    </xdr:from>
    <xdr:to>
      <xdr:col>46</xdr:col>
      <xdr:colOff>38100</xdr:colOff>
      <xdr:row>37</xdr:row>
      <xdr:rowOff>7557</xdr:rowOff>
    </xdr:to>
    <xdr:sp macro="" textlink="">
      <xdr:nvSpPr>
        <xdr:cNvPr id="316" name="楕円 315"/>
        <xdr:cNvSpPr/>
      </xdr:nvSpPr>
      <xdr:spPr>
        <a:xfrm>
          <a:off x="8699500" y="624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24084</xdr:rowOff>
    </xdr:from>
    <xdr:ext cx="534377" cy="259045"/>
    <xdr:sp macro="" textlink="">
      <xdr:nvSpPr>
        <xdr:cNvPr id="317" name="テキスト ボックス 316"/>
        <xdr:cNvSpPr txBox="1"/>
      </xdr:nvSpPr>
      <xdr:spPr>
        <a:xfrm>
          <a:off x="8483111" y="602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87860</xdr:rowOff>
    </xdr:from>
    <xdr:to>
      <xdr:col>41</xdr:col>
      <xdr:colOff>101600</xdr:colOff>
      <xdr:row>37</xdr:row>
      <xdr:rowOff>18010</xdr:rowOff>
    </xdr:to>
    <xdr:sp macro="" textlink="">
      <xdr:nvSpPr>
        <xdr:cNvPr id="318" name="楕円 317"/>
        <xdr:cNvSpPr/>
      </xdr:nvSpPr>
      <xdr:spPr>
        <a:xfrm>
          <a:off x="7810500" y="626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9137</xdr:rowOff>
    </xdr:from>
    <xdr:ext cx="534377" cy="259045"/>
    <xdr:sp macro="" textlink="">
      <xdr:nvSpPr>
        <xdr:cNvPr id="319" name="テキスト ボックス 318"/>
        <xdr:cNvSpPr txBox="1"/>
      </xdr:nvSpPr>
      <xdr:spPr>
        <a:xfrm>
          <a:off x="7594111" y="635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112166</xdr:rowOff>
    </xdr:from>
    <xdr:to>
      <xdr:col>36</xdr:col>
      <xdr:colOff>165100</xdr:colOff>
      <xdr:row>37</xdr:row>
      <xdr:rowOff>42316</xdr:rowOff>
    </xdr:to>
    <xdr:sp macro="" textlink="">
      <xdr:nvSpPr>
        <xdr:cNvPr id="320" name="楕円 319"/>
        <xdr:cNvSpPr/>
      </xdr:nvSpPr>
      <xdr:spPr>
        <a:xfrm>
          <a:off x="6921500" y="628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33443</xdr:rowOff>
    </xdr:from>
    <xdr:ext cx="534377" cy="259045"/>
    <xdr:sp macro="" textlink="">
      <xdr:nvSpPr>
        <xdr:cNvPr id="321" name="テキスト ボックス 320"/>
        <xdr:cNvSpPr txBox="1"/>
      </xdr:nvSpPr>
      <xdr:spPr>
        <a:xfrm>
          <a:off x="6705111" y="637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102332</xdr:rowOff>
    </xdr:from>
    <xdr:to>
      <xdr:col>54</xdr:col>
      <xdr:colOff>189865</xdr:colOff>
      <xdr:row>58</xdr:row>
      <xdr:rowOff>145392</xdr:rowOff>
    </xdr:to>
    <xdr:cxnSp macro="">
      <xdr:nvCxnSpPr>
        <xdr:cNvPr id="345" name="直線コネクタ 344"/>
        <xdr:cNvCxnSpPr/>
      </xdr:nvCxnSpPr>
      <xdr:spPr>
        <a:xfrm flipV="1">
          <a:off x="10475595" y="8674832"/>
          <a:ext cx="1270" cy="1414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149219</xdr:rowOff>
    </xdr:from>
    <xdr:ext cx="469744" cy="259045"/>
    <xdr:sp macro="" textlink="">
      <xdr:nvSpPr>
        <xdr:cNvPr id="346" name="普通建設事業費最小値テキスト"/>
        <xdr:cNvSpPr txBox="1"/>
      </xdr:nvSpPr>
      <xdr:spPr>
        <a:xfrm>
          <a:off x="10528300" y="1009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145392</xdr:rowOff>
    </xdr:from>
    <xdr:to>
      <xdr:col>55</xdr:col>
      <xdr:colOff>88900</xdr:colOff>
      <xdr:row>58</xdr:row>
      <xdr:rowOff>145392</xdr:rowOff>
    </xdr:to>
    <xdr:cxnSp macro="">
      <xdr:nvCxnSpPr>
        <xdr:cNvPr id="347" name="直線コネクタ 346"/>
        <xdr:cNvCxnSpPr/>
      </xdr:nvCxnSpPr>
      <xdr:spPr>
        <a:xfrm>
          <a:off x="10388600" y="10089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49009</xdr:rowOff>
    </xdr:from>
    <xdr:ext cx="599010" cy="259045"/>
    <xdr:sp macro="" textlink="">
      <xdr:nvSpPr>
        <xdr:cNvPr id="348" name="普通建設事業費最大値テキスト"/>
        <xdr:cNvSpPr txBox="1"/>
      </xdr:nvSpPr>
      <xdr:spPr>
        <a:xfrm>
          <a:off x="10528300" y="8450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102332</xdr:rowOff>
    </xdr:from>
    <xdr:to>
      <xdr:col>55</xdr:col>
      <xdr:colOff>88900</xdr:colOff>
      <xdr:row>50</xdr:row>
      <xdr:rowOff>102332</xdr:rowOff>
    </xdr:to>
    <xdr:cxnSp macro="">
      <xdr:nvCxnSpPr>
        <xdr:cNvPr id="349" name="直線コネクタ 348"/>
        <xdr:cNvCxnSpPr/>
      </xdr:nvCxnSpPr>
      <xdr:spPr>
        <a:xfrm>
          <a:off x="10388600" y="867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18527</xdr:rowOff>
    </xdr:from>
    <xdr:to>
      <xdr:col>55</xdr:col>
      <xdr:colOff>0</xdr:colOff>
      <xdr:row>58</xdr:row>
      <xdr:rowOff>91930</xdr:rowOff>
    </xdr:to>
    <xdr:cxnSp macro="">
      <xdr:nvCxnSpPr>
        <xdr:cNvPr id="350" name="直線コネクタ 349"/>
        <xdr:cNvCxnSpPr/>
      </xdr:nvCxnSpPr>
      <xdr:spPr>
        <a:xfrm flipV="1">
          <a:off x="9639300" y="9962627"/>
          <a:ext cx="838200" cy="7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133182</xdr:rowOff>
    </xdr:from>
    <xdr:ext cx="534377" cy="259045"/>
    <xdr:sp macro="" textlink="">
      <xdr:nvSpPr>
        <xdr:cNvPr id="351" name="普通建設事業費平均値テキスト"/>
        <xdr:cNvSpPr txBox="1"/>
      </xdr:nvSpPr>
      <xdr:spPr>
        <a:xfrm>
          <a:off x="10528300" y="9562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110305</xdr:rowOff>
    </xdr:from>
    <xdr:to>
      <xdr:col>55</xdr:col>
      <xdr:colOff>50800</xdr:colOff>
      <xdr:row>57</xdr:row>
      <xdr:rowOff>40455</xdr:rowOff>
    </xdr:to>
    <xdr:sp macro="" textlink="">
      <xdr:nvSpPr>
        <xdr:cNvPr id="352" name="フローチャート: 判断 351"/>
        <xdr:cNvSpPr/>
      </xdr:nvSpPr>
      <xdr:spPr>
        <a:xfrm>
          <a:off x="104267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52718</xdr:rowOff>
    </xdr:from>
    <xdr:to>
      <xdr:col>50</xdr:col>
      <xdr:colOff>114300</xdr:colOff>
      <xdr:row>58</xdr:row>
      <xdr:rowOff>91930</xdr:rowOff>
    </xdr:to>
    <xdr:cxnSp macro="">
      <xdr:nvCxnSpPr>
        <xdr:cNvPr id="353" name="直線コネクタ 352"/>
        <xdr:cNvCxnSpPr/>
      </xdr:nvCxnSpPr>
      <xdr:spPr>
        <a:xfrm>
          <a:off x="8750300" y="9996818"/>
          <a:ext cx="889000" cy="3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144236</xdr:rowOff>
    </xdr:from>
    <xdr:to>
      <xdr:col>50</xdr:col>
      <xdr:colOff>165100</xdr:colOff>
      <xdr:row>57</xdr:row>
      <xdr:rowOff>74386</xdr:rowOff>
    </xdr:to>
    <xdr:sp macro="" textlink="">
      <xdr:nvSpPr>
        <xdr:cNvPr id="354" name="フローチャート: 判断 353"/>
        <xdr:cNvSpPr/>
      </xdr:nvSpPr>
      <xdr:spPr>
        <a:xfrm>
          <a:off x="9588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90913</xdr:rowOff>
    </xdr:from>
    <xdr:ext cx="534377" cy="259045"/>
    <xdr:sp macro="" textlink="">
      <xdr:nvSpPr>
        <xdr:cNvPr id="355" name="テキスト ボックス 354"/>
        <xdr:cNvSpPr txBox="1"/>
      </xdr:nvSpPr>
      <xdr:spPr>
        <a:xfrm>
          <a:off x="9372111" y="952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21918</xdr:rowOff>
    </xdr:from>
    <xdr:to>
      <xdr:col>45</xdr:col>
      <xdr:colOff>177800</xdr:colOff>
      <xdr:row>58</xdr:row>
      <xdr:rowOff>52718</xdr:rowOff>
    </xdr:to>
    <xdr:cxnSp macro="">
      <xdr:nvCxnSpPr>
        <xdr:cNvPr id="356" name="直線コネクタ 355"/>
        <xdr:cNvCxnSpPr/>
      </xdr:nvCxnSpPr>
      <xdr:spPr>
        <a:xfrm>
          <a:off x="7861300" y="9623118"/>
          <a:ext cx="889000" cy="37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127617</xdr:rowOff>
    </xdr:from>
    <xdr:to>
      <xdr:col>46</xdr:col>
      <xdr:colOff>38100</xdr:colOff>
      <xdr:row>57</xdr:row>
      <xdr:rowOff>57767</xdr:rowOff>
    </xdr:to>
    <xdr:sp macro="" textlink="">
      <xdr:nvSpPr>
        <xdr:cNvPr id="357" name="フローチャート: 判断 356"/>
        <xdr:cNvSpPr/>
      </xdr:nvSpPr>
      <xdr:spPr>
        <a:xfrm>
          <a:off x="8699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74294</xdr:rowOff>
    </xdr:from>
    <xdr:ext cx="534377" cy="259045"/>
    <xdr:sp macro="" textlink="">
      <xdr:nvSpPr>
        <xdr:cNvPr id="358" name="テキスト ボックス 357"/>
        <xdr:cNvSpPr txBox="1"/>
      </xdr:nvSpPr>
      <xdr:spPr>
        <a:xfrm>
          <a:off x="8483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21918</xdr:rowOff>
    </xdr:from>
    <xdr:to>
      <xdr:col>41</xdr:col>
      <xdr:colOff>50800</xdr:colOff>
      <xdr:row>57</xdr:row>
      <xdr:rowOff>85065</xdr:rowOff>
    </xdr:to>
    <xdr:cxnSp macro="">
      <xdr:nvCxnSpPr>
        <xdr:cNvPr id="359" name="直線コネクタ 358"/>
        <xdr:cNvCxnSpPr/>
      </xdr:nvCxnSpPr>
      <xdr:spPr>
        <a:xfrm flipV="1">
          <a:off x="6972300" y="9623118"/>
          <a:ext cx="889000" cy="23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101915</xdr:rowOff>
    </xdr:from>
    <xdr:to>
      <xdr:col>41</xdr:col>
      <xdr:colOff>101600</xdr:colOff>
      <xdr:row>57</xdr:row>
      <xdr:rowOff>32065</xdr:rowOff>
    </xdr:to>
    <xdr:sp macro="" textlink="">
      <xdr:nvSpPr>
        <xdr:cNvPr id="360" name="フローチャート: 判断 359"/>
        <xdr:cNvSpPr/>
      </xdr:nvSpPr>
      <xdr:spPr>
        <a:xfrm>
          <a:off x="7810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23192</xdr:rowOff>
    </xdr:from>
    <xdr:ext cx="534377" cy="259045"/>
    <xdr:sp macro="" textlink="">
      <xdr:nvSpPr>
        <xdr:cNvPr id="361" name="テキスト ボックス 360"/>
        <xdr:cNvSpPr txBox="1"/>
      </xdr:nvSpPr>
      <xdr:spPr>
        <a:xfrm>
          <a:off x="7594111" y="979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102083</xdr:rowOff>
    </xdr:from>
    <xdr:to>
      <xdr:col>36</xdr:col>
      <xdr:colOff>165100</xdr:colOff>
      <xdr:row>57</xdr:row>
      <xdr:rowOff>32233</xdr:rowOff>
    </xdr:to>
    <xdr:sp macro="" textlink="">
      <xdr:nvSpPr>
        <xdr:cNvPr id="362" name="フローチャート: 判断 361"/>
        <xdr:cNvSpPr/>
      </xdr:nvSpPr>
      <xdr:spPr>
        <a:xfrm>
          <a:off x="6921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48760</xdr:rowOff>
    </xdr:from>
    <xdr:ext cx="534377" cy="259045"/>
    <xdr:sp macro="" textlink="">
      <xdr:nvSpPr>
        <xdr:cNvPr id="363" name="テキスト ボックス 362"/>
        <xdr:cNvSpPr txBox="1"/>
      </xdr:nvSpPr>
      <xdr:spPr>
        <a:xfrm>
          <a:off x="6705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139177</xdr:rowOff>
    </xdr:from>
    <xdr:to>
      <xdr:col>55</xdr:col>
      <xdr:colOff>50800</xdr:colOff>
      <xdr:row>58</xdr:row>
      <xdr:rowOff>69327</xdr:rowOff>
    </xdr:to>
    <xdr:sp macro="" textlink="">
      <xdr:nvSpPr>
        <xdr:cNvPr id="369" name="楕円 368"/>
        <xdr:cNvSpPr/>
      </xdr:nvSpPr>
      <xdr:spPr>
        <a:xfrm>
          <a:off x="10426700" y="991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54104</xdr:rowOff>
    </xdr:from>
    <xdr:ext cx="534377" cy="259045"/>
    <xdr:sp macro="" textlink="">
      <xdr:nvSpPr>
        <xdr:cNvPr id="370" name="普通建設事業費該当値テキスト"/>
        <xdr:cNvSpPr txBox="1"/>
      </xdr:nvSpPr>
      <xdr:spPr>
        <a:xfrm>
          <a:off x="10528300" y="982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41130</xdr:rowOff>
    </xdr:from>
    <xdr:to>
      <xdr:col>50</xdr:col>
      <xdr:colOff>165100</xdr:colOff>
      <xdr:row>58</xdr:row>
      <xdr:rowOff>142730</xdr:rowOff>
    </xdr:to>
    <xdr:sp macro="" textlink="">
      <xdr:nvSpPr>
        <xdr:cNvPr id="371" name="楕円 370"/>
        <xdr:cNvSpPr/>
      </xdr:nvSpPr>
      <xdr:spPr>
        <a:xfrm>
          <a:off x="9588500" y="99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133857</xdr:rowOff>
    </xdr:from>
    <xdr:ext cx="534377" cy="259045"/>
    <xdr:sp macro="" textlink="">
      <xdr:nvSpPr>
        <xdr:cNvPr id="372" name="テキスト ボックス 371"/>
        <xdr:cNvSpPr txBox="1"/>
      </xdr:nvSpPr>
      <xdr:spPr>
        <a:xfrm>
          <a:off x="9372111" y="1007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1918</xdr:rowOff>
    </xdr:from>
    <xdr:to>
      <xdr:col>46</xdr:col>
      <xdr:colOff>38100</xdr:colOff>
      <xdr:row>58</xdr:row>
      <xdr:rowOff>103518</xdr:rowOff>
    </xdr:to>
    <xdr:sp macro="" textlink="">
      <xdr:nvSpPr>
        <xdr:cNvPr id="373" name="楕円 372"/>
        <xdr:cNvSpPr/>
      </xdr:nvSpPr>
      <xdr:spPr>
        <a:xfrm>
          <a:off x="8699500" y="994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94645</xdr:rowOff>
    </xdr:from>
    <xdr:ext cx="534377" cy="259045"/>
    <xdr:sp macro="" textlink="">
      <xdr:nvSpPr>
        <xdr:cNvPr id="374" name="テキスト ボックス 373"/>
        <xdr:cNvSpPr txBox="1"/>
      </xdr:nvSpPr>
      <xdr:spPr>
        <a:xfrm>
          <a:off x="8483111" y="1003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142568</xdr:rowOff>
    </xdr:from>
    <xdr:to>
      <xdr:col>41</xdr:col>
      <xdr:colOff>101600</xdr:colOff>
      <xdr:row>56</xdr:row>
      <xdr:rowOff>72718</xdr:rowOff>
    </xdr:to>
    <xdr:sp macro="" textlink="">
      <xdr:nvSpPr>
        <xdr:cNvPr id="375" name="楕円 374"/>
        <xdr:cNvSpPr/>
      </xdr:nvSpPr>
      <xdr:spPr>
        <a:xfrm>
          <a:off x="7810500" y="957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89245</xdr:rowOff>
    </xdr:from>
    <xdr:ext cx="534377" cy="259045"/>
    <xdr:sp macro="" textlink="">
      <xdr:nvSpPr>
        <xdr:cNvPr id="376" name="テキスト ボックス 375"/>
        <xdr:cNvSpPr txBox="1"/>
      </xdr:nvSpPr>
      <xdr:spPr>
        <a:xfrm>
          <a:off x="7594111" y="934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34265</xdr:rowOff>
    </xdr:from>
    <xdr:to>
      <xdr:col>36</xdr:col>
      <xdr:colOff>165100</xdr:colOff>
      <xdr:row>57</xdr:row>
      <xdr:rowOff>135865</xdr:rowOff>
    </xdr:to>
    <xdr:sp macro="" textlink="">
      <xdr:nvSpPr>
        <xdr:cNvPr id="377" name="楕円 376"/>
        <xdr:cNvSpPr/>
      </xdr:nvSpPr>
      <xdr:spPr>
        <a:xfrm>
          <a:off x="6921500" y="980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126992</xdr:rowOff>
    </xdr:from>
    <xdr:ext cx="534377" cy="259045"/>
    <xdr:sp macro="" textlink="">
      <xdr:nvSpPr>
        <xdr:cNvPr id="378" name="テキスト ボックス 377"/>
        <xdr:cNvSpPr txBox="1"/>
      </xdr:nvSpPr>
      <xdr:spPr>
        <a:xfrm>
          <a:off x="6705111" y="989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62237</xdr:rowOff>
    </xdr:from>
    <xdr:to>
      <xdr:col>54</xdr:col>
      <xdr:colOff>189865</xdr:colOff>
      <xdr:row>79</xdr:row>
      <xdr:rowOff>98879</xdr:rowOff>
    </xdr:to>
    <xdr:cxnSp macro="">
      <xdr:nvCxnSpPr>
        <xdr:cNvPr id="404" name="直線コネクタ 403"/>
        <xdr:cNvCxnSpPr/>
      </xdr:nvCxnSpPr>
      <xdr:spPr>
        <a:xfrm flipV="1">
          <a:off x="10475595" y="12235187"/>
          <a:ext cx="1270" cy="1408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8914</xdr:rowOff>
    </xdr:from>
    <xdr:ext cx="534377" cy="259045"/>
    <xdr:sp macro="" textlink="">
      <xdr:nvSpPr>
        <xdr:cNvPr id="407" name="普通建設事業費 （ うち新規整備　）最大値テキスト"/>
        <xdr:cNvSpPr txBox="1"/>
      </xdr:nvSpPr>
      <xdr:spPr>
        <a:xfrm>
          <a:off x="10528300" y="1201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62237</xdr:rowOff>
    </xdr:from>
    <xdr:to>
      <xdr:col>55</xdr:col>
      <xdr:colOff>88900</xdr:colOff>
      <xdr:row>71</xdr:row>
      <xdr:rowOff>62237</xdr:rowOff>
    </xdr:to>
    <xdr:cxnSp macro="">
      <xdr:nvCxnSpPr>
        <xdr:cNvPr id="408" name="直線コネクタ 407"/>
        <xdr:cNvCxnSpPr/>
      </xdr:nvCxnSpPr>
      <xdr:spPr>
        <a:xfrm>
          <a:off x="10388600" y="1223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39753</xdr:rowOff>
    </xdr:from>
    <xdr:to>
      <xdr:col>55</xdr:col>
      <xdr:colOff>0</xdr:colOff>
      <xdr:row>79</xdr:row>
      <xdr:rowOff>69667</xdr:rowOff>
    </xdr:to>
    <xdr:cxnSp macro="">
      <xdr:nvCxnSpPr>
        <xdr:cNvPr id="409" name="直線コネクタ 408"/>
        <xdr:cNvCxnSpPr/>
      </xdr:nvCxnSpPr>
      <xdr:spPr>
        <a:xfrm>
          <a:off x="9639300" y="13584303"/>
          <a:ext cx="838200" cy="2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160893</xdr:rowOff>
    </xdr:from>
    <xdr:ext cx="534377" cy="259045"/>
    <xdr:sp macro="" textlink="">
      <xdr:nvSpPr>
        <xdr:cNvPr id="410" name="普通建設事業費 （ うち新規整備　）平均値テキスト"/>
        <xdr:cNvSpPr txBox="1"/>
      </xdr:nvSpPr>
      <xdr:spPr>
        <a:xfrm>
          <a:off x="10528300" y="1319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138016</xdr:rowOff>
    </xdr:from>
    <xdr:to>
      <xdr:col>55</xdr:col>
      <xdr:colOff>50800</xdr:colOff>
      <xdr:row>78</xdr:row>
      <xdr:rowOff>68166</xdr:rowOff>
    </xdr:to>
    <xdr:sp macro="" textlink="">
      <xdr:nvSpPr>
        <xdr:cNvPr id="411" name="フローチャート: 判断 410"/>
        <xdr:cNvSpPr/>
      </xdr:nvSpPr>
      <xdr:spPr>
        <a:xfrm>
          <a:off x="104267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56310</xdr:rowOff>
    </xdr:from>
    <xdr:to>
      <xdr:col>50</xdr:col>
      <xdr:colOff>114300</xdr:colOff>
      <xdr:row>79</xdr:row>
      <xdr:rowOff>39753</xdr:rowOff>
    </xdr:to>
    <xdr:cxnSp macro="">
      <xdr:nvCxnSpPr>
        <xdr:cNvPr id="412" name="直線コネクタ 411"/>
        <xdr:cNvCxnSpPr/>
      </xdr:nvCxnSpPr>
      <xdr:spPr>
        <a:xfrm>
          <a:off x="8750300" y="13429410"/>
          <a:ext cx="889000" cy="15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143585</xdr:rowOff>
    </xdr:from>
    <xdr:to>
      <xdr:col>50</xdr:col>
      <xdr:colOff>165100</xdr:colOff>
      <xdr:row>78</xdr:row>
      <xdr:rowOff>73735</xdr:rowOff>
    </xdr:to>
    <xdr:sp macro="" textlink="">
      <xdr:nvSpPr>
        <xdr:cNvPr id="413" name="フローチャート: 判断 412"/>
        <xdr:cNvSpPr/>
      </xdr:nvSpPr>
      <xdr:spPr>
        <a:xfrm>
          <a:off x="9588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90262</xdr:rowOff>
    </xdr:from>
    <xdr:ext cx="534377" cy="259045"/>
    <xdr:sp macro="" textlink="">
      <xdr:nvSpPr>
        <xdr:cNvPr id="414" name="テキスト ボックス 413"/>
        <xdr:cNvSpPr txBox="1"/>
      </xdr:nvSpPr>
      <xdr:spPr>
        <a:xfrm>
          <a:off x="9372111" y="1312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39312</xdr:rowOff>
    </xdr:from>
    <xdr:to>
      <xdr:col>45</xdr:col>
      <xdr:colOff>177800</xdr:colOff>
      <xdr:row>78</xdr:row>
      <xdr:rowOff>56310</xdr:rowOff>
    </xdr:to>
    <xdr:cxnSp macro="">
      <xdr:nvCxnSpPr>
        <xdr:cNvPr id="415" name="直線コネクタ 414"/>
        <xdr:cNvCxnSpPr/>
      </xdr:nvCxnSpPr>
      <xdr:spPr>
        <a:xfrm>
          <a:off x="7861300" y="13240962"/>
          <a:ext cx="889000" cy="18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166542</xdr:rowOff>
    </xdr:from>
    <xdr:to>
      <xdr:col>46</xdr:col>
      <xdr:colOff>38100</xdr:colOff>
      <xdr:row>77</xdr:row>
      <xdr:rowOff>96692</xdr:rowOff>
    </xdr:to>
    <xdr:sp macro="" textlink="">
      <xdr:nvSpPr>
        <xdr:cNvPr id="416" name="フローチャート: 判断 415"/>
        <xdr:cNvSpPr/>
      </xdr:nvSpPr>
      <xdr:spPr>
        <a:xfrm>
          <a:off x="8699500" y="1319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113219</xdr:rowOff>
    </xdr:from>
    <xdr:ext cx="534377" cy="259045"/>
    <xdr:sp macro="" textlink="">
      <xdr:nvSpPr>
        <xdr:cNvPr id="417" name="テキスト ボックス 416"/>
        <xdr:cNvSpPr txBox="1"/>
      </xdr:nvSpPr>
      <xdr:spPr>
        <a:xfrm>
          <a:off x="8483111" y="1297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22492</xdr:rowOff>
    </xdr:from>
    <xdr:to>
      <xdr:col>41</xdr:col>
      <xdr:colOff>101600</xdr:colOff>
      <xdr:row>77</xdr:row>
      <xdr:rowOff>124092</xdr:rowOff>
    </xdr:to>
    <xdr:sp macro="" textlink="">
      <xdr:nvSpPr>
        <xdr:cNvPr id="418" name="フローチャート: 判断 417"/>
        <xdr:cNvSpPr/>
      </xdr:nvSpPr>
      <xdr:spPr>
        <a:xfrm>
          <a:off x="7810500" y="1322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115219</xdr:rowOff>
    </xdr:from>
    <xdr:ext cx="534377" cy="259045"/>
    <xdr:sp macro="" textlink="">
      <xdr:nvSpPr>
        <xdr:cNvPr id="419" name="テキスト ボックス 418"/>
        <xdr:cNvSpPr txBox="1"/>
      </xdr:nvSpPr>
      <xdr:spPr>
        <a:xfrm>
          <a:off x="7594111" y="1331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18867</xdr:rowOff>
    </xdr:from>
    <xdr:to>
      <xdr:col>55</xdr:col>
      <xdr:colOff>50800</xdr:colOff>
      <xdr:row>79</xdr:row>
      <xdr:rowOff>120467</xdr:rowOff>
    </xdr:to>
    <xdr:sp macro="" textlink="">
      <xdr:nvSpPr>
        <xdr:cNvPr id="425" name="楕円 424"/>
        <xdr:cNvSpPr/>
      </xdr:nvSpPr>
      <xdr:spPr>
        <a:xfrm>
          <a:off x="10426700" y="1356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105244</xdr:rowOff>
    </xdr:from>
    <xdr:ext cx="469744" cy="259045"/>
    <xdr:sp macro="" textlink="">
      <xdr:nvSpPr>
        <xdr:cNvPr id="426" name="普通建設事業費 （ うち新規整備　）該当値テキスト"/>
        <xdr:cNvSpPr txBox="1"/>
      </xdr:nvSpPr>
      <xdr:spPr>
        <a:xfrm>
          <a:off x="10528300" y="13478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160403</xdr:rowOff>
    </xdr:from>
    <xdr:to>
      <xdr:col>50</xdr:col>
      <xdr:colOff>165100</xdr:colOff>
      <xdr:row>79</xdr:row>
      <xdr:rowOff>90553</xdr:rowOff>
    </xdr:to>
    <xdr:sp macro="" textlink="">
      <xdr:nvSpPr>
        <xdr:cNvPr id="427" name="楕円 426"/>
        <xdr:cNvSpPr/>
      </xdr:nvSpPr>
      <xdr:spPr>
        <a:xfrm>
          <a:off x="9588500" y="1353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81680</xdr:rowOff>
    </xdr:from>
    <xdr:ext cx="469744" cy="259045"/>
    <xdr:sp macro="" textlink="">
      <xdr:nvSpPr>
        <xdr:cNvPr id="428" name="テキスト ボックス 427"/>
        <xdr:cNvSpPr txBox="1"/>
      </xdr:nvSpPr>
      <xdr:spPr>
        <a:xfrm>
          <a:off x="9404428" y="13626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5510</xdr:rowOff>
    </xdr:from>
    <xdr:to>
      <xdr:col>46</xdr:col>
      <xdr:colOff>38100</xdr:colOff>
      <xdr:row>78</xdr:row>
      <xdr:rowOff>107110</xdr:rowOff>
    </xdr:to>
    <xdr:sp macro="" textlink="">
      <xdr:nvSpPr>
        <xdr:cNvPr id="429" name="楕円 428"/>
        <xdr:cNvSpPr/>
      </xdr:nvSpPr>
      <xdr:spPr>
        <a:xfrm>
          <a:off x="8699500" y="1337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98237</xdr:rowOff>
    </xdr:from>
    <xdr:ext cx="534377" cy="259045"/>
    <xdr:sp macro="" textlink="">
      <xdr:nvSpPr>
        <xdr:cNvPr id="430" name="テキスト ボックス 429"/>
        <xdr:cNvSpPr txBox="1"/>
      </xdr:nvSpPr>
      <xdr:spPr>
        <a:xfrm>
          <a:off x="8483111" y="1347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159962</xdr:rowOff>
    </xdr:from>
    <xdr:to>
      <xdr:col>41</xdr:col>
      <xdr:colOff>101600</xdr:colOff>
      <xdr:row>77</xdr:row>
      <xdr:rowOff>90112</xdr:rowOff>
    </xdr:to>
    <xdr:sp macro="" textlink="">
      <xdr:nvSpPr>
        <xdr:cNvPr id="431" name="楕円 430"/>
        <xdr:cNvSpPr/>
      </xdr:nvSpPr>
      <xdr:spPr>
        <a:xfrm>
          <a:off x="7810500" y="1319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106639</xdr:rowOff>
    </xdr:from>
    <xdr:ext cx="534377" cy="259045"/>
    <xdr:sp macro="" textlink="">
      <xdr:nvSpPr>
        <xdr:cNvPr id="432" name="テキスト ボックス 431"/>
        <xdr:cNvSpPr txBox="1"/>
      </xdr:nvSpPr>
      <xdr:spPr>
        <a:xfrm>
          <a:off x="7594111" y="1296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131674</xdr:rowOff>
    </xdr:from>
    <xdr:to>
      <xdr:col>54</xdr:col>
      <xdr:colOff>189865</xdr:colOff>
      <xdr:row>98</xdr:row>
      <xdr:rowOff>163855</xdr:rowOff>
    </xdr:to>
    <xdr:cxnSp macro="">
      <xdr:nvCxnSpPr>
        <xdr:cNvPr id="456" name="直線コネクタ 455"/>
        <xdr:cNvCxnSpPr/>
      </xdr:nvCxnSpPr>
      <xdr:spPr>
        <a:xfrm flipV="1">
          <a:off x="10475595" y="15562174"/>
          <a:ext cx="1270" cy="1403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167682</xdr:rowOff>
    </xdr:from>
    <xdr:ext cx="469744" cy="259045"/>
    <xdr:sp macro="" textlink="">
      <xdr:nvSpPr>
        <xdr:cNvPr id="457" name="普通建設事業費 （ うち更新整備　）最小値テキスト"/>
        <xdr:cNvSpPr txBox="1"/>
      </xdr:nvSpPr>
      <xdr:spPr>
        <a:xfrm>
          <a:off x="10528300" y="1696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163855</xdr:rowOff>
    </xdr:from>
    <xdr:to>
      <xdr:col>55</xdr:col>
      <xdr:colOff>88900</xdr:colOff>
      <xdr:row>98</xdr:row>
      <xdr:rowOff>163855</xdr:rowOff>
    </xdr:to>
    <xdr:cxnSp macro="">
      <xdr:nvCxnSpPr>
        <xdr:cNvPr id="458" name="直線コネクタ 457"/>
        <xdr:cNvCxnSpPr/>
      </xdr:nvCxnSpPr>
      <xdr:spPr>
        <a:xfrm>
          <a:off x="10388600" y="169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78351</xdr:rowOff>
    </xdr:from>
    <xdr:ext cx="599010" cy="259045"/>
    <xdr:sp macro="" textlink="">
      <xdr:nvSpPr>
        <xdr:cNvPr id="459" name="普通建設事業費 （ うち更新整備　）最大値テキスト"/>
        <xdr:cNvSpPr txBox="1"/>
      </xdr:nvSpPr>
      <xdr:spPr>
        <a:xfrm>
          <a:off x="10528300" y="1533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131674</xdr:rowOff>
    </xdr:from>
    <xdr:to>
      <xdr:col>55</xdr:col>
      <xdr:colOff>88900</xdr:colOff>
      <xdr:row>90</xdr:row>
      <xdr:rowOff>131674</xdr:rowOff>
    </xdr:to>
    <xdr:cxnSp macro="">
      <xdr:nvCxnSpPr>
        <xdr:cNvPr id="460" name="直線コネクタ 459"/>
        <xdr:cNvCxnSpPr/>
      </xdr:nvCxnSpPr>
      <xdr:spPr>
        <a:xfrm>
          <a:off x="10388600" y="1556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99861</xdr:rowOff>
    </xdr:from>
    <xdr:to>
      <xdr:col>55</xdr:col>
      <xdr:colOff>0</xdr:colOff>
      <xdr:row>98</xdr:row>
      <xdr:rowOff>86158</xdr:rowOff>
    </xdr:to>
    <xdr:cxnSp macro="">
      <xdr:nvCxnSpPr>
        <xdr:cNvPr id="461" name="直線コネクタ 460"/>
        <xdr:cNvCxnSpPr/>
      </xdr:nvCxnSpPr>
      <xdr:spPr>
        <a:xfrm flipV="1">
          <a:off x="9639300" y="16730511"/>
          <a:ext cx="838200" cy="15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17848</xdr:rowOff>
    </xdr:from>
    <xdr:ext cx="534377" cy="259045"/>
    <xdr:sp macro="" textlink="">
      <xdr:nvSpPr>
        <xdr:cNvPr id="462" name="普通建設事業費 （ うち更新整備　）平均値テキスト"/>
        <xdr:cNvSpPr txBox="1"/>
      </xdr:nvSpPr>
      <xdr:spPr>
        <a:xfrm>
          <a:off x="10528300" y="16477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166421</xdr:rowOff>
    </xdr:from>
    <xdr:to>
      <xdr:col>55</xdr:col>
      <xdr:colOff>50800</xdr:colOff>
      <xdr:row>97</xdr:row>
      <xdr:rowOff>96571</xdr:rowOff>
    </xdr:to>
    <xdr:sp macro="" textlink="">
      <xdr:nvSpPr>
        <xdr:cNvPr id="463" name="フローチャート: 判断 462"/>
        <xdr:cNvSpPr/>
      </xdr:nvSpPr>
      <xdr:spPr>
        <a:xfrm>
          <a:off x="104267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86158</xdr:rowOff>
    </xdr:from>
    <xdr:to>
      <xdr:col>50</xdr:col>
      <xdr:colOff>114300</xdr:colOff>
      <xdr:row>98</xdr:row>
      <xdr:rowOff>142672</xdr:rowOff>
    </xdr:to>
    <xdr:cxnSp macro="">
      <xdr:nvCxnSpPr>
        <xdr:cNvPr id="464" name="直線コネクタ 463"/>
        <xdr:cNvCxnSpPr/>
      </xdr:nvCxnSpPr>
      <xdr:spPr>
        <a:xfrm flipV="1">
          <a:off x="8750300" y="16888258"/>
          <a:ext cx="889000" cy="5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29400</xdr:rowOff>
    </xdr:from>
    <xdr:to>
      <xdr:col>50</xdr:col>
      <xdr:colOff>165100</xdr:colOff>
      <xdr:row>97</xdr:row>
      <xdr:rowOff>131000</xdr:rowOff>
    </xdr:to>
    <xdr:sp macro="" textlink="">
      <xdr:nvSpPr>
        <xdr:cNvPr id="465" name="フローチャート: 判断 464"/>
        <xdr:cNvSpPr/>
      </xdr:nvSpPr>
      <xdr:spPr>
        <a:xfrm>
          <a:off x="9588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147527</xdr:rowOff>
    </xdr:from>
    <xdr:ext cx="534377" cy="259045"/>
    <xdr:sp macro="" textlink="">
      <xdr:nvSpPr>
        <xdr:cNvPr id="466" name="テキスト ボックス 465"/>
        <xdr:cNvSpPr txBox="1"/>
      </xdr:nvSpPr>
      <xdr:spPr>
        <a:xfrm>
          <a:off x="9372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6477</xdr:rowOff>
    </xdr:from>
    <xdr:to>
      <xdr:col>45</xdr:col>
      <xdr:colOff>177800</xdr:colOff>
      <xdr:row>98</xdr:row>
      <xdr:rowOff>142672</xdr:rowOff>
    </xdr:to>
    <xdr:cxnSp macro="">
      <xdr:nvCxnSpPr>
        <xdr:cNvPr id="467" name="直線コネクタ 466"/>
        <xdr:cNvCxnSpPr/>
      </xdr:nvCxnSpPr>
      <xdr:spPr>
        <a:xfrm>
          <a:off x="7861300" y="16465677"/>
          <a:ext cx="889000" cy="47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109373</xdr:rowOff>
    </xdr:from>
    <xdr:to>
      <xdr:col>46</xdr:col>
      <xdr:colOff>38100</xdr:colOff>
      <xdr:row>98</xdr:row>
      <xdr:rowOff>39523</xdr:rowOff>
    </xdr:to>
    <xdr:sp macro="" textlink="">
      <xdr:nvSpPr>
        <xdr:cNvPr id="468" name="フローチャート: 判断 467"/>
        <xdr:cNvSpPr/>
      </xdr:nvSpPr>
      <xdr:spPr>
        <a:xfrm>
          <a:off x="8699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56050</xdr:rowOff>
    </xdr:from>
    <xdr:ext cx="534377" cy="259045"/>
    <xdr:sp macro="" textlink="">
      <xdr:nvSpPr>
        <xdr:cNvPr id="469" name="テキスト ボックス 468"/>
        <xdr:cNvSpPr txBox="1"/>
      </xdr:nvSpPr>
      <xdr:spPr>
        <a:xfrm>
          <a:off x="8483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50533</xdr:rowOff>
    </xdr:from>
    <xdr:to>
      <xdr:col>41</xdr:col>
      <xdr:colOff>101600</xdr:colOff>
      <xdr:row>97</xdr:row>
      <xdr:rowOff>152133</xdr:rowOff>
    </xdr:to>
    <xdr:sp macro="" textlink="">
      <xdr:nvSpPr>
        <xdr:cNvPr id="470" name="フローチャート: 判断 469"/>
        <xdr:cNvSpPr/>
      </xdr:nvSpPr>
      <xdr:spPr>
        <a:xfrm>
          <a:off x="7810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143260</xdr:rowOff>
    </xdr:from>
    <xdr:ext cx="534377" cy="259045"/>
    <xdr:sp macro="" textlink="">
      <xdr:nvSpPr>
        <xdr:cNvPr id="471" name="テキスト ボックス 470"/>
        <xdr:cNvSpPr txBox="1"/>
      </xdr:nvSpPr>
      <xdr:spPr>
        <a:xfrm>
          <a:off x="7594111" y="1677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49061</xdr:rowOff>
    </xdr:from>
    <xdr:to>
      <xdr:col>55</xdr:col>
      <xdr:colOff>50800</xdr:colOff>
      <xdr:row>97</xdr:row>
      <xdr:rowOff>150661</xdr:rowOff>
    </xdr:to>
    <xdr:sp macro="" textlink="">
      <xdr:nvSpPr>
        <xdr:cNvPr id="477" name="楕円 476"/>
        <xdr:cNvSpPr/>
      </xdr:nvSpPr>
      <xdr:spPr>
        <a:xfrm>
          <a:off x="10426700" y="1667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27488</xdr:rowOff>
    </xdr:from>
    <xdr:ext cx="534377" cy="259045"/>
    <xdr:sp macro="" textlink="">
      <xdr:nvSpPr>
        <xdr:cNvPr id="478" name="普通建設事業費 （ うち更新整備　）該当値テキスト"/>
        <xdr:cNvSpPr txBox="1"/>
      </xdr:nvSpPr>
      <xdr:spPr>
        <a:xfrm>
          <a:off x="10528300" y="1665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35358</xdr:rowOff>
    </xdr:from>
    <xdr:to>
      <xdr:col>50</xdr:col>
      <xdr:colOff>165100</xdr:colOff>
      <xdr:row>98</xdr:row>
      <xdr:rowOff>136958</xdr:rowOff>
    </xdr:to>
    <xdr:sp macro="" textlink="">
      <xdr:nvSpPr>
        <xdr:cNvPr id="479" name="楕円 478"/>
        <xdr:cNvSpPr/>
      </xdr:nvSpPr>
      <xdr:spPr>
        <a:xfrm>
          <a:off x="9588500" y="1683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128085</xdr:rowOff>
    </xdr:from>
    <xdr:ext cx="534377" cy="259045"/>
    <xdr:sp macro="" textlink="">
      <xdr:nvSpPr>
        <xdr:cNvPr id="480" name="テキスト ボックス 479"/>
        <xdr:cNvSpPr txBox="1"/>
      </xdr:nvSpPr>
      <xdr:spPr>
        <a:xfrm>
          <a:off x="9372111" y="1693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91872</xdr:rowOff>
    </xdr:from>
    <xdr:to>
      <xdr:col>46</xdr:col>
      <xdr:colOff>38100</xdr:colOff>
      <xdr:row>99</xdr:row>
      <xdr:rowOff>22022</xdr:rowOff>
    </xdr:to>
    <xdr:sp macro="" textlink="">
      <xdr:nvSpPr>
        <xdr:cNvPr id="481" name="楕円 480"/>
        <xdr:cNvSpPr/>
      </xdr:nvSpPr>
      <xdr:spPr>
        <a:xfrm>
          <a:off x="8699500" y="1689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13149</xdr:rowOff>
    </xdr:from>
    <xdr:ext cx="469744" cy="259045"/>
    <xdr:sp macro="" textlink="">
      <xdr:nvSpPr>
        <xdr:cNvPr id="482" name="テキスト ボックス 481"/>
        <xdr:cNvSpPr txBox="1"/>
      </xdr:nvSpPr>
      <xdr:spPr>
        <a:xfrm>
          <a:off x="8515428" y="1698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127127</xdr:rowOff>
    </xdr:from>
    <xdr:to>
      <xdr:col>41</xdr:col>
      <xdr:colOff>101600</xdr:colOff>
      <xdr:row>96</xdr:row>
      <xdr:rowOff>57277</xdr:rowOff>
    </xdr:to>
    <xdr:sp macro="" textlink="">
      <xdr:nvSpPr>
        <xdr:cNvPr id="483" name="楕円 482"/>
        <xdr:cNvSpPr/>
      </xdr:nvSpPr>
      <xdr:spPr>
        <a:xfrm>
          <a:off x="7810500" y="1641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73804</xdr:rowOff>
    </xdr:from>
    <xdr:ext cx="534377" cy="259045"/>
    <xdr:sp macro="" textlink="">
      <xdr:nvSpPr>
        <xdr:cNvPr id="484" name="テキスト ボックス 483"/>
        <xdr:cNvSpPr txBox="1"/>
      </xdr:nvSpPr>
      <xdr:spPr>
        <a:xfrm>
          <a:off x="7594111" y="1619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0" name="テキスト ボックス 49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2" name="テキスト ボックス 50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61418</xdr:rowOff>
    </xdr:from>
    <xdr:to>
      <xdr:col>85</xdr:col>
      <xdr:colOff>126364</xdr:colOff>
      <xdr:row>38</xdr:row>
      <xdr:rowOff>139700</xdr:rowOff>
    </xdr:to>
    <xdr:cxnSp macro="">
      <xdr:nvCxnSpPr>
        <xdr:cNvPr id="506" name="直線コネクタ 505"/>
        <xdr:cNvCxnSpPr/>
      </xdr:nvCxnSpPr>
      <xdr:spPr>
        <a:xfrm flipV="1">
          <a:off x="16317595" y="5204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16641</xdr:rowOff>
    </xdr:from>
    <xdr:ext cx="249299" cy="259045"/>
    <xdr:sp macro="" textlink="">
      <xdr:nvSpPr>
        <xdr:cNvPr id="507" name="災害復旧事業費最小値テキスト"/>
        <xdr:cNvSpPr txBox="1"/>
      </xdr:nvSpPr>
      <xdr:spPr>
        <a:xfrm>
          <a:off x="16370300" y="6703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8095</xdr:rowOff>
    </xdr:from>
    <xdr:ext cx="599010" cy="259045"/>
    <xdr:sp macro="" textlink="">
      <xdr:nvSpPr>
        <xdr:cNvPr id="509" name="災害復旧事業費最大値テキスト"/>
        <xdr:cNvSpPr txBox="1"/>
      </xdr:nvSpPr>
      <xdr:spPr>
        <a:xfrm>
          <a:off x="16370300" y="498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61418</xdr:rowOff>
    </xdr:from>
    <xdr:to>
      <xdr:col>86</xdr:col>
      <xdr:colOff>25400</xdr:colOff>
      <xdr:row>30</xdr:row>
      <xdr:rowOff>61418</xdr:rowOff>
    </xdr:to>
    <xdr:cxnSp macro="">
      <xdr:nvCxnSpPr>
        <xdr:cNvPr id="510" name="直線コネクタ 509"/>
        <xdr:cNvCxnSpPr/>
      </xdr:nvCxnSpPr>
      <xdr:spPr>
        <a:xfrm>
          <a:off x="16230600" y="5204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138137</xdr:rowOff>
    </xdr:from>
    <xdr:to>
      <xdr:col>85</xdr:col>
      <xdr:colOff>127000</xdr:colOff>
      <xdr:row>38</xdr:row>
      <xdr:rowOff>139700</xdr:rowOff>
    </xdr:to>
    <xdr:cxnSp macro="">
      <xdr:nvCxnSpPr>
        <xdr:cNvPr id="511" name="直線コネクタ 510"/>
        <xdr:cNvCxnSpPr/>
      </xdr:nvCxnSpPr>
      <xdr:spPr>
        <a:xfrm>
          <a:off x="15481300" y="6653237"/>
          <a:ext cx="838200" cy="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105541</xdr:rowOff>
    </xdr:from>
    <xdr:ext cx="378565" cy="259045"/>
    <xdr:sp macro="" textlink="">
      <xdr:nvSpPr>
        <xdr:cNvPr id="512" name="災害復旧事業費平均値テキスト"/>
        <xdr:cNvSpPr txBox="1"/>
      </xdr:nvSpPr>
      <xdr:spPr>
        <a:xfrm>
          <a:off x="16370300" y="64491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82664</xdr:rowOff>
    </xdr:from>
    <xdr:to>
      <xdr:col>85</xdr:col>
      <xdr:colOff>177800</xdr:colOff>
      <xdr:row>39</xdr:row>
      <xdr:rowOff>12814</xdr:rowOff>
    </xdr:to>
    <xdr:sp macro="" textlink="">
      <xdr:nvSpPr>
        <xdr:cNvPr id="513" name="フローチャート: 判断 512"/>
        <xdr:cNvSpPr/>
      </xdr:nvSpPr>
      <xdr:spPr>
        <a:xfrm>
          <a:off x="16268700" y="659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138137</xdr:rowOff>
    </xdr:from>
    <xdr:to>
      <xdr:col>81</xdr:col>
      <xdr:colOff>50800</xdr:colOff>
      <xdr:row>38</xdr:row>
      <xdr:rowOff>139371</xdr:rowOff>
    </xdr:to>
    <xdr:cxnSp macro="">
      <xdr:nvCxnSpPr>
        <xdr:cNvPr id="514" name="直線コネクタ 513"/>
        <xdr:cNvCxnSpPr/>
      </xdr:nvCxnSpPr>
      <xdr:spPr>
        <a:xfrm flipV="1">
          <a:off x="14592300" y="6653237"/>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72642</xdr:rowOff>
    </xdr:from>
    <xdr:to>
      <xdr:col>81</xdr:col>
      <xdr:colOff>101600</xdr:colOff>
      <xdr:row>39</xdr:row>
      <xdr:rowOff>2792</xdr:rowOff>
    </xdr:to>
    <xdr:sp macro="" textlink="">
      <xdr:nvSpPr>
        <xdr:cNvPr id="515" name="フローチャート: 判断 514"/>
        <xdr:cNvSpPr/>
      </xdr:nvSpPr>
      <xdr:spPr>
        <a:xfrm>
          <a:off x="15430500" y="6587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19319</xdr:rowOff>
    </xdr:from>
    <xdr:ext cx="469744" cy="259045"/>
    <xdr:sp macro="" textlink="">
      <xdr:nvSpPr>
        <xdr:cNvPr id="516" name="テキスト ボックス 515"/>
        <xdr:cNvSpPr txBox="1"/>
      </xdr:nvSpPr>
      <xdr:spPr>
        <a:xfrm>
          <a:off x="15246428" y="636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139371</xdr:rowOff>
    </xdr:from>
    <xdr:to>
      <xdr:col>76</xdr:col>
      <xdr:colOff>114300</xdr:colOff>
      <xdr:row>38</xdr:row>
      <xdr:rowOff>139700</xdr:rowOff>
    </xdr:to>
    <xdr:cxnSp macro="">
      <xdr:nvCxnSpPr>
        <xdr:cNvPr id="517" name="直線コネクタ 516"/>
        <xdr:cNvCxnSpPr/>
      </xdr:nvCxnSpPr>
      <xdr:spPr>
        <a:xfrm flipV="1">
          <a:off x="13703300" y="6654471"/>
          <a:ext cx="889000" cy="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80167</xdr:rowOff>
    </xdr:from>
    <xdr:to>
      <xdr:col>76</xdr:col>
      <xdr:colOff>165100</xdr:colOff>
      <xdr:row>39</xdr:row>
      <xdr:rowOff>10317</xdr:rowOff>
    </xdr:to>
    <xdr:sp macro="" textlink="">
      <xdr:nvSpPr>
        <xdr:cNvPr id="518" name="フローチャート: 判断 517"/>
        <xdr:cNvSpPr/>
      </xdr:nvSpPr>
      <xdr:spPr>
        <a:xfrm>
          <a:off x="14541500" y="659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26845</xdr:rowOff>
    </xdr:from>
    <xdr:ext cx="378565" cy="259045"/>
    <xdr:sp macro="" textlink="">
      <xdr:nvSpPr>
        <xdr:cNvPr id="519" name="テキスト ボックス 518"/>
        <xdr:cNvSpPr txBox="1"/>
      </xdr:nvSpPr>
      <xdr:spPr>
        <a:xfrm>
          <a:off x="14403017" y="6370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0" name="直線コネクタ 519"/>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76647</xdr:rowOff>
    </xdr:from>
    <xdr:to>
      <xdr:col>72</xdr:col>
      <xdr:colOff>38100</xdr:colOff>
      <xdr:row>39</xdr:row>
      <xdr:rowOff>6797</xdr:rowOff>
    </xdr:to>
    <xdr:sp macro="" textlink="">
      <xdr:nvSpPr>
        <xdr:cNvPr id="521" name="フローチャート: 判断 520"/>
        <xdr:cNvSpPr/>
      </xdr:nvSpPr>
      <xdr:spPr>
        <a:xfrm>
          <a:off x="13652500" y="659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23324</xdr:rowOff>
    </xdr:from>
    <xdr:ext cx="469744" cy="259045"/>
    <xdr:sp macro="" textlink="">
      <xdr:nvSpPr>
        <xdr:cNvPr id="522" name="テキスト ボックス 521"/>
        <xdr:cNvSpPr txBox="1"/>
      </xdr:nvSpPr>
      <xdr:spPr>
        <a:xfrm>
          <a:off x="13468428" y="636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70328</xdr:rowOff>
    </xdr:from>
    <xdr:to>
      <xdr:col>67</xdr:col>
      <xdr:colOff>101600</xdr:colOff>
      <xdr:row>39</xdr:row>
      <xdr:rowOff>478</xdr:rowOff>
    </xdr:to>
    <xdr:sp macro="" textlink="">
      <xdr:nvSpPr>
        <xdr:cNvPr id="523" name="フローチャート: 判断 522"/>
        <xdr:cNvSpPr/>
      </xdr:nvSpPr>
      <xdr:spPr>
        <a:xfrm>
          <a:off x="12763500" y="65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17006</xdr:rowOff>
    </xdr:from>
    <xdr:ext cx="469744" cy="259045"/>
    <xdr:sp macro="" textlink="">
      <xdr:nvSpPr>
        <xdr:cNvPr id="524" name="テキスト ボックス 523"/>
        <xdr:cNvSpPr txBox="1"/>
      </xdr:nvSpPr>
      <xdr:spPr>
        <a:xfrm>
          <a:off x="12579428" y="636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0" name="楕円 529"/>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61091</xdr:rowOff>
    </xdr:from>
    <xdr:ext cx="249299" cy="259045"/>
    <xdr:sp macro="" textlink="">
      <xdr:nvSpPr>
        <xdr:cNvPr id="531" name="災害復旧事業費該当値テキスト"/>
        <xdr:cNvSpPr txBox="1"/>
      </xdr:nvSpPr>
      <xdr:spPr>
        <a:xfrm>
          <a:off x="16370300" y="6576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87337</xdr:rowOff>
    </xdr:from>
    <xdr:to>
      <xdr:col>81</xdr:col>
      <xdr:colOff>101600</xdr:colOff>
      <xdr:row>39</xdr:row>
      <xdr:rowOff>17487</xdr:rowOff>
    </xdr:to>
    <xdr:sp macro="" textlink="">
      <xdr:nvSpPr>
        <xdr:cNvPr id="532" name="楕円 531"/>
        <xdr:cNvSpPr/>
      </xdr:nvSpPr>
      <xdr:spPr>
        <a:xfrm>
          <a:off x="15430500" y="660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8614</xdr:rowOff>
    </xdr:from>
    <xdr:ext cx="378565" cy="259045"/>
    <xdr:sp macro="" textlink="">
      <xdr:nvSpPr>
        <xdr:cNvPr id="533" name="テキスト ボックス 532"/>
        <xdr:cNvSpPr txBox="1"/>
      </xdr:nvSpPr>
      <xdr:spPr>
        <a:xfrm>
          <a:off x="15292017" y="6695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88571</xdr:rowOff>
    </xdr:from>
    <xdr:to>
      <xdr:col>76</xdr:col>
      <xdr:colOff>165100</xdr:colOff>
      <xdr:row>39</xdr:row>
      <xdr:rowOff>18721</xdr:rowOff>
    </xdr:to>
    <xdr:sp macro="" textlink="">
      <xdr:nvSpPr>
        <xdr:cNvPr id="534" name="楕円 533"/>
        <xdr:cNvSpPr/>
      </xdr:nvSpPr>
      <xdr:spPr>
        <a:xfrm>
          <a:off x="14541500" y="660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9848</xdr:rowOff>
    </xdr:from>
    <xdr:ext cx="313932" cy="259045"/>
    <xdr:sp macro="" textlink="">
      <xdr:nvSpPr>
        <xdr:cNvPr id="535" name="テキスト ボックス 534"/>
        <xdr:cNvSpPr txBox="1"/>
      </xdr:nvSpPr>
      <xdr:spPr>
        <a:xfrm>
          <a:off x="14435333" y="66963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6" name="楕円 535"/>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7" name="テキスト ボックス 536"/>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8" name="楕円 537"/>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9" name="テキスト ボックス 538"/>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9" name="直線コネクタ 59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0" name="テキスト ボックス 59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1" name="直線コネクタ 60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2" name="テキスト ボックス 60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3" name="直線コネクタ 60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4" name="テキスト ボックス 60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5" name="直線コネクタ 60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6" name="テキスト ボックス 60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7" name="直線コネクタ 60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8" name="テキスト ボックス 60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9" name="直線コネクタ 60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0" name="テキスト ボックス 60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121886</xdr:rowOff>
    </xdr:from>
    <xdr:to>
      <xdr:col>85</xdr:col>
      <xdr:colOff>126364</xdr:colOff>
      <xdr:row>78</xdr:row>
      <xdr:rowOff>38398</xdr:rowOff>
    </xdr:to>
    <xdr:cxnSp macro="">
      <xdr:nvCxnSpPr>
        <xdr:cNvPr id="614" name="直線コネクタ 613"/>
        <xdr:cNvCxnSpPr/>
      </xdr:nvCxnSpPr>
      <xdr:spPr>
        <a:xfrm flipV="1">
          <a:off x="16317595" y="11951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15" name="公債費最小値テキスト"/>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16" name="直線コネクタ 615"/>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68563</xdr:rowOff>
    </xdr:from>
    <xdr:ext cx="599010" cy="259045"/>
    <xdr:sp macro="" textlink="">
      <xdr:nvSpPr>
        <xdr:cNvPr id="617" name="公債費最大値テキスト"/>
        <xdr:cNvSpPr txBox="1"/>
      </xdr:nvSpPr>
      <xdr:spPr>
        <a:xfrm>
          <a:off x="16370300" y="1172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121886</xdr:rowOff>
    </xdr:from>
    <xdr:to>
      <xdr:col>86</xdr:col>
      <xdr:colOff>25400</xdr:colOff>
      <xdr:row>69</xdr:row>
      <xdr:rowOff>121886</xdr:rowOff>
    </xdr:to>
    <xdr:cxnSp macro="">
      <xdr:nvCxnSpPr>
        <xdr:cNvPr id="618" name="直線コネクタ 617"/>
        <xdr:cNvCxnSpPr/>
      </xdr:nvCxnSpPr>
      <xdr:spPr>
        <a:xfrm>
          <a:off x="16230600" y="1195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107793</xdr:rowOff>
    </xdr:from>
    <xdr:to>
      <xdr:col>85</xdr:col>
      <xdr:colOff>127000</xdr:colOff>
      <xdr:row>76</xdr:row>
      <xdr:rowOff>130294</xdr:rowOff>
    </xdr:to>
    <xdr:cxnSp macro="">
      <xdr:nvCxnSpPr>
        <xdr:cNvPr id="619" name="直線コネクタ 618"/>
        <xdr:cNvCxnSpPr/>
      </xdr:nvCxnSpPr>
      <xdr:spPr>
        <a:xfrm flipV="1">
          <a:off x="15481300" y="13137993"/>
          <a:ext cx="838200" cy="2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64163</xdr:rowOff>
    </xdr:from>
    <xdr:ext cx="534377" cy="259045"/>
    <xdr:sp macro="" textlink="">
      <xdr:nvSpPr>
        <xdr:cNvPr id="620" name="公債費平均値テキスト"/>
        <xdr:cNvSpPr txBox="1"/>
      </xdr:nvSpPr>
      <xdr:spPr>
        <a:xfrm>
          <a:off x="16370300" y="12922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41286</xdr:rowOff>
    </xdr:from>
    <xdr:to>
      <xdr:col>85</xdr:col>
      <xdr:colOff>177800</xdr:colOff>
      <xdr:row>76</xdr:row>
      <xdr:rowOff>142886</xdr:rowOff>
    </xdr:to>
    <xdr:sp macro="" textlink="">
      <xdr:nvSpPr>
        <xdr:cNvPr id="621" name="フローチャート: 判断 620"/>
        <xdr:cNvSpPr/>
      </xdr:nvSpPr>
      <xdr:spPr>
        <a:xfrm>
          <a:off x="162687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130294</xdr:rowOff>
    </xdr:from>
    <xdr:to>
      <xdr:col>81</xdr:col>
      <xdr:colOff>50800</xdr:colOff>
      <xdr:row>76</xdr:row>
      <xdr:rowOff>152812</xdr:rowOff>
    </xdr:to>
    <xdr:cxnSp macro="">
      <xdr:nvCxnSpPr>
        <xdr:cNvPr id="622" name="直線コネクタ 621"/>
        <xdr:cNvCxnSpPr/>
      </xdr:nvCxnSpPr>
      <xdr:spPr>
        <a:xfrm flipV="1">
          <a:off x="14592300" y="13160494"/>
          <a:ext cx="889000" cy="2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44062</xdr:rowOff>
    </xdr:from>
    <xdr:to>
      <xdr:col>81</xdr:col>
      <xdr:colOff>101600</xdr:colOff>
      <xdr:row>76</xdr:row>
      <xdr:rowOff>145662</xdr:rowOff>
    </xdr:to>
    <xdr:sp macro="" textlink="">
      <xdr:nvSpPr>
        <xdr:cNvPr id="623" name="フローチャート: 判断 622"/>
        <xdr:cNvSpPr/>
      </xdr:nvSpPr>
      <xdr:spPr>
        <a:xfrm>
          <a:off x="15430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162189</xdr:rowOff>
    </xdr:from>
    <xdr:ext cx="534377" cy="259045"/>
    <xdr:sp macro="" textlink="">
      <xdr:nvSpPr>
        <xdr:cNvPr id="624" name="テキスト ボックス 623"/>
        <xdr:cNvSpPr txBox="1"/>
      </xdr:nvSpPr>
      <xdr:spPr>
        <a:xfrm>
          <a:off x="15214111" y="1284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152812</xdr:rowOff>
    </xdr:from>
    <xdr:to>
      <xdr:col>76</xdr:col>
      <xdr:colOff>114300</xdr:colOff>
      <xdr:row>77</xdr:row>
      <xdr:rowOff>21856</xdr:rowOff>
    </xdr:to>
    <xdr:cxnSp macro="">
      <xdr:nvCxnSpPr>
        <xdr:cNvPr id="625" name="直線コネクタ 624"/>
        <xdr:cNvCxnSpPr/>
      </xdr:nvCxnSpPr>
      <xdr:spPr>
        <a:xfrm flipV="1">
          <a:off x="13703300" y="13183012"/>
          <a:ext cx="889000" cy="4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76964</xdr:rowOff>
    </xdr:from>
    <xdr:to>
      <xdr:col>76</xdr:col>
      <xdr:colOff>165100</xdr:colOff>
      <xdr:row>77</xdr:row>
      <xdr:rowOff>7114</xdr:rowOff>
    </xdr:to>
    <xdr:sp macro="" textlink="">
      <xdr:nvSpPr>
        <xdr:cNvPr id="626" name="フローチャート: 判断 625"/>
        <xdr:cNvSpPr/>
      </xdr:nvSpPr>
      <xdr:spPr>
        <a:xfrm>
          <a:off x="145415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23641</xdr:rowOff>
    </xdr:from>
    <xdr:ext cx="534377" cy="259045"/>
    <xdr:sp macro="" textlink="">
      <xdr:nvSpPr>
        <xdr:cNvPr id="627" name="テキスト ボックス 626"/>
        <xdr:cNvSpPr txBox="1"/>
      </xdr:nvSpPr>
      <xdr:spPr>
        <a:xfrm>
          <a:off x="14325111" y="1288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21856</xdr:rowOff>
    </xdr:from>
    <xdr:to>
      <xdr:col>71</xdr:col>
      <xdr:colOff>177800</xdr:colOff>
      <xdr:row>77</xdr:row>
      <xdr:rowOff>33206</xdr:rowOff>
    </xdr:to>
    <xdr:cxnSp macro="">
      <xdr:nvCxnSpPr>
        <xdr:cNvPr id="628" name="直線コネクタ 627"/>
        <xdr:cNvCxnSpPr/>
      </xdr:nvCxnSpPr>
      <xdr:spPr>
        <a:xfrm flipV="1">
          <a:off x="12814300" y="13223506"/>
          <a:ext cx="889000" cy="1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3567</xdr:rowOff>
    </xdr:from>
    <xdr:to>
      <xdr:col>72</xdr:col>
      <xdr:colOff>38100</xdr:colOff>
      <xdr:row>76</xdr:row>
      <xdr:rowOff>105167</xdr:rowOff>
    </xdr:to>
    <xdr:sp macro="" textlink="">
      <xdr:nvSpPr>
        <xdr:cNvPr id="629" name="フローチャート: 判断 628"/>
        <xdr:cNvSpPr/>
      </xdr:nvSpPr>
      <xdr:spPr>
        <a:xfrm>
          <a:off x="13652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121694</xdr:rowOff>
    </xdr:from>
    <xdr:ext cx="534377" cy="259045"/>
    <xdr:sp macro="" textlink="">
      <xdr:nvSpPr>
        <xdr:cNvPr id="630" name="テキスト ボックス 629"/>
        <xdr:cNvSpPr txBox="1"/>
      </xdr:nvSpPr>
      <xdr:spPr>
        <a:xfrm>
          <a:off x="13436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170461</xdr:rowOff>
    </xdr:from>
    <xdr:to>
      <xdr:col>67</xdr:col>
      <xdr:colOff>101600</xdr:colOff>
      <xdr:row>76</xdr:row>
      <xdr:rowOff>100611</xdr:rowOff>
    </xdr:to>
    <xdr:sp macro="" textlink="">
      <xdr:nvSpPr>
        <xdr:cNvPr id="631" name="フローチャート: 判断 630"/>
        <xdr:cNvSpPr/>
      </xdr:nvSpPr>
      <xdr:spPr>
        <a:xfrm>
          <a:off x="12763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117138</xdr:rowOff>
    </xdr:from>
    <xdr:ext cx="534377" cy="259045"/>
    <xdr:sp macro="" textlink="">
      <xdr:nvSpPr>
        <xdr:cNvPr id="632" name="テキスト ボックス 631"/>
        <xdr:cNvSpPr txBox="1"/>
      </xdr:nvSpPr>
      <xdr:spPr>
        <a:xfrm>
          <a:off x="12547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56993</xdr:rowOff>
    </xdr:from>
    <xdr:to>
      <xdr:col>85</xdr:col>
      <xdr:colOff>177800</xdr:colOff>
      <xdr:row>76</xdr:row>
      <xdr:rowOff>158593</xdr:rowOff>
    </xdr:to>
    <xdr:sp macro="" textlink="">
      <xdr:nvSpPr>
        <xdr:cNvPr id="638" name="楕円 637"/>
        <xdr:cNvSpPr/>
      </xdr:nvSpPr>
      <xdr:spPr>
        <a:xfrm>
          <a:off x="16268700" y="1308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35420</xdr:rowOff>
    </xdr:from>
    <xdr:ext cx="534377" cy="259045"/>
    <xdr:sp macro="" textlink="">
      <xdr:nvSpPr>
        <xdr:cNvPr id="639" name="公債費該当値テキスト"/>
        <xdr:cNvSpPr txBox="1"/>
      </xdr:nvSpPr>
      <xdr:spPr>
        <a:xfrm>
          <a:off x="16370300" y="1306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79494</xdr:rowOff>
    </xdr:from>
    <xdr:to>
      <xdr:col>81</xdr:col>
      <xdr:colOff>101600</xdr:colOff>
      <xdr:row>77</xdr:row>
      <xdr:rowOff>9644</xdr:rowOff>
    </xdr:to>
    <xdr:sp macro="" textlink="">
      <xdr:nvSpPr>
        <xdr:cNvPr id="640" name="楕円 639"/>
        <xdr:cNvSpPr/>
      </xdr:nvSpPr>
      <xdr:spPr>
        <a:xfrm>
          <a:off x="15430500" y="1310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771</xdr:rowOff>
    </xdr:from>
    <xdr:ext cx="534377" cy="259045"/>
    <xdr:sp macro="" textlink="">
      <xdr:nvSpPr>
        <xdr:cNvPr id="641" name="テキスト ボックス 640"/>
        <xdr:cNvSpPr txBox="1"/>
      </xdr:nvSpPr>
      <xdr:spPr>
        <a:xfrm>
          <a:off x="15214111" y="1320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102012</xdr:rowOff>
    </xdr:from>
    <xdr:to>
      <xdr:col>76</xdr:col>
      <xdr:colOff>165100</xdr:colOff>
      <xdr:row>77</xdr:row>
      <xdr:rowOff>32162</xdr:rowOff>
    </xdr:to>
    <xdr:sp macro="" textlink="">
      <xdr:nvSpPr>
        <xdr:cNvPr id="642" name="楕円 641"/>
        <xdr:cNvSpPr/>
      </xdr:nvSpPr>
      <xdr:spPr>
        <a:xfrm>
          <a:off x="14541500" y="1313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23289</xdr:rowOff>
    </xdr:from>
    <xdr:ext cx="534377" cy="259045"/>
    <xdr:sp macro="" textlink="">
      <xdr:nvSpPr>
        <xdr:cNvPr id="643" name="テキスト ボックス 642"/>
        <xdr:cNvSpPr txBox="1"/>
      </xdr:nvSpPr>
      <xdr:spPr>
        <a:xfrm>
          <a:off x="14325111" y="1322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142506</xdr:rowOff>
    </xdr:from>
    <xdr:to>
      <xdr:col>72</xdr:col>
      <xdr:colOff>38100</xdr:colOff>
      <xdr:row>77</xdr:row>
      <xdr:rowOff>72656</xdr:rowOff>
    </xdr:to>
    <xdr:sp macro="" textlink="">
      <xdr:nvSpPr>
        <xdr:cNvPr id="644" name="楕円 643"/>
        <xdr:cNvSpPr/>
      </xdr:nvSpPr>
      <xdr:spPr>
        <a:xfrm>
          <a:off x="13652500" y="1317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63783</xdr:rowOff>
    </xdr:from>
    <xdr:ext cx="534377" cy="259045"/>
    <xdr:sp macro="" textlink="">
      <xdr:nvSpPr>
        <xdr:cNvPr id="645" name="テキスト ボックス 644"/>
        <xdr:cNvSpPr txBox="1"/>
      </xdr:nvSpPr>
      <xdr:spPr>
        <a:xfrm>
          <a:off x="13436111" y="1326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153856</xdr:rowOff>
    </xdr:from>
    <xdr:to>
      <xdr:col>67</xdr:col>
      <xdr:colOff>101600</xdr:colOff>
      <xdr:row>77</xdr:row>
      <xdr:rowOff>84006</xdr:rowOff>
    </xdr:to>
    <xdr:sp macro="" textlink="">
      <xdr:nvSpPr>
        <xdr:cNvPr id="646" name="楕円 645"/>
        <xdr:cNvSpPr/>
      </xdr:nvSpPr>
      <xdr:spPr>
        <a:xfrm>
          <a:off x="12763500" y="1318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75133</xdr:rowOff>
    </xdr:from>
    <xdr:ext cx="534377" cy="259045"/>
    <xdr:sp macro="" textlink="">
      <xdr:nvSpPr>
        <xdr:cNvPr id="647" name="テキスト ボックス 646"/>
        <xdr:cNvSpPr txBox="1"/>
      </xdr:nvSpPr>
      <xdr:spPr>
        <a:xfrm>
          <a:off x="12547111" y="1327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90199</xdr:rowOff>
    </xdr:from>
    <xdr:to>
      <xdr:col>85</xdr:col>
      <xdr:colOff>126364</xdr:colOff>
      <xdr:row>98</xdr:row>
      <xdr:rowOff>139658</xdr:rowOff>
    </xdr:to>
    <xdr:cxnSp macro="">
      <xdr:nvCxnSpPr>
        <xdr:cNvPr id="669" name="直線コネクタ 668"/>
        <xdr:cNvCxnSpPr/>
      </xdr:nvCxnSpPr>
      <xdr:spPr>
        <a:xfrm flipV="1">
          <a:off x="16317595" y="15520699"/>
          <a:ext cx="1269" cy="142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70" name="積立金最小値テキスト"/>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71" name="直線コネクタ 670"/>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36876</xdr:rowOff>
    </xdr:from>
    <xdr:ext cx="599010" cy="259045"/>
    <xdr:sp macro="" textlink="">
      <xdr:nvSpPr>
        <xdr:cNvPr id="672" name="積立金最大値テキスト"/>
        <xdr:cNvSpPr txBox="1"/>
      </xdr:nvSpPr>
      <xdr:spPr>
        <a:xfrm>
          <a:off x="16370300" y="1529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90199</xdr:rowOff>
    </xdr:from>
    <xdr:to>
      <xdr:col>86</xdr:col>
      <xdr:colOff>25400</xdr:colOff>
      <xdr:row>90</xdr:row>
      <xdr:rowOff>90199</xdr:rowOff>
    </xdr:to>
    <xdr:cxnSp macro="">
      <xdr:nvCxnSpPr>
        <xdr:cNvPr id="673" name="直線コネクタ 672"/>
        <xdr:cNvCxnSpPr/>
      </xdr:nvCxnSpPr>
      <xdr:spPr>
        <a:xfrm>
          <a:off x="16230600" y="155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139165</xdr:rowOff>
    </xdr:from>
    <xdr:to>
      <xdr:col>85</xdr:col>
      <xdr:colOff>127000</xdr:colOff>
      <xdr:row>98</xdr:row>
      <xdr:rowOff>139266</xdr:rowOff>
    </xdr:to>
    <xdr:cxnSp macro="">
      <xdr:nvCxnSpPr>
        <xdr:cNvPr id="674" name="直線コネクタ 673"/>
        <xdr:cNvCxnSpPr/>
      </xdr:nvCxnSpPr>
      <xdr:spPr>
        <a:xfrm flipV="1">
          <a:off x="15481300" y="16941265"/>
          <a:ext cx="838200" cy="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37980</xdr:rowOff>
    </xdr:from>
    <xdr:ext cx="534377" cy="259045"/>
    <xdr:sp macro="" textlink="">
      <xdr:nvSpPr>
        <xdr:cNvPr id="675" name="積立金平均値テキスト"/>
        <xdr:cNvSpPr txBox="1"/>
      </xdr:nvSpPr>
      <xdr:spPr>
        <a:xfrm>
          <a:off x="16370300" y="1666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15103</xdr:rowOff>
    </xdr:from>
    <xdr:to>
      <xdr:col>85</xdr:col>
      <xdr:colOff>177800</xdr:colOff>
      <xdr:row>98</xdr:row>
      <xdr:rowOff>116703</xdr:rowOff>
    </xdr:to>
    <xdr:sp macro="" textlink="">
      <xdr:nvSpPr>
        <xdr:cNvPr id="676" name="フローチャート: 判断 675"/>
        <xdr:cNvSpPr/>
      </xdr:nvSpPr>
      <xdr:spPr>
        <a:xfrm>
          <a:off x="16268700" y="1681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139266</xdr:rowOff>
    </xdr:from>
    <xdr:to>
      <xdr:col>81</xdr:col>
      <xdr:colOff>50800</xdr:colOff>
      <xdr:row>98</xdr:row>
      <xdr:rowOff>139467</xdr:rowOff>
    </xdr:to>
    <xdr:cxnSp macro="">
      <xdr:nvCxnSpPr>
        <xdr:cNvPr id="677" name="直線コネクタ 676"/>
        <xdr:cNvCxnSpPr/>
      </xdr:nvCxnSpPr>
      <xdr:spPr>
        <a:xfrm flipV="1">
          <a:off x="14592300" y="16941366"/>
          <a:ext cx="889000" cy="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24699</xdr:rowOff>
    </xdr:from>
    <xdr:to>
      <xdr:col>81</xdr:col>
      <xdr:colOff>101600</xdr:colOff>
      <xdr:row>98</xdr:row>
      <xdr:rowOff>126299</xdr:rowOff>
    </xdr:to>
    <xdr:sp macro="" textlink="">
      <xdr:nvSpPr>
        <xdr:cNvPr id="678" name="フローチャート: 判断 677"/>
        <xdr:cNvSpPr/>
      </xdr:nvSpPr>
      <xdr:spPr>
        <a:xfrm>
          <a:off x="15430500" y="168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142826</xdr:rowOff>
    </xdr:from>
    <xdr:ext cx="534377" cy="259045"/>
    <xdr:sp macro="" textlink="">
      <xdr:nvSpPr>
        <xdr:cNvPr id="679" name="テキスト ボックス 678"/>
        <xdr:cNvSpPr txBox="1"/>
      </xdr:nvSpPr>
      <xdr:spPr>
        <a:xfrm>
          <a:off x="15214111" y="1660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139467</xdr:rowOff>
    </xdr:from>
    <xdr:to>
      <xdr:col>76</xdr:col>
      <xdr:colOff>114300</xdr:colOff>
      <xdr:row>98</xdr:row>
      <xdr:rowOff>139475</xdr:rowOff>
    </xdr:to>
    <xdr:cxnSp macro="">
      <xdr:nvCxnSpPr>
        <xdr:cNvPr id="680" name="直線コネクタ 679"/>
        <xdr:cNvCxnSpPr/>
      </xdr:nvCxnSpPr>
      <xdr:spPr>
        <a:xfrm flipV="1">
          <a:off x="13703300" y="16941567"/>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24572</xdr:rowOff>
    </xdr:from>
    <xdr:to>
      <xdr:col>76</xdr:col>
      <xdr:colOff>165100</xdr:colOff>
      <xdr:row>98</xdr:row>
      <xdr:rowOff>126172</xdr:rowOff>
    </xdr:to>
    <xdr:sp macro="" textlink="">
      <xdr:nvSpPr>
        <xdr:cNvPr id="681" name="フローチャート: 判断 680"/>
        <xdr:cNvSpPr/>
      </xdr:nvSpPr>
      <xdr:spPr>
        <a:xfrm>
          <a:off x="14541500" y="168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142699</xdr:rowOff>
    </xdr:from>
    <xdr:ext cx="534377" cy="259045"/>
    <xdr:sp macro="" textlink="">
      <xdr:nvSpPr>
        <xdr:cNvPr id="682" name="テキスト ボックス 681"/>
        <xdr:cNvSpPr txBox="1"/>
      </xdr:nvSpPr>
      <xdr:spPr>
        <a:xfrm>
          <a:off x="14325111" y="1660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90478</xdr:rowOff>
    </xdr:from>
    <xdr:to>
      <xdr:col>71</xdr:col>
      <xdr:colOff>177800</xdr:colOff>
      <xdr:row>98</xdr:row>
      <xdr:rowOff>139475</xdr:rowOff>
    </xdr:to>
    <xdr:cxnSp macro="">
      <xdr:nvCxnSpPr>
        <xdr:cNvPr id="683" name="直線コネクタ 682"/>
        <xdr:cNvCxnSpPr/>
      </xdr:nvCxnSpPr>
      <xdr:spPr>
        <a:xfrm>
          <a:off x="12814300" y="16892578"/>
          <a:ext cx="889000" cy="4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30652</xdr:rowOff>
    </xdr:from>
    <xdr:to>
      <xdr:col>72</xdr:col>
      <xdr:colOff>38100</xdr:colOff>
      <xdr:row>98</xdr:row>
      <xdr:rowOff>132252</xdr:rowOff>
    </xdr:to>
    <xdr:sp macro="" textlink="">
      <xdr:nvSpPr>
        <xdr:cNvPr id="684" name="フローチャート: 判断 683"/>
        <xdr:cNvSpPr/>
      </xdr:nvSpPr>
      <xdr:spPr>
        <a:xfrm>
          <a:off x="13652500" y="168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148779</xdr:rowOff>
    </xdr:from>
    <xdr:ext cx="534377" cy="259045"/>
    <xdr:sp macro="" textlink="">
      <xdr:nvSpPr>
        <xdr:cNvPr id="685" name="テキスト ボックス 684"/>
        <xdr:cNvSpPr txBox="1"/>
      </xdr:nvSpPr>
      <xdr:spPr>
        <a:xfrm>
          <a:off x="13436111" y="1660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12105</xdr:rowOff>
    </xdr:from>
    <xdr:to>
      <xdr:col>67</xdr:col>
      <xdr:colOff>101600</xdr:colOff>
      <xdr:row>98</xdr:row>
      <xdr:rowOff>113705</xdr:rowOff>
    </xdr:to>
    <xdr:sp macro="" textlink="">
      <xdr:nvSpPr>
        <xdr:cNvPr id="686" name="フローチャート: 判断 685"/>
        <xdr:cNvSpPr/>
      </xdr:nvSpPr>
      <xdr:spPr>
        <a:xfrm>
          <a:off x="12763500" y="1681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130232</xdr:rowOff>
    </xdr:from>
    <xdr:ext cx="534377" cy="259045"/>
    <xdr:sp macro="" textlink="">
      <xdr:nvSpPr>
        <xdr:cNvPr id="687" name="テキスト ボックス 686"/>
        <xdr:cNvSpPr txBox="1"/>
      </xdr:nvSpPr>
      <xdr:spPr>
        <a:xfrm>
          <a:off x="12547111" y="1658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88365</xdr:rowOff>
    </xdr:from>
    <xdr:to>
      <xdr:col>85</xdr:col>
      <xdr:colOff>177800</xdr:colOff>
      <xdr:row>99</xdr:row>
      <xdr:rowOff>18515</xdr:rowOff>
    </xdr:to>
    <xdr:sp macro="" textlink="">
      <xdr:nvSpPr>
        <xdr:cNvPr id="693" name="楕円 692"/>
        <xdr:cNvSpPr/>
      </xdr:nvSpPr>
      <xdr:spPr>
        <a:xfrm>
          <a:off x="16268700" y="1689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3292</xdr:rowOff>
    </xdr:from>
    <xdr:ext cx="378565" cy="259045"/>
    <xdr:sp macro="" textlink="">
      <xdr:nvSpPr>
        <xdr:cNvPr id="694" name="積立金該当値テキスト"/>
        <xdr:cNvSpPr txBox="1"/>
      </xdr:nvSpPr>
      <xdr:spPr>
        <a:xfrm>
          <a:off x="16370300" y="16805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88466</xdr:rowOff>
    </xdr:from>
    <xdr:to>
      <xdr:col>81</xdr:col>
      <xdr:colOff>101600</xdr:colOff>
      <xdr:row>99</xdr:row>
      <xdr:rowOff>18616</xdr:rowOff>
    </xdr:to>
    <xdr:sp macro="" textlink="">
      <xdr:nvSpPr>
        <xdr:cNvPr id="695" name="楕円 694"/>
        <xdr:cNvSpPr/>
      </xdr:nvSpPr>
      <xdr:spPr>
        <a:xfrm>
          <a:off x="15430500" y="1689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99</xdr:row>
      <xdr:rowOff>9743</xdr:rowOff>
    </xdr:from>
    <xdr:ext cx="313932" cy="259045"/>
    <xdr:sp macro="" textlink="">
      <xdr:nvSpPr>
        <xdr:cNvPr id="696" name="テキスト ボックス 695"/>
        <xdr:cNvSpPr txBox="1"/>
      </xdr:nvSpPr>
      <xdr:spPr>
        <a:xfrm>
          <a:off x="15324333" y="16983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88667</xdr:rowOff>
    </xdr:from>
    <xdr:to>
      <xdr:col>76</xdr:col>
      <xdr:colOff>165100</xdr:colOff>
      <xdr:row>99</xdr:row>
      <xdr:rowOff>18817</xdr:rowOff>
    </xdr:to>
    <xdr:sp macro="" textlink="">
      <xdr:nvSpPr>
        <xdr:cNvPr id="697" name="楕円 696"/>
        <xdr:cNvSpPr/>
      </xdr:nvSpPr>
      <xdr:spPr>
        <a:xfrm>
          <a:off x="14541500" y="1689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99</xdr:row>
      <xdr:rowOff>9944</xdr:rowOff>
    </xdr:from>
    <xdr:ext cx="313932" cy="259045"/>
    <xdr:sp macro="" textlink="">
      <xdr:nvSpPr>
        <xdr:cNvPr id="698" name="テキスト ボックス 697"/>
        <xdr:cNvSpPr txBox="1"/>
      </xdr:nvSpPr>
      <xdr:spPr>
        <a:xfrm>
          <a:off x="14435333" y="169834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88675</xdr:rowOff>
    </xdr:from>
    <xdr:to>
      <xdr:col>72</xdr:col>
      <xdr:colOff>38100</xdr:colOff>
      <xdr:row>99</xdr:row>
      <xdr:rowOff>18825</xdr:rowOff>
    </xdr:to>
    <xdr:sp macro="" textlink="">
      <xdr:nvSpPr>
        <xdr:cNvPr id="699" name="楕円 698"/>
        <xdr:cNvSpPr/>
      </xdr:nvSpPr>
      <xdr:spPr>
        <a:xfrm>
          <a:off x="13652500" y="168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99</xdr:row>
      <xdr:rowOff>9952</xdr:rowOff>
    </xdr:from>
    <xdr:ext cx="313932" cy="259045"/>
    <xdr:sp macro="" textlink="">
      <xdr:nvSpPr>
        <xdr:cNvPr id="700" name="テキスト ボックス 699"/>
        <xdr:cNvSpPr txBox="1"/>
      </xdr:nvSpPr>
      <xdr:spPr>
        <a:xfrm>
          <a:off x="13546333" y="169835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39678</xdr:rowOff>
    </xdr:from>
    <xdr:to>
      <xdr:col>67</xdr:col>
      <xdr:colOff>101600</xdr:colOff>
      <xdr:row>98</xdr:row>
      <xdr:rowOff>141278</xdr:rowOff>
    </xdr:to>
    <xdr:sp macro="" textlink="">
      <xdr:nvSpPr>
        <xdr:cNvPr id="701" name="楕円 700"/>
        <xdr:cNvSpPr/>
      </xdr:nvSpPr>
      <xdr:spPr>
        <a:xfrm>
          <a:off x="12763500" y="1684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132405</xdr:rowOff>
    </xdr:from>
    <xdr:ext cx="534377" cy="259045"/>
    <xdr:sp macro="" textlink="">
      <xdr:nvSpPr>
        <xdr:cNvPr id="702" name="テキスト ボックス 701"/>
        <xdr:cNvSpPr txBox="1"/>
      </xdr:nvSpPr>
      <xdr:spPr>
        <a:xfrm>
          <a:off x="12547111" y="1693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2" name="テキスト ボックス 72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15167</xdr:rowOff>
    </xdr:from>
    <xdr:to>
      <xdr:col>116</xdr:col>
      <xdr:colOff>62864</xdr:colOff>
      <xdr:row>39</xdr:row>
      <xdr:rowOff>98878</xdr:rowOff>
    </xdr:to>
    <xdr:cxnSp macro="">
      <xdr:nvCxnSpPr>
        <xdr:cNvPr id="728" name="直線コネクタ 727"/>
        <xdr:cNvCxnSpPr/>
      </xdr:nvCxnSpPr>
      <xdr:spPr>
        <a:xfrm flipV="1">
          <a:off x="22159595" y="5330117"/>
          <a:ext cx="1269" cy="145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133294</xdr:rowOff>
    </xdr:from>
    <xdr:ext cx="534377" cy="259045"/>
    <xdr:sp macro="" textlink="">
      <xdr:nvSpPr>
        <xdr:cNvPr id="731" name="投資及び出資金最大値テキスト"/>
        <xdr:cNvSpPr txBox="1"/>
      </xdr:nvSpPr>
      <xdr:spPr>
        <a:xfrm>
          <a:off x="22212300" y="510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15167</xdr:rowOff>
    </xdr:from>
    <xdr:to>
      <xdr:col>116</xdr:col>
      <xdr:colOff>152400</xdr:colOff>
      <xdr:row>31</xdr:row>
      <xdr:rowOff>15167</xdr:rowOff>
    </xdr:to>
    <xdr:cxnSp macro="">
      <xdr:nvCxnSpPr>
        <xdr:cNvPr id="732" name="直線コネクタ 731"/>
        <xdr:cNvCxnSpPr/>
      </xdr:nvCxnSpPr>
      <xdr:spPr>
        <a:xfrm>
          <a:off x="22072600" y="5330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3" name="直線コネクタ 73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125166</xdr:rowOff>
    </xdr:from>
    <xdr:ext cx="469744" cy="259045"/>
    <xdr:sp macro="" textlink="">
      <xdr:nvSpPr>
        <xdr:cNvPr id="734" name="投資及び出資金平均値テキスト"/>
        <xdr:cNvSpPr txBox="1"/>
      </xdr:nvSpPr>
      <xdr:spPr>
        <a:xfrm>
          <a:off x="22212300" y="6468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102289</xdr:rowOff>
    </xdr:from>
    <xdr:to>
      <xdr:col>116</xdr:col>
      <xdr:colOff>114300</xdr:colOff>
      <xdr:row>39</xdr:row>
      <xdr:rowOff>32439</xdr:rowOff>
    </xdr:to>
    <xdr:sp macro="" textlink="">
      <xdr:nvSpPr>
        <xdr:cNvPr id="735" name="フローチャート: 判断 734"/>
        <xdr:cNvSpPr/>
      </xdr:nvSpPr>
      <xdr:spPr>
        <a:xfrm>
          <a:off x="221107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6" name="直線コネクタ 73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37" name="フローチャート: 判断 736"/>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38" name="テキスト ボックス 737"/>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9" name="直線コネクタ 73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152690</xdr:rowOff>
    </xdr:from>
    <xdr:to>
      <xdr:col>107</xdr:col>
      <xdr:colOff>101600</xdr:colOff>
      <xdr:row>39</xdr:row>
      <xdr:rowOff>82840</xdr:rowOff>
    </xdr:to>
    <xdr:sp macro="" textlink="">
      <xdr:nvSpPr>
        <xdr:cNvPr id="740" name="フローチャート: 判断 739"/>
        <xdr:cNvSpPr/>
      </xdr:nvSpPr>
      <xdr:spPr>
        <a:xfrm>
          <a:off x="20383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99367</xdr:rowOff>
    </xdr:from>
    <xdr:ext cx="378565" cy="259045"/>
    <xdr:sp macro="" textlink="">
      <xdr:nvSpPr>
        <xdr:cNvPr id="741" name="テキスト ボックス 740"/>
        <xdr:cNvSpPr txBox="1"/>
      </xdr:nvSpPr>
      <xdr:spPr>
        <a:xfrm>
          <a:off x="20245017" y="644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2" name="直線コネクタ 74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154759</xdr:rowOff>
    </xdr:from>
    <xdr:to>
      <xdr:col>102</xdr:col>
      <xdr:colOff>165100</xdr:colOff>
      <xdr:row>39</xdr:row>
      <xdr:rowOff>84909</xdr:rowOff>
    </xdr:to>
    <xdr:sp macro="" textlink="">
      <xdr:nvSpPr>
        <xdr:cNvPr id="743" name="フローチャート: 判断 742"/>
        <xdr:cNvSpPr/>
      </xdr:nvSpPr>
      <xdr:spPr>
        <a:xfrm>
          <a:off x="19494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101435</xdr:rowOff>
    </xdr:from>
    <xdr:ext cx="378565" cy="259045"/>
    <xdr:sp macro="" textlink="">
      <xdr:nvSpPr>
        <xdr:cNvPr id="744" name="テキスト ボックス 743"/>
        <xdr:cNvSpPr txBox="1"/>
      </xdr:nvSpPr>
      <xdr:spPr>
        <a:xfrm>
          <a:off x="19356017" y="644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5" name="フローチャート: 判断 744"/>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6" name="テキスト ボックス 745"/>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2" name="楕円 75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3"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4" name="楕円 75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5" name="テキスト ボックス 75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6" name="楕円 75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7" name="テキスト ボックス 75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8" name="楕円 75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9" name="テキスト ボックス 75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0" name="楕円 75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1" name="テキスト ボックス 76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23846</xdr:rowOff>
    </xdr:from>
    <xdr:to>
      <xdr:col>116</xdr:col>
      <xdr:colOff>62864</xdr:colOff>
      <xdr:row>58</xdr:row>
      <xdr:rowOff>139700</xdr:rowOff>
    </xdr:to>
    <xdr:cxnSp macro="">
      <xdr:nvCxnSpPr>
        <xdr:cNvPr id="783" name="直線コネクタ 782"/>
        <xdr:cNvCxnSpPr/>
      </xdr:nvCxnSpPr>
      <xdr:spPr>
        <a:xfrm flipV="1">
          <a:off x="22159595" y="8939246"/>
          <a:ext cx="1269" cy="114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141973</xdr:rowOff>
    </xdr:from>
    <xdr:ext cx="534377" cy="259045"/>
    <xdr:sp macro="" textlink="">
      <xdr:nvSpPr>
        <xdr:cNvPr id="786" name="貸付金最大値テキスト"/>
        <xdr:cNvSpPr txBox="1"/>
      </xdr:nvSpPr>
      <xdr:spPr>
        <a:xfrm>
          <a:off x="22212300" y="871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23846</xdr:rowOff>
    </xdr:from>
    <xdr:to>
      <xdr:col>116</xdr:col>
      <xdr:colOff>152400</xdr:colOff>
      <xdr:row>52</xdr:row>
      <xdr:rowOff>23846</xdr:rowOff>
    </xdr:to>
    <xdr:cxnSp macro="">
      <xdr:nvCxnSpPr>
        <xdr:cNvPr id="787" name="直線コネクタ 786"/>
        <xdr:cNvCxnSpPr/>
      </xdr:nvCxnSpPr>
      <xdr:spPr>
        <a:xfrm>
          <a:off x="22072600" y="893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8" name="直線コネクタ 787"/>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49278</xdr:rowOff>
    </xdr:from>
    <xdr:ext cx="469744" cy="259045"/>
    <xdr:sp macro="" textlink="">
      <xdr:nvSpPr>
        <xdr:cNvPr id="789" name="貸付金平均値テキスト"/>
        <xdr:cNvSpPr txBox="1"/>
      </xdr:nvSpPr>
      <xdr:spPr>
        <a:xfrm>
          <a:off x="22212300" y="9821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26401</xdr:rowOff>
    </xdr:from>
    <xdr:to>
      <xdr:col>116</xdr:col>
      <xdr:colOff>114300</xdr:colOff>
      <xdr:row>58</xdr:row>
      <xdr:rowOff>128001</xdr:rowOff>
    </xdr:to>
    <xdr:sp macro="" textlink="">
      <xdr:nvSpPr>
        <xdr:cNvPr id="790" name="フローチャート: 判断 789"/>
        <xdr:cNvSpPr/>
      </xdr:nvSpPr>
      <xdr:spPr>
        <a:xfrm>
          <a:off x="221107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1" name="直線コネクタ 790"/>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18994</xdr:rowOff>
    </xdr:from>
    <xdr:to>
      <xdr:col>112</xdr:col>
      <xdr:colOff>38100</xdr:colOff>
      <xdr:row>58</xdr:row>
      <xdr:rowOff>120594</xdr:rowOff>
    </xdr:to>
    <xdr:sp macro="" textlink="">
      <xdr:nvSpPr>
        <xdr:cNvPr id="792" name="フローチャート: 判断 791"/>
        <xdr:cNvSpPr/>
      </xdr:nvSpPr>
      <xdr:spPr>
        <a:xfrm>
          <a:off x="21272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137121</xdr:rowOff>
    </xdr:from>
    <xdr:ext cx="469744" cy="259045"/>
    <xdr:sp macro="" textlink="">
      <xdr:nvSpPr>
        <xdr:cNvPr id="793" name="テキスト ボックス 792"/>
        <xdr:cNvSpPr txBox="1"/>
      </xdr:nvSpPr>
      <xdr:spPr>
        <a:xfrm>
          <a:off x="21088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4" name="直線コネクタ 793"/>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33944</xdr:rowOff>
    </xdr:from>
    <xdr:to>
      <xdr:col>107</xdr:col>
      <xdr:colOff>101600</xdr:colOff>
      <xdr:row>58</xdr:row>
      <xdr:rowOff>135544</xdr:rowOff>
    </xdr:to>
    <xdr:sp macro="" textlink="">
      <xdr:nvSpPr>
        <xdr:cNvPr id="795" name="フローチャート: 判断 794"/>
        <xdr:cNvSpPr/>
      </xdr:nvSpPr>
      <xdr:spPr>
        <a:xfrm>
          <a:off x="20383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152071</xdr:rowOff>
    </xdr:from>
    <xdr:ext cx="469744" cy="259045"/>
    <xdr:sp macro="" textlink="">
      <xdr:nvSpPr>
        <xdr:cNvPr id="796" name="テキスト ボックス 795"/>
        <xdr:cNvSpPr txBox="1"/>
      </xdr:nvSpPr>
      <xdr:spPr>
        <a:xfrm>
          <a:off x="20199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7" name="直線コネクタ 796"/>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23932</xdr:rowOff>
    </xdr:from>
    <xdr:to>
      <xdr:col>102</xdr:col>
      <xdr:colOff>165100</xdr:colOff>
      <xdr:row>58</xdr:row>
      <xdr:rowOff>125532</xdr:rowOff>
    </xdr:to>
    <xdr:sp macro="" textlink="">
      <xdr:nvSpPr>
        <xdr:cNvPr id="798" name="フローチャート: 判断 797"/>
        <xdr:cNvSpPr/>
      </xdr:nvSpPr>
      <xdr:spPr>
        <a:xfrm>
          <a:off x="19494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142059</xdr:rowOff>
    </xdr:from>
    <xdr:ext cx="469744" cy="259045"/>
    <xdr:sp macro="" textlink="">
      <xdr:nvSpPr>
        <xdr:cNvPr id="799" name="テキスト ボックス 798"/>
        <xdr:cNvSpPr txBox="1"/>
      </xdr:nvSpPr>
      <xdr:spPr>
        <a:xfrm>
          <a:off x="19310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14970</xdr:rowOff>
    </xdr:from>
    <xdr:to>
      <xdr:col>98</xdr:col>
      <xdr:colOff>38100</xdr:colOff>
      <xdr:row>58</xdr:row>
      <xdr:rowOff>116570</xdr:rowOff>
    </xdr:to>
    <xdr:sp macro="" textlink="">
      <xdr:nvSpPr>
        <xdr:cNvPr id="800" name="フローチャート: 判断 799"/>
        <xdr:cNvSpPr/>
      </xdr:nvSpPr>
      <xdr:spPr>
        <a:xfrm>
          <a:off x="18605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133097</xdr:rowOff>
    </xdr:from>
    <xdr:ext cx="469744" cy="259045"/>
    <xdr:sp macro="" textlink="">
      <xdr:nvSpPr>
        <xdr:cNvPr id="801" name="テキスト ボックス 800"/>
        <xdr:cNvSpPr txBox="1"/>
      </xdr:nvSpPr>
      <xdr:spPr>
        <a:xfrm>
          <a:off x="18421428"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7" name="楕円 806"/>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4828</xdr:rowOff>
    </xdr:from>
    <xdr:ext cx="249299" cy="259045"/>
    <xdr:sp macro="" textlink="">
      <xdr:nvSpPr>
        <xdr:cNvPr id="808" name="貸付金該当値テキスト"/>
        <xdr:cNvSpPr txBox="1"/>
      </xdr:nvSpPr>
      <xdr:spPr>
        <a:xfrm>
          <a:off x="22212300" y="99489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9" name="楕円 808"/>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0" name="テキスト ボックス 809"/>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1" name="楕円 810"/>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2" name="テキスト ボックス 811"/>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3" name="楕円 812"/>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4" name="テキスト ボックス 813"/>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5" name="楕円 814"/>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6" name="テキスト ボックス 815"/>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8" name="直線コネクタ 82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9" name="テキスト ボックス 82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0" name="直線コネクタ 82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1" name="テキスト ボックス 83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2" name="直線コネクタ 83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3" name="テキスト ボックス 83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4" name="直線コネクタ 83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5" name="テキスト ボックス 83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72309</xdr:rowOff>
    </xdr:from>
    <xdr:to>
      <xdr:col>116</xdr:col>
      <xdr:colOff>62864</xdr:colOff>
      <xdr:row>78</xdr:row>
      <xdr:rowOff>90232</xdr:rowOff>
    </xdr:to>
    <xdr:cxnSp macro="">
      <xdr:nvCxnSpPr>
        <xdr:cNvPr id="839" name="直線コネクタ 838"/>
        <xdr:cNvCxnSpPr/>
      </xdr:nvCxnSpPr>
      <xdr:spPr>
        <a:xfrm flipV="1">
          <a:off x="22159595" y="12245259"/>
          <a:ext cx="1269" cy="1218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94059</xdr:rowOff>
    </xdr:from>
    <xdr:ext cx="534377" cy="259045"/>
    <xdr:sp macro="" textlink="">
      <xdr:nvSpPr>
        <xdr:cNvPr id="840" name="繰出金最小値テキスト"/>
        <xdr:cNvSpPr txBox="1"/>
      </xdr:nvSpPr>
      <xdr:spPr>
        <a:xfrm>
          <a:off x="22212300" y="1346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90232</xdr:rowOff>
    </xdr:from>
    <xdr:to>
      <xdr:col>116</xdr:col>
      <xdr:colOff>152400</xdr:colOff>
      <xdr:row>78</xdr:row>
      <xdr:rowOff>90232</xdr:rowOff>
    </xdr:to>
    <xdr:cxnSp macro="">
      <xdr:nvCxnSpPr>
        <xdr:cNvPr id="841" name="直線コネクタ 840"/>
        <xdr:cNvCxnSpPr/>
      </xdr:nvCxnSpPr>
      <xdr:spPr>
        <a:xfrm>
          <a:off x="22072600" y="13463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18986</xdr:rowOff>
    </xdr:from>
    <xdr:ext cx="534377" cy="259045"/>
    <xdr:sp macro="" textlink="">
      <xdr:nvSpPr>
        <xdr:cNvPr id="842" name="繰出金最大値テキスト"/>
        <xdr:cNvSpPr txBox="1"/>
      </xdr:nvSpPr>
      <xdr:spPr>
        <a:xfrm>
          <a:off x="22212300" y="1202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72309</xdr:rowOff>
    </xdr:from>
    <xdr:to>
      <xdr:col>116</xdr:col>
      <xdr:colOff>152400</xdr:colOff>
      <xdr:row>71</xdr:row>
      <xdr:rowOff>72309</xdr:rowOff>
    </xdr:to>
    <xdr:cxnSp macro="">
      <xdr:nvCxnSpPr>
        <xdr:cNvPr id="843" name="直線コネクタ 842"/>
        <xdr:cNvCxnSpPr/>
      </xdr:nvCxnSpPr>
      <xdr:spPr>
        <a:xfrm>
          <a:off x="22072600" y="1224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29446</xdr:rowOff>
    </xdr:from>
    <xdr:to>
      <xdr:col>116</xdr:col>
      <xdr:colOff>63500</xdr:colOff>
      <xdr:row>76</xdr:row>
      <xdr:rowOff>33378</xdr:rowOff>
    </xdr:to>
    <xdr:cxnSp macro="">
      <xdr:nvCxnSpPr>
        <xdr:cNvPr id="844" name="直線コネクタ 843"/>
        <xdr:cNvCxnSpPr/>
      </xdr:nvCxnSpPr>
      <xdr:spPr>
        <a:xfrm>
          <a:off x="21323300" y="13059646"/>
          <a:ext cx="83820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121493</xdr:rowOff>
    </xdr:from>
    <xdr:ext cx="534377" cy="259045"/>
    <xdr:sp macro="" textlink="">
      <xdr:nvSpPr>
        <xdr:cNvPr id="845" name="繰出金平均値テキスト"/>
        <xdr:cNvSpPr txBox="1"/>
      </xdr:nvSpPr>
      <xdr:spPr>
        <a:xfrm>
          <a:off x="22212300" y="12808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98616</xdr:rowOff>
    </xdr:from>
    <xdr:to>
      <xdr:col>116</xdr:col>
      <xdr:colOff>114300</xdr:colOff>
      <xdr:row>76</xdr:row>
      <xdr:rowOff>28766</xdr:rowOff>
    </xdr:to>
    <xdr:sp macro="" textlink="">
      <xdr:nvSpPr>
        <xdr:cNvPr id="846" name="フローチャート: 判断 845"/>
        <xdr:cNvSpPr/>
      </xdr:nvSpPr>
      <xdr:spPr>
        <a:xfrm>
          <a:off x="221107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11044</xdr:rowOff>
    </xdr:from>
    <xdr:to>
      <xdr:col>111</xdr:col>
      <xdr:colOff>177800</xdr:colOff>
      <xdr:row>76</xdr:row>
      <xdr:rowOff>29446</xdr:rowOff>
    </xdr:to>
    <xdr:cxnSp macro="">
      <xdr:nvCxnSpPr>
        <xdr:cNvPr id="847" name="直線コネクタ 846"/>
        <xdr:cNvCxnSpPr/>
      </xdr:nvCxnSpPr>
      <xdr:spPr>
        <a:xfrm>
          <a:off x="20434300" y="13041244"/>
          <a:ext cx="889000" cy="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99164</xdr:rowOff>
    </xdr:from>
    <xdr:to>
      <xdr:col>112</xdr:col>
      <xdr:colOff>38100</xdr:colOff>
      <xdr:row>76</xdr:row>
      <xdr:rowOff>29314</xdr:rowOff>
    </xdr:to>
    <xdr:sp macro="" textlink="">
      <xdr:nvSpPr>
        <xdr:cNvPr id="848" name="フローチャート: 判断 847"/>
        <xdr:cNvSpPr/>
      </xdr:nvSpPr>
      <xdr:spPr>
        <a:xfrm>
          <a:off x="21272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45841</xdr:rowOff>
    </xdr:from>
    <xdr:ext cx="534377" cy="259045"/>
    <xdr:sp macro="" textlink="">
      <xdr:nvSpPr>
        <xdr:cNvPr id="849" name="テキスト ボックス 848"/>
        <xdr:cNvSpPr txBox="1"/>
      </xdr:nvSpPr>
      <xdr:spPr>
        <a:xfrm>
          <a:off x="21056111" y="127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11044</xdr:rowOff>
    </xdr:from>
    <xdr:to>
      <xdr:col>107</xdr:col>
      <xdr:colOff>50800</xdr:colOff>
      <xdr:row>76</xdr:row>
      <xdr:rowOff>41904</xdr:rowOff>
    </xdr:to>
    <xdr:cxnSp macro="">
      <xdr:nvCxnSpPr>
        <xdr:cNvPr id="850" name="直線コネクタ 849"/>
        <xdr:cNvCxnSpPr/>
      </xdr:nvCxnSpPr>
      <xdr:spPr>
        <a:xfrm flipV="1">
          <a:off x="19545300" y="13041244"/>
          <a:ext cx="889000" cy="3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95164</xdr:rowOff>
    </xdr:from>
    <xdr:to>
      <xdr:col>107</xdr:col>
      <xdr:colOff>101600</xdr:colOff>
      <xdr:row>76</xdr:row>
      <xdr:rowOff>25313</xdr:rowOff>
    </xdr:to>
    <xdr:sp macro="" textlink="">
      <xdr:nvSpPr>
        <xdr:cNvPr id="851" name="フローチャート: 判断 850"/>
        <xdr:cNvSpPr/>
      </xdr:nvSpPr>
      <xdr:spPr>
        <a:xfrm>
          <a:off x="20383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41841</xdr:rowOff>
    </xdr:from>
    <xdr:ext cx="534377" cy="259045"/>
    <xdr:sp macro="" textlink="">
      <xdr:nvSpPr>
        <xdr:cNvPr id="852" name="テキスト ボックス 851"/>
        <xdr:cNvSpPr txBox="1"/>
      </xdr:nvSpPr>
      <xdr:spPr>
        <a:xfrm>
          <a:off x="20167111" y="1272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41904</xdr:rowOff>
    </xdr:from>
    <xdr:to>
      <xdr:col>102</xdr:col>
      <xdr:colOff>114300</xdr:colOff>
      <xdr:row>76</xdr:row>
      <xdr:rowOff>141780</xdr:rowOff>
    </xdr:to>
    <xdr:cxnSp macro="">
      <xdr:nvCxnSpPr>
        <xdr:cNvPr id="853" name="直線コネクタ 852"/>
        <xdr:cNvCxnSpPr/>
      </xdr:nvCxnSpPr>
      <xdr:spPr>
        <a:xfrm flipV="1">
          <a:off x="18656300" y="13072104"/>
          <a:ext cx="889000" cy="9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109428</xdr:rowOff>
    </xdr:from>
    <xdr:to>
      <xdr:col>102</xdr:col>
      <xdr:colOff>165100</xdr:colOff>
      <xdr:row>76</xdr:row>
      <xdr:rowOff>39579</xdr:rowOff>
    </xdr:to>
    <xdr:sp macro="" textlink="">
      <xdr:nvSpPr>
        <xdr:cNvPr id="854" name="フローチャート: 判断 853"/>
        <xdr:cNvSpPr/>
      </xdr:nvSpPr>
      <xdr:spPr>
        <a:xfrm>
          <a:off x="19494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56105</xdr:rowOff>
    </xdr:from>
    <xdr:ext cx="534377" cy="259045"/>
    <xdr:sp macro="" textlink="">
      <xdr:nvSpPr>
        <xdr:cNvPr id="855" name="テキスト ボックス 854"/>
        <xdr:cNvSpPr txBox="1"/>
      </xdr:nvSpPr>
      <xdr:spPr>
        <a:xfrm>
          <a:off x="19278111" y="1274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133523</xdr:rowOff>
    </xdr:from>
    <xdr:to>
      <xdr:col>98</xdr:col>
      <xdr:colOff>38100</xdr:colOff>
      <xdr:row>76</xdr:row>
      <xdr:rowOff>63674</xdr:rowOff>
    </xdr:to>
    <xdr:sp macro="" textlink="">
      <xdr:nvSpPr>
        <xdr:cNvPr id="856" name="フローチャート: 判断 855"/>
        <xdr:cNvSpPr/>
      </xdr:nvSpPr>
      <xdr:spPr>
        <a:xfrm>
          <a:off x="18605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80200</xdr:rowOff>
    </xdr:from>
    <xdr:ext cx="534377" cy="259045"/>
    <xdr:sp macro="" textlink="">
      <xdr:nvSpPr>
        <xdr:cNvPr id="857" name="テキスト ボックス 856"/>
        <xdr:cNvSpPr txBox="1"/>
      </xdr:nvSpPr>
      <xdr:spPr>
        <a:xfrm>
          <a:off x="18389111" y="1276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154028</xdr:rowOff>
    </xdr:from>
    <xdr:to>
      <xdr:col>116</xdr:col>
      <xdr:colOff>114300</xdr:colOff>
      <xdr:row>76</xdr:row>
      <xdr:rowOff>84178</xdr:rowOff>
    </xdr:to>
    <xdr:sp macro="" textlink="">
      <xdr:nvSpPr>
        <xdr:cNvPr id="863" name="楕円 862"/>
        <xdr:cNvSpPr/>
      </xdr:nvSpPr>
      <xdr:spPr>
        <a:xfrm>
          <a:off x="22110700" y="1301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132455</xdr:rowOff>
    </xdr:from>
    <xdr:ext cx="534377" cy="259045"/>
    <xdr:sp macro="" textlink="">
      <xdr:nvSpPr>
        <xdr:cNvPr id="864" name="繰出金該当値テキスト"/>
        <xdr:cNvSpPr txBox="1"/>
      </xdr:nvSpPr>
      <xdr:spPr>
        <a:xfrm>
          <a:off x="22212300" y="1299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150096</xdr:rowOff>
    </xdr:from>
    <xdr:to>
      <xdr:col>112</xdr:col>
      <xdr:colOff>38100</xdr:colOff>
      <xdr:row>76</xdr:row>
      <xdr:rowOff>80246</xdr:rowOff>
    </xdr:to>
    <xdr:sp macro="" textlink="">
      <xdr:nvSpPr>
        <xdr:cNvPr id="865" name="楕円 864"/>
        <xdr:cNvSpPr/>
      </xdr:nvSpPr>
      <xdr:spPr>
        <a:xfrm>
          <a:off x="21272500" y="1300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71373</xdr:rowOff>
    </xdr:from>
    <xdr:ext cx="534377" cy="259045"/>
    <xdr:sp macro="" textlink="">
      <xdr:nvSpPr>
        <xdr:cNvPr id="866" name="テキスト ボックス 865"/>
        <xdr:cNvSpPr txBox="1"/>
      </xdr:nvSpPr>
      <xdr:spPr>
        <a:xfrm>
          <a:off x="21056111" y="1310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131694</xdr:rowOff>
    </xdr:from>
    <xdr:to>
      <xdr:col>107</xdr:col>
      <xdr:colOff>101600</xdr:colOff>
      <xdr:row>76</xdr:row>
      <xdr:rowOff>61844</xdr:rowOff>
    </xdr:to>
    <xdr:sp macro="" textlink="">
      <xdr:nvSpPr>
        <xdr:cNvPr id="867" name="楕円 866"/>
        <xdr:cNvSpPr/>
      </xdr:nvSpPr>
      <xdr:spPr>
        <a:xfrm>
          <a:off x="20383500" y="1299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52971</xdr:rowOff>
    </xdr:from>
    <xdr:ext cx="534377" cy="259045"/>
    <xdr:sp macro="" textlink="">
      <xdr:nvSpPr>
        <xdr:cNvPr id="868" name="テキスト ボックス 867"/>
        <xdr:cNvSpPr txBox="1"/>
      </xdr:nvSpPr>
      <xdr:spPr>
        <a:xfrm>
          <a:off x="20167111" y="1308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162554</xdr:rowOff>
    </xdr:from>
    <xdr:to>
      <xdr:col>102</xdr:col>
      <xdr:colOff>165100</xdr:colOff>
      <xdr:row>76</xdr:row>
      <xdr:rowOff>92704</xdr:rowOff>
    </xdr:to>
    <xdr:sp macro="" textlink="">
      <xdr:nvSpPr>
        <xdr:cNvPr id="869" name="楕円 868"/>
        <xdr:cNvSpPr/>
      </xdr:nvSpPr>
      <xdr:spPr>
        <a:xfrm>
          <a:off x="19494500" y="1302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83831</xdr:rowOff>
    </xdr:from>
    <xdr:ext cx="534377" cy="259045"/>
    <xdr:sp macro="" textlink="">
      <xdr:nvSpPr>
        <xdr:cNvPr id="870" name="テキスト ボックス 869"/>
        <xdr:cNvSpPr txBox="1"/>
      </xdr:nvSpPr>
      <xdr:spPr>
        <a:xfrm>
          <a:off x="19278111" y="1311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90980</xdr:rowOff>
    </xdr:from>
    <xdr:to>
      <xdr:col>98</xdr:col>
      <xdr:colOff>38100</xdr:colOff>
      <xdr:row>77</xdr:row>
      <xdr:rowOff>21130</xdr:rowOff>
    </xdr:to>
    <xdr:sp macro="" textlink="">
      <xdr:nvSpPr>
        <xdr:cNvPr id="871" name="楕円 870"/>
        <xdr:cNvSpPr/>
      </xdr:nvSpPr>
      <xdr:spPr>
        <a:xfrm>
          <a:off x="18605500" y="1312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12257</xdr:rowOff>
    </xdr:from>
    <xdr:ext cx="534377" cy="259045"/>
    <xdr:sp macro="" textlink="">
      <xdr:nvSpPr>
        <xdr:cNvPr id="872" name="テキスト ボックス 871"/>
        <xdr:cNvSpPr txBox="1"/>
      </xdr:nvSpPr>
      <xdr:spPr>
        <a:xfrm>
          <a:off x="18389111" y="1321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年度歳出決算総額は、住民一人当たり</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4,555</a:t>
          </a:r>
          <a:r>
            <a:rPr kumimoji="1" lang="ja-JP" altLang="en-US" sz="1300">
              <a:latin typeface="ＭＳ Ｐゴシック" panose="020B0600070205080204" pitchFamily="50" charset="-128"/>
              <a:ea typeface="ＭＳ Ｐゴシック" panose="020B0600070205080204" pitchFamily="50" charset="-128"/>
            </a:rPr>
            <a:t>円となり、前年度と比べて住民一人当たり</a:t>
          </a:r>
          <a:r>
            <a:rPr kumimoji="1" lang="en-US" altLang="ja-JP" sz="1300">
              <a:latin typeface="ＭＳ Ｐゴシック" panose="020B0600070205080204" pitchFamily="50" charset="-128"/>
              <a:ea typeface="ＭＳ Ｐゴシック" panose="020B0600070205080204" pitchFamily="50" charset="-128"/>
            </a:rPr>
            <a:t>11,826</a:t>
          </a:r>
          <a:r>
            <a:rPr kumimoji="1" lang="ja-JP" altLang="en-US" sz="1300">
              <a:latin typeface="ＭＳ Ｐゴシック" panose="020B0600070205080204" pitchFamily="50" charset="-128"/>
              <a:ea typeface="ＭＳ Ｐゴシック" panose="020B0600070205080204" pitchFamily="50" charset="-128"/>
            </a:rPr>
            <a:t>円増となった。このうち類似団体平均を上回っている項目は人件費で、住民一人当たり</a:t>
          </a:r>
          <a:r>
            <a:rPr kumimoji="1" lang="en-US" altLang="ja-JP" sz="1300">
              <a:latin typeface="ＭＳ Ｐゴシック" panose="020B0600070205080204" pitchFamily="50" charset="-128"/>
              <a:ea typeface="ＭＳ Ｐゴシック" panose="020B0600070205080204" pitchFamily="50" charset="-128"/>
            </a:rPr>
            <a:t>62,264</a:t>
          </a:r>
          <a:r>
            <a:rPr kumimoji="1" lang="ja-JP" altLang="en-US" sz="1300">
              <a:latin typeface="ＭＳ Ｐゴシック" panose="020B0600070205080204" pitchFamily="50" charset="-128"/>
              <a:ea typeface="ＭＳ Ｐゴシック" panose="020B0600070205080204" pitchFamily="50" charset="-128"/>
            </a:rPr>
            <a:t>円となっている。平成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年度は前年度と比べて</a:t>
          </a:r>
          <a:r>
            <a:rPr kumimoji="1" lang="en-US" altLang="ja-JP" sz="1300">
              <a:latin typeface="ＭＳ Ｐゴシック" panose="020B0600070205080204" pitchFamily="50" charset="-128"/>
              <a:ea typeface="ＭＳ Ｐゴシック" panose="020B0600070205080204" pitchFamily="50" charset="-128"/>
            </a:rPr>
            <a:t>1,083</a:t>
          </a:r>
          <a:r>
            <a:rPr kumimoji="1" lang="ja-JP" altLang="en-US" sz="1300">
              <a:latin typeface="ＭＳ Ｐゴシック" panose="020B0600070205080204" pitchFamily="50" charset="-128"/>
              <a:ea typeface="ＭＳ Ｐゴシック" panose="020B0600070205080204" pitchFamily="50" charset="-128"/>
            </a:rPr>
            <a:t>円の減となったが、類似団体平均と比べて高い水準にあることから、職員数の抑制等により、計画的な定員管理に努めていく。</a:t>
          </a:r>
        </a:p>
        <a:p>
          <a:r>
            <a:rPr kumimoji="1" lang="ja-JP" altLang="en-US" sz="1300">
              <a:latin typeface="ＭＳ Ｐゴシック" panose="020B0600070205080204" pitchFamily="50" charset="-128"/>
              <a:ea typeface="ＭＳ Ｐゴシック" panose="020B0600070205080204" pitchFamily="50" charset="-128"/>
            </a:rPr>
            <a:t>また、普通建設事業費の新規整備が減少傾向であり、新たな投資ができていないことを意味している。施設の老朽化対策等を行う際は経費の節減に努めるとともに、有利な財源の活用を図っていく。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30,619
30,380
60.36
9,268,054
9,018,992
229,954
6,275,042
9,806,312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55.9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168275</xdr:rowOff>
    </xdr:from>
    <xdr:to>
      <xdr:col>24</xdr:col>
      <xdr:colOff>62865</xdr:colOff>
      <xdr:row>38</xdr:row>
      <xdr:rowOff>12827</xdr:rowOff>
    </xdr:to>
    <xdr:cxnSp macro="">
      <xdr:nvCxnSpPr>
        <xdr:cNvPr id="56" name="直線コネクタ 55"/>
        <xdr:cNvCxnSpPr/>
      </xdr:nvCxnSpPr>
      <xdr:spPr>
        <a:xfrm flipV="1">
          <a:off x="4633595" y="5311775"/>
          <a:ext cx="127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7" name="議会費最小値テキスト"/>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8" name="直線コネクタ 57"/>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114952</xdr:rowOff>
    </xdr:from>
    <xdr:ext cx="469744" cy="259045"/>
    <xdr:sp macro="" textlink="">
      <xdr:nvSpPr>
        <xdr:cNvPr id="59" name="議会費最大値テキスト"/>
        <xdr:cNvSpPr txBox="1"/>
      </xdr:nvSpPr>
      <xdr:spPr>
        <a:xfrm>
          <a:off x="4686300" y="508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168275</xdr:rowOff>
    </xdr:from>
    <xdr:to>
      <xdr:col>24</xdr:col>
      <xdr:colOff>152400</xdr:colOff>
      <xdr:row>30</xdr:row>
      <xdr:rowOff>168275</xdr:rowOff>
    </xdr:to>
    <xdr:cxnSp macro="">
      <xdr:nvCxnSpPr>
        <xdr:cNvPr id="60" name="直線コネクタ 59"/>
        <xdr:cNvCxnSpPr/>
      </xdr:nvCxnSpPr>
      <xdr:spPr>
        <a:xfrm>
          <a:off x="4546600" y="531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170180</xdr:rowOff>
    </xdr:from>
    <xdr:to>
      <xdr:col>24</xdr:col>
      <xdr:colOff>63500</xdr:colOff>
      <xdr:row>35</xdr:row>
      <xdr:rowOff>18161</xdr:rowOff>
    </xdr:to>
    <xdr:cxnSp macro="">
      <xdr:nvCxnSpPr>
        <xdr:cNvPr id="61" name="直線コネクタ 60"/>
        <xdr:cNvCxnSpPr/>
      </xdr:nvCxnSpPr>
      <xdr:spPr>
        <a:xfrm flipV="1">
          <a:off x="3797300" y="5999480"/>
          <a:ext cx="838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134383</xdr:rowOff>
    </xdr:from>
    <xdr:ext cx="469744" cy="259045"/>
    <xdr:sp macro="" textlink="">
      <xdr:nvSpPr>
        <xdr:cNvPr id="62" name="議会費平均値テキスト"/>
        <xdr:cNvSpPr txBox="1"/>
      </xdr:nvSpPr>
      <xdr:spPr>
        <a:xfrm>
          <a:off x="4686300" y="5963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155956</xdr:rowOff>
    </xdr:from>
    <xdr:to>
      <xdr:col>24</xdr:col>
      <xdr:colOff>114300</xdr:colOff>
      <xdr:row>35</xdr:row>
      <xdr:rowOff>86106</xdr:rowOff>
    </xdr:to>
    <xdr:sp macro="" textlink="">
      <xdr:nvSpPr>
        <xdr:cNvPr id="63" name="フローチャート: 判断 62"/>
        <xdr:cNvSpPr/>
      </xdr:nvSpPr>
      <xdr:spPr>
        <a:xfrm>
          <a:off x="45847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79121</xdr:rowOff>
    </xdr:from>
    <xdr:to>
      <xdr:col>19</xdr:col>
      <xdr:colOff>177800</xdr:colOff>
      <xdr:row>35</xdr:row>
      <xdr:rowOff>18161</xdr:rowOff>
    </xdr:to>
    <xdr:cxnSp macro="">
      <xdr:nvCxnSpPr>
        <xdr:cNvPr id="64" name="直線コネクタ 63"/>
        <xdr:cNvCxnSpPr/>
      </xdr:nvCxnSpPr>
      <xdr:spPr>
        <a:xfrm>
          <a:off x="2908300" y="5908421"/>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148336</xdr:rowOff>
    </xdr:from>
    <xdr:to>
      <xdr:col>20</xdr:col>
      <xdr:colOff>38100</xdr:colOff>
      <xdr:row>35</xdr:row>
      <xdr:rowOff>78486</xdr:rowOff>
    </xdr:to>
    <xdr:sp macro="" textlink="">
      <xdr:nvSpPr>
        <xdr:cNvPr id="65" name="フローチャート: 判断 64"/>
        <xdr:cNvSpPr/>
      </xdr:nvSpPr>
      <xdr:spPr>
        <a:xfrm>
          <a:off x="3746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69613</xdr:rowOff>
    </xdr:from>
    <xdr:ext cx="469744" cy="259045"/>
    <xdr:sp macro="" textlink="">
      <xdr:nvSpPr>
        <xdr:cNvPr id="66" name="テキスト ボックス 65"/>
        <xdr:cNvSpPr txBox="1"/>
      </xdr:nvSpPr>
      <xdr:spPr>
        <a:xfrm>
          <a:off x="3562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79121</xdr:rowOff>
    </xdr:from>
    <xdr:to>
      <xdr:col>15</xdr:col>
      <xdr:colOff>50800</xdr:colOff>
      <xdr:row>34</xdr:row>
      <xdr:rowOff>144653</xdr:rowOff>
    </xdr:to>
    <xdr:cxnSp macro="">
      <xdr:nvCxnSpPr>
        <xdr:cNvPr id="67" name="直線コネクタ 66"/>
        <xdr:cNvCxnSpPr/>
      </xdr:nvCxnSpPr>
      <xdr:spPr>
        <a:xfrm flipV="1">
          <a:off x="2019300" y="5908421"/>
          <a:ext cx="889000" cy="6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54229</xdr:rowOff>
    </xdr:from>
    <xdr:to>
      <xdr:col>15</xdr:col>
      <xdr:colOff>101600</xdr:colOff>
      <xdr:row>34</xdr:row>
      <xdr:rowOff>155829</xdr:rowOff>
    </xdr:to>
    <xdr:sp macro="" textlink="">
      <xdr:nvSpPr>
        <xdr:cNvPr id="68" name="フローチャート: 判断 67"/>
        <xdr:cNvSpPr/>
      </xdr:nvSpPr>
      <xdr:spPr>
        <a:xfrm>
          <a:off x="2857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146956</xdr:rowOff>
    </xdr:from>
    <xdr:ext cx="469744" cy="259045"/>
    <xdr:sp macro="" textlink="">
      <xdr:nvSpPr>
        <xdr:cNvPr id="69" name="テキスト ボックス 68"/>
        <xdr:cNvSpPr txBox="1"/>
      </xdr:nvSpPr>
      <xdr:spPr>
        <a:xfrm>
          <a:off x="2673428" y="59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144653</xdr:rowOff>
    </xdr:from>
    <xdr:to>
      <xdr:col>10</xdr:col>
      <xdr:colOff>114300</xdr:colOff>
      <xdr:row>35</xdr:row>
      <xdr:rowOff>54356</xdr:rowOff>
    </xdr:to>
    <xdr:cxnSp macro="">
      <xdr:nvCxnSpPr>
        <xdr:cNvPr id="70" name="直線コネクタ 69"/>
        <xdr:cNvCxnSpPr/>
      </xdr:nvCxnSpPr>
      <xdr:spPr>
        <a:xfrm flipV="1">
          <a:off x="1130300" y="5973953"/>
          <a:ext cx="889000" cy="8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43180</xdr:rowOff>
    </xdr:from>
    <xdr:to>
      <xdr:col>10</xdr:col>
      <xdr:colOff>165100</xdr:colOff>
      <xdr:row>34</xdr:row>
      <xdr:rowOff>144780</xdr:rowOff>
    </xdr:to>
    <xdr:sp macro="" textlink="">
      <xdr:nvSpPr>
        <xdr:cNvPr id="71" name="フローチャート: 判断 70"/>
        <xdr:cNvSpPr/>
      </xdr:nvSpPr>
      <xdr:spPr>
        <a:xfrm>
          <a:off x="1968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161307</xdr:rowOff>
    </xdr:from>
    <xdr:ext cx="469744" cy="259045"/>
    <xdr:sp macro="" textlink="">
      <xdr:nvSpPr>
        <xdr:cNvPr id="72" name="テキスト ボックス 71"/>
        <xdr:cNvSpPr txBox="1"/>
      </xdr:nvSpPr>
      <xdr:spPr>
        <a:xfrm>
          <a:off x="1784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72517</xdr:rowOff>
    </xdr:from>
    <xdr:to>
      <xdr:col>6</xdr:col>
      <xdr:colOff>38100</xdr:colOff>
      <xdr:row>35</xdr:row>
      <xdr:rowOff>2667</xdr:rowOff>
    </xdr:to>
    <xdr:sp macro="" textlink="">
      <xdr:nvSpPr>
        <xdr:cNvPr id="73" name="フローチャート: 判断 72"/>
        <xdr:cNvSpPr/>
      </xdr:nvSpPr>
      <xdr:spPr>
        <a:xfrm>
          <a:off x="1079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19194</xdr:rowOff>
    </xdr:from>
    <xdr:ext cx="469744" cy="259045"/>
    <xdr:sp macro="" textlink="">
      <xdr:nvSpPr>
        <xdr:cNvPr id="74" name="テキスト ボックス 73"/>
        <xdr:cNvSpPr txBox="1"/>
      </xdr:nvSpPr>
      <xdr:spPr>
        <a:xfrm>
          <a:off x="895428" y="567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119380</xdr:rowOff>
    </xdr:from>
    <xdr:to>
      <xdr:col>24</xdr:col>
      <xdr:colOff>114300</xdr:colOff>
      <xdr:row>35</xdr:row>
      <xdr:rowOff>49530</xdr:rowOff>
    </xdr:to>
    <xdr:sp macro="" textlink="">
      <xdr:nvSpPr>
        <xdr:cNvPr id="80" name="楕円 79"/>
        <xdr:cNvSpPr/>
      </xdr:nvSpPr>
      <xdr:spPr>
        <a:xfrm>
          <a:off x="4584700" y="594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142257</xdr:rowOff>
    </xdr:from>
    <xdr:ext cx="469744" cy="259045"/>
    <xdr:sp macro="" textlink="">
      <xdr:nvSpPr>
        <xdr:cNvPr id="81" name="議会費該当値テキスト"/>
        <xdr:cNvSpPr txBox="1"/>
      </xdr:nvSpPr>
      <xdr:spPr>
        <a:xfrm>
          <a:off x="4686300" y="580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138811</xdr:rowOff>
    </xdr:from>
    <xdr:to>
      <xdr:col>20</xdr:col>
      <xdr:colOff>38100</xdr:colOff>
      <xdr:row>35</xdr:row>
      <xdr:rowOff>68961</xdr:rowOff>
    </xdr:to>
    <xdr:sp macro="" textlink="">
      <xdr:nvSpPr>
        <xdr:cNvPr id="82" name="楕円 81"/>
        <xdr:cNvSpPr/>
      </xdr:nvSpPr>
      <xdr:spPr>
        <a:xfrm>
          <a:off x="3746500" y="596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85488</xdr:rowOff>
    </xdr:from>
    <xdr:ext cx="469744" cy="259045"/>
    <xdr:sp macro="" textlink="">
      <xdr:nvSpPr>
        <xdr:cNvPr id="83" name="テキスト ボックス 82"/>
        <xdr:cNvSpPr txBox="1"/>
      </xdr:nvSpPr>
      <xdr:spPr>
        <a:xfrm>
          <a:off x="3562428" y="574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28321</xdr:rowOff>
    </xdr:from>
    <xdr:to>
      <xdr:col>15</xdr:col>
      <xdr:colOff>101600</xdr:colOff>
      <xdr:row>34</xdr:row>
      <xdr:rowOff>129921</xdr:rowOff>
    </xdr:to>
    <xdr:sp macro="" textlink="">
      <xdr:nvSpPr>
        <xdr:cNvPr id="84" name="楕円 83"/>
        <xdr:cNvSpPr/>
      </xdr:nvSpPr>
      <xdr:spPr>
        <a:xfrm>
          <a:off x="2857500" y="585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146448</xdr:rowOff>
    </xdr:from>
    <xdr:ext cx="469744" cy="259045"/>
    <xdr:sp macro="" textlink="">
      <xdr:nvSpPr>
        <xdr:cNvPr id="85" name="テキスト ボックス 84"/>
        <xdr:cNvSpPr txBox="1"/>
      </xdr:nvSpPr>
      <xdr:spPr>
        <a:xfrm>
          <a:off x="2673428" y="563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93853</xdr:rowOff>
    </xdr:from>
    <xdr:to>
      <xdr:col>10</xdr:col>
      <xdr:colOff>165100</xdr:colOff>
      <xdr:row>35</xdr:row>
      <xdr:rowOff>24003</xdr:rowOff>
    </xdr:to>
    <xdr:sp macro="" textlink="">
      <xdr:nvSpPr>
        <xdr:cNvPr id="86" name="楕円 85"/>
        <xdr:cNvSpPr/>
      </xdr:nvSpPr>
      <xdr:spPr>
        <a:xfrm>
          <a:off x="1968500" y="592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15130</xdr:rowOff>
    </xdr:from>
    <xdr:ext cx="469744" cy="259045"/>
    <xdr:sp macro="" textlink="">
      <xdr:nvSpPr>
        <xdr:cNvPr id="87" name="テキスト ボックス 86"/>
        <xdr:cNvSpPr txBox="1"/>
      </xdr:nvSpPr>
      <xdr:spPr>
        <a:xfrm>
          <a:off x="1784428" y="6015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3556</xdr:rowOff>
    </xdr:from>
    <xdr:to>
      <xdr:col>6</xdr:col>
      <xdr:colOff>38100</xdr:colOff>
      <xdr:row>35</xdr:row>
      <xdr:rowOff>105156</xdr:rowOff>
    </xdr:to>
    <xdr:sp macro="" textlink="">
      <xdr:nvSpPr>
        <xdr:cNvPr id="88" name="楕円 87"/>
        <xdr:cNvSpPr/>
      </xdr:nvSpPr>
      <xdr:spPr>
        <a:xfrm>
          <a:off x="1079500" y="600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96283</xdr:rowOff>
    </xdr:from>
    <xdr:ext cx="469744" cy="259045"/>
    <xdr:sp macro="" textlink="">
      <xdr:nvSpPr>
        <xdr:cNvPr id="89" name="テキスト ボックス 88"/>
        <xdr:cNvSpPr txBox="1"/>
      </xdr:nvSpPr>
      <xdr:spPr>
        <a:xfrm>
          <a:off x="895428" y="609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50416</xdr:rowOff>
    </xdr:from>
    <xdr:to>
      <xdr:col>24</xdr:col>
      <xdr:colOff>62865</xdr:colOff>
      <xdr:row>59</xdr:row>
      <xdr:rowOff>8679</xdr:rowOff>
    </xdr:to>
    <xdr:cxnSp macro="">
      <xdr:nvCxnSpPr>
        <xdr:cNvPr id="115" name="直線コネクタ 114"/>
        <xdr:cNvCxnSpPr/>
      </xdr:nvCxnSpPr>
      <xdr:spPr>
        <a:xfrm flipV="1">
          <a:off x="4633595" y="8622916"/>
          <a:ext cx="1270" cy="150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12506</xdr:rowOff>
    </xdr:from>
    <xdr:ext cx="534377" cy="259045"/>
    <xdr:sp macro="" textlink="">
      <xdr:nvSpPr>
        <xdr:cNvPr id="116" name="総務費最小値テキスト"/>
        <xdr:cNvSpPr txBox="1"/>
      </xdr:nvSpPr>
      <xdr:spPr>
        <a:xfrm>
          <a:off x="4686300" y="101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8679</xdr:rowOff>
    </xdr:from>
    <xdr:to>
      <xdr:col>24</xdr:col>
      <xdr:colOff>152400</xdr:colOff>
      <xdr:row>59</xdr:row>
      <xdr:rowOff>8679</xdr:rowOff>
    </xdr:to>
    <xdr:cxnSp macro="">
      <xdr:nvCxnSpPr>
        <xdr:cNvPr id="117" name="直線コネクタ 116"/>
        <xdr:cNvCxnSpPr/>
      </xdr:nvCxnSpPr>
      <xdr:spPr>
        <a:xfrm>
          <a:off x="4546600" y="1012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168543</xdr:rowOff>
    </xdr:from>
    <xdr:ext cx="599010" cy="259045"/>
    <xdr:sp macro="" textlink="">
      <xdr:nvSpPr>
        <xdr:cNvPr id="118" name="総務費最大値テキスト"/>
        <xdr:cNvSpPr txBox="1"/>
      </xdr:nvSpPr>
      <xdr:spPr>
        <a:xfrm>
          <a:off x="4686300" y="839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50416</xdr:rowOff>
    </xdr:from>
    <xdr:to>
      <xdr:col>24</xdr:col>
      <xdr:colOff>152400</xdr:colOff>
      <xdr:row>50</xdr:row>
      <xdr:rowOff>50416</xdr:rowOff>
    </xdr:to>
    <xdr:cxnSp macro="">
      <xdr:nvCxnSpPr>
        <xdr:cNvPr id="119" name="直線コネクタ 118"/>
        <xdr:cNvCxnSpPr/>
      </xdr:nvCxnSpPr>
      <xdr:spPr>
        <a:xfrm>
          <a:off x="4546600" y="862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153458</xdr:rowOff>
    </xdr:from>
    <xdr:to>
      <xdr:col>24</xdr:col>
      <xdr:colOff>63500</xdr:colOff>
      <xdr:row>58</xdr:row>
      <xdr:rowOff>158586</xdr:rowOff>
    </xdr:to>
    <xdr:cxnSp macro="">
      <xdr:nvCxnSpPr>
        <xdr:cNvPr id="120" name="直線コネクタ 119"/>
        <xdr:cNvCxnSpPr/>
      </xdr:nvCxnSpPr>
      <xdr:spPr>
        <a:xfrm>
          <a:off x="3797300" y="10097558"/>
          <a:ext cx="838200" cy="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55741</xdr:rowOff>
    </xdr:from>
    <xdr:ext cx="534377" cy="259045"/>
    <xdr:sp macro="" textlink="">
      <xdr:nvSpPr>
        <xdr:cNvPr id="121" name="総務費平均値テキスト"/>
        <xdr:cNvSpPr txBox="1"/>
      </xdr:nvSpPr>
      <xdr:spPr>
        <a:xfrm>
          <a:off x="4686300" y="9828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32864</xdr:rowOff>
    </xdr:from>
    <xdr:to>
      <xdr:col>24</xdr:col>
      <xdr:colOff>114300</xdr:colOff>
      <xdr:row>58</xdr:row>
      <xdr:rowOff>134464</xdr:rowOff>
    </xdr:to>
    <xdr:sp macro="" textlink="">
      <xdr:nvSpPr>
        <xdr:cNvPr id="122" name="フローチャート: 判断 121"/>
        <xdr:cNvSpPr/>
      </xdr:nvSpPr>
      <xdr:spPr>
        <a:xfrm>
          <a:off x="4584700" y="997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149720</xdr:rowOff>
    </xdr:from>
    <xdr:to>
      <xdr:col>19</xdr:col>
      <xdr:colOff>177800</xdr:colOff>
      <xdr:row>58</xdr:row>
      <xdr:rowOff>153458</xdr:rowOff>
    </xdr:to>
    <xdr:cxnSp macro="">
      <xdr:nvCxnSpPr>
        <xdr:cNvPr id="123" name="直線コネクタ 122"/>
        <xdr:cNvCxnSpPr/>
      </xdr:nvCxnSpPr>
      <xdr:spPr>
        <a:xfrm>
          <a:off x="2908300" y="10093820"/>
          <a:ext cx="889000" cy="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43719</xdr:rowOff>
    </xdr:from>
    <xdr:to>
      <xdr:col>20</xdr:col>
      <xdr:colOff>38100</xdr:colOff>
      <xdr:row>58</xdr:row>
      <xdr:rowOff>145319</xdr:rowOff>
    </xdr:to>
    <xdr:sp macro="" textlink="">
      <xdr:nvSpPr>
        <xdr:cNvPr id="124" name="フローチャート: 判断 123"/>
        <xdr:cNvSpPr/>
      </xdr:nvSpPr>
      <xdr:spPr>
        <a:xfrm>
          <a:off x="3746500" y="998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161846</xdr:rowOff>
    </xdr:from>
    <xdr:ext cx="534377" cy="259045"/>
    <xdr:sp macro="" textlink="">
      <xdr:nvSpPr>
        <xdr:cNvPr id="125" name="テキスト ボックス 124"/>
        <xdr:cNvSpPr txBox="1"/>
      </xdr:nvSpPr>
      <xdr:spPr>
        <a:xfrm>
          <a:off x="3530111" y="976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125634</xdr:rowOff>
    </xdr:from>
    <xdr:to>
      <xdr:col>15</xdr:col>
      <xdr:colOff>50800</xdr:colOff>
      <xdr:row>58</xdr:row>
      <xdr:rowOff>149720</xdr:rowOff>
    </xdr:to>
    <xdr:cxnSp macro="">
      <xdr:nvCxnSpPr>
        <xdr:cNvPr id="126" name="直線コネクタ 125"/>
        <xdr:cNvCxnSpPr/>
      </xdr:nvCxnSpPr>
      <xdr:spPr>
        <a:xfrm>
          <a:off x="2019300" y="10069734"/>
          <a:ext cx="889000" cy="2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44359</xdr:rowOff>
    </xdr:from>
    <xdr:to>
      <xdr:col>15</xdr:col>
      <xdr:colOff>101600</xdr:colOff>
      <xdr:row>58</xdr:row>
      <xdr:rowOff>145959</xdr:rowOff>
    </xdr:to>
    <xdr:sp macro="" textlink="">
      <xdr:nvSpPr>
        <xdr:cNvPr id="127" name="フローチャート: 判断 126"/>
        <xdr:cNvSpPr/>
      </xdr:nvSpPr>
      <xdr:spPr>
        <a:xfrm>
          <a:off x="2857500" y="998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162486</xdr:rowOff>
    </xdr:from>
    <xdr:ext cx="534377" cy="259045"/>
    <xdr:sp macro="" textlink="">
      <xdr:nvSpPr>
        <xdr:cNvPr id="128" name="テキスト ボックス 127"/>
        <xdr:cNvSpPr txBox="1"/>
      </xdr:nvSpPr>
      <xdr:spPr>
        <a:xfrm>
          <a:off x="2641111" y="97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83083</xdr:rowOff>
    </xdr:from>
    <xdr:to>
      <xdr:col>10</xdr:col>
      <xdr:colOff>114300</xdr:colOff>
      <xdr:row>58</xdr:row>
      <xdr:rowOff>125634</xdr:rowOff>
    </xdr:to>
    <xdr:cxnSp macro="">
      <xdr:nvCxnSpPr>
        <xdr:cNvPr id="129" name="直線コネクタ 128"/>
        <xdr:cNvCxnSpPr/>
      </xdr:nvCxnSpPr>
      <xdr:spPr>
        <a:xfrm>
          <a:off x="1130300" y="10027183"/>
          <a:ext cx="889000" cy="4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44186</xdr:rowOff>
    </xdr:from>
    <xdr:to>
      <xdr:col>10</xdr:col>
      <xdr:colOff>165100</xdr:colOff>
      <xdr:row>58</xdr:row>
      <xdr:rowOff>145786</xdr:rowOff>
    </xdr:to>
    <xdr:sp macro="" textlink="">
      <xdr:nvSpPr>
        <xdr:cNvPr id="130" name="フローチャート: 判断 129"/>
        <xdr:cNvSpPr/>
      </xdr:nvSpPr>
      <xdr:spPr>
        <a:xfrm>
          <a:off x="1968500" y="998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162313</xdr:rowOff>
    </xdr:from>
    <xdr:ext cx="534377" cy="259045"/>
    <xdr:sp macro="" textlink="">
      <xdr:nvSpPr>
        <xdr:cNvPr id="131" name="テキスト ボックス 130"/>
        <xdr:cNvSpPr txBox="1"/>
      </xdr:nvSpPr>
      <xdr:spPr>
        <a:xfrm>
          <a:off x="1752111" y="976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39068</xdr:rowOff>
    </xdr:from>
    <xdr:to>
      <xdr:col>6</xdr:col>
      <xdr:colOff>38100</xdr:colOff>
      <xdr:row>58</xdr:row>
      <xdr:rowOff>140668</xdr:rowOff>
    </xdr:to>
    <xdr:sp macro="" textlink="">
      <xdr:nvSpPr>
        <xdr:cNvPr id="132" name="フローチャート: 判断 131"/>
        <xdr:cNvSpPr/>
      </xdr:nvSpPr>
      <xdr:spPr>
        <a:xfrm>
          <a:off x="1079500" y="99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131795</xdr:rowOff>
    </xdr:from>
    <xdr:ext cx="534377" cy="259045"/>
    <xdr:sp macro="" textlink="">
      <xdr:nvSpPr>
        <xdr:cNvPr id="133" name="テキスト ボックス 132"/>
        <xdr:cNvSpPr txBox="1"/>
      </xdr:nvSpPr>
      <xdr:spPr>
        <a:xfrm>
          <a:off x="863111" y="1007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107786</xdr:rowOff>
    </xdr:from>
    <xdr:to>
      <xdr:col>24</xdr:col>
      <xdr:colOff>114300</xdr:colOff>
      <xdr:row>59</xdr:row>
      <xdr:rowOff>37936</xdr:rowOff>
    </xdr:to>
    <xdr:sp macro="" textlink="">
      <xdr:nvSpPr>
        <xdr:cNvPr id="139" name="楕円 138"/>
        <xdr:cNvSpPr/>
      </xdr:nvSpPr>
      <xdr:spPr>
        <a:xfrm>
          <a:off x="4584700" y="1005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22713</xdr:rowOff>
    </xdr:from>
    <xdr:ext cx="534377" cy="259045"/>
    <xdr:sp macro="" textlink="">
      <xdr:nvSpPr>
        <xdr:cNvPr id="140" name="総務費該当値テキスト"/>
        <xdr:cNvSpPr txBox="1"/>
      </xdr:nvSpPr>
      <xdr:spPr>
        <a:xfrm>
          <a:off x="4686300" y="996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102658</xdr:rowOff>
    </xdr:from>
    <xdr:to>
      <xdr:col>20</xdr:col>
      <xdr:colOff>38100</xdr:colOff>
      <xdr:row>59</xdr:row>
      <xdr:rowOff>32808</xdr:rowOff>
    </xdr:to>
    <xdr:sp macro="" textlink="">
      <xdr:nvSpPr>
        <xdr:cNvPr id="141" name="楕円 140"/>
        <xdr:cNvSpPr/>
      </xdr:nvSpPr>
      <xdr:spPr>
        <a:xfrm>
          <a:off x="3746500" y="1004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23935</xdr:rowOff>
    </xdr:from>
    <xdr:ext cx="534377" cy="259045"/>
    <xdr:sp macro="" textlink="">
      <xdr:nvSpPr>
        <xdr:cNvPr id="142" name="テキスト ボックス 141"/>
        <xdr:cNvSpPr txBox="1"/>
      </xdr:nvSpPr>
      <xdr:spPr>
        <a:xfrm>
          <a:off x="3530111" y="1013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98920</xdr:rowOff>
    </xdr:from>
    <xdr:to>
      <xdr:col>15</xdr:col>
      <xdr:colOff>101600</xdr:colOff>
      <xdr:row>59</xdr:row>
      <xdr:rowOff>29070</xdr:rowOff>
    </xdr:to>
    <xdr:sp macro="" textlink="">
      <xdr:nvSpPr>
        <xdr:cNvPr id="143" name="楕円 142"/>
        <xdr:cNvSpPr/>
      </xdr:nvSpPr>
      <xdr:spPr>
        <a:xfrm>
          <a:off x="2857500" y="1004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20197</xdr:rowOff>
    </xdr:from>
    <xdr:ext cx="534377" cy="259045"/>
    <xdr:sp macro="" textlink="">
      <xdr:nvSpPr>
        <xdr:cNvPr id="144" name="テキスト ボックス 143"/>
        <xdr:cNvSpPr txBox="1"/>
      </xdr:nvSpPr>
      <xdr:spPr>
        <a:xfrm>
          <a:off x="2641111" y="1013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74834</xdr:rowOff>
    </xdr:from>
    <xdr:to>
      <xdr:col>10</xdr:col>
      <xdr:colOff>165100</xdr:colOff>
      <xdr:row>59</xdr:row>
      <xdr:rowOff>4984</xdr:rowOff>
    </xdr:to>
    <xdr:sp macro="" textlink="">
      <xdr:nvSpPr>
        <xdr:cNvPr id="145" name="楕円 144"/>
        <xdr:cNvSpPr/>
      </xdr:nvSpPr>
      <xdr:spPr>
        <a:xfrm>
          <a:off x="1968500" y="1001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167561</xdr:rowOff>
    </xdr:from>
    <xdr:ext cx="534377" cy="259045"/>
    <xdr:sp macro="" textlink="">
      <xdr:nvSpPr>
        <xdr:cNvPr id="146" name="テキスト ボックス 145"/>
        <xdr:cNvSpPr txBox="1"/>
      </xdr:nvSpPr>
      <xdr:spPr>
        <a:xfrm>
          <a:off x="1752111" y="1011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32283</xdr:rowOff>
    </xdr:from>
    <xdr:to>
      <xdr:col>6</xdr:col>
      <xdr:colOff>38100</xdr:colOff>
      <xdr:row>58</xdr:row>
      <xdr:rowOff>133883</xdr:rowOff>
    </xdr:to>
    <xdr:sp macro="" textlink="">
      <xdr:nvSpPr>
        <xdr:cNvPr id="147" name="楕円 146"/>
        <xdr:cNvSpPr/>
      </xdr:nvSpPr>
      <xdr:spPr>
        <a:xfrm>
          <a:off x="1079500" y="997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150410</xdr:rowOff>
    </xdr:from>
    <xdr:ext cx="534377" cy="259045"/>
    <xdr:sp macro="" textlink="">
      <xdr:nvSpPr>
        <xdr:cNvPr id="148" name="テキスト ボックス 147"/>
        <xdr:cNvSpPr txBox="1"/>
      </xdr:nvSpPr>
      <xdr:spPr>
        <a:xfrm>
          <a:off x="863111" y="975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159131</xdr:rowOff>
    </xdr:from>
    <xdr:to>
      <xdr:col>24</xdr:col>
      <xdr:colOff>62865</xdr:colOff>
      <xdr:row>79</xdr:row>
      <xdr:rowOff>4471</xdr:rowOff>
    </xdr:to>
    <xdr:cxnSp macro="">
      <xdr:nvCxnSpPr>
        <xdr:cNvPr id="173" name="直線コネクタ 172"/>
        <xdr:cNvCxnSpPr/>
      </xdr:nvCxnSpPr>
      <xdr:spPr>
        <a:xfrm flipV="1">
          <a:off x="4633595" y="11989181"/>
          <a:ext cx="1270" cy="155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8298</xdr:rowOff>
    </xdr:from>
    <xdr:ext cx="534377" cy="259045"/>
    <xdr:sp macro="" textlink="">
      <xdr:nvSpPr>
        <xdr:cNvPr id="174" name="民生費最小値テキスト"/>
        <xdr:cNvSpPr txBox="1"/>
      </xdr:nvSpPr>
      <xdr:spPr>
        <a:xfrm>
          <a:off x="4686300" y="1355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xdr:rowOff>
    </xdr:from>
    <xdr:to>
      <xdr:col>24</xdr:col>
      <xdr:colOff>152400</xdr:colOff>
      <xdr:row>79</xdr:row>
      <xdr:rowOff>4471</xdr:rowOff>
    </xdr:to>
    <xdr:cxnSp macro="">
      <xdr:nvCxnSpPr>
        <xdr:cNvPr id="175" name="直線コネクタ 174"/>
        <xdr:cNvCxnSpPr/>
      </xdr:nvCxnSpPr>
      <xdr:spPr>
        <a:xfrm>
          <a:off x="4546600" y="1354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105808</xdr:rowOff>
    </xdr:from>
    <xdr:ext cx="599010" cy="259045"/>
    <xdr:sp macro="" textlink="">
      <xdr:nvSpPr>
        <xdr:cNvPr id="176" name="民生費最大値テキスト"/>
        <xdr:cNvSpPr txBox="1"/>
      </xdr:nvSpPr>
      <xdr:spPr>
        <a:xfrm>
          <a:off x="4686300" y="1176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159131</xdr:rowOff>
    </xdr:from>
    <xdr:to>
      <xdr:col>24</xdr:col>
      <xdr:colOff>152400</xdr:colOff>
      <xdr:row>69</xdr:row>
      <xdr:rowOff>159131</xdr:rowOff>
    </xdr:to>
    <xdr:cxnSp macro="">
      <xdr:nvCxnSpPr>
        <xdr:cNvPr id="177" name="直線コネクタ 176"/>
        <xdr:cNvCxnSpPr/>
      </xdr:nvCxnSpPr>
      <xdr:spPr>
        <a:xfrm>
          <a:off x="4546600" y="1198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27711</xdr:rowOff>
    </xdr:from>
    <xdr:to>
      <xdr:col>24</xdr:col>
      <xdr:colOff>63500</xdr:colOff>
      <xdr:row>78</xdr:row>
      <xdr:rowOff>19419</xdr:rowOff>
    </xdr:to>
    <xdr:cxnSp macro="">
      <xdr:nvCxnSpPr>
        <xdr:cNvPr id="178" name="直線コネクタ 177"/>
        <xdr:cNvCxnSpPr/>
      </xdr:nvCxnSpPr>
      <xdr:spPr>
        <a:xfrm flipV="1">
          <a:off x="3797300" y="13229361"/>
          <a:ext cx="838200" cy="16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92409</xdr:rowOff>
    </xdr:from>
    <xdr:ext cx="599010" cy="259045"/>
    <xdr:sp macro="" textlink="">
      <xdr:nvSpPr>
        <xdr:cNvPr id="179" name="民生費平均値テキスト"/>
        <xdr:cNvSpPr txBox="1"/>
      </xdr:nvSpPr>
      <xdr:spPr>
        <a:xfrm>
          <a:off x="4686300" y="12951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69532</xdr:rowOff>
    </xdr:from>
    <xdr:to>
      <xdr:col>24</xdr:col>
      <xdr:colOff>114300</xdr:colOff>
      <xdr:row>76</xdr:row>
      <xdr:rowOff>171132</xdr:rowOff>
    </xdr:to>
    <xdr:sp macro="" textlink="">
      <xdr:nvSpPr>
        <xdr:cNvPr id="180" name="フローチャート: 判断 179"/>
        <xdr:cNvSpPr/>
      </xdr:nvSpPr>
      <xdr:spPr>
        <a:xfrm>
          <a:off x="45847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19419</xdr:rowOff>
    </xdr:from>
    <xdr:to>
      <xdr:col>19</xdr:col>
      <xdr:colOff>177800</xdr:colOff>
      <xdr:row>78</xdr:row>
      <xdr:rowOff>57417</xdr:rowOff>
    </xdr:to>
    <xdr:cxnSp macro="">
      <xdr:nvCxnSpPr>
        <xdr:cNvPr id="181" name="直線コネクタ 180"/>
        <xdr:cNvCxnSpPr/>
      </xdr:nvCxnSpPr>
      <xdr:spPr>
        <a:xfrm flipV="1">
          <a:off x="2908300" y="13392519"/>
          <a:ext cx="889000" cy="3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102197</xdr:rowOff>
    </xdr:from>
    <xdr:to>
      <xdr:col>20</xdr:col>
      <xdr:colOff>38100</xdr:colOff>
      <xdr:row>77</xdr:row>
      <xdr:rowOff>32347</xdr:rowOff>
    </xdr:to>
    <xdr:sp macro="" textlink="">
      <xdr:nvSpPr>
        <xdr:cNvPr id="182" name="フローチャート: 判断 181"/>
        <xdr:cNvSpPr/>
      </xdr:nvSpPr>
      <xdr:spPr>
        <a:xfrm>
          <a:off x="3746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48874</xdr:rowOff>
    </xdr:from>
    <xdr:ext cx="599010" cy="259045"/>
    <xdr:sp macro="" textlink="">
      <xdr:nvSpPr>
        <xdr:cNvPr id="183" name="テキスト ボックス 182"/>
        <xdr:cNvSpPr txBox="1"/>
      </xdr:nvSpPr>
      <xdr:spPr>
        <a:xfrm>
          <a:off x="3497795" y="1290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56426</xdr:rowOff>
    </xdr:from>
    <xdr:to>
      <xdr:col>15</xdr:col>
      <xdr:colOff>50800</xdr:colOff>
      <xdr:row>78</xdr:row>
      <xdr:rowOff>57417</xdr:rowOff>
    </xdr:to>
    <xdr:cxnSp macro="">
      <xdr:nvCxnSpPr>
        <xdr:cNvPr id="184" name="直線コネクタ 183"/>
        <xdr:cNvCxnSpPr/>
      </xdr:nvCxnSpPr>
      <xdr:spPr>
        <a:xfrm>
          <a:off x="2019300" y="13429526"/>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24967</xdr:rowOff>
    </xdr:from>
    <xdr:to>
      <xdr:col>15</xdr:col>
      <xdr:colOff>101600</xdr:colOff>
      <xdr:row>77</xdr:row>
      <xdr:rowOff>126567</xdr:rowOff>
    </xdr:to>
    <xdr:sp macro="" textlink="">
      <xdr:nvSpPr>
        <xdr:cNvPr id="185" name="フローチャート: 判断 184"/>
        <xdr:cNvSpPr/>
      </xdr:nvSpPr>
      <xdr:spPr>
        <a:xfrm>
          <a:off x="2857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143094</xdr:rowOff>
    </xdr:from>
    <xdr:ext cx="599010" cy="259045"/>
    <xdr:sp macro="" textlink="">
      <xdr:nvSpPr>
        <xdr:cNvPr id="186" name="テキスト ボックス 185"/>
        <xdr:cNvSpPr txBox="1"/>
      </xdr:nvSpPr>
      <xdr:spPr>
        <a:xfrm>
          <a:off x="2608795" y="1300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56426</xdr:rowOff>
    </xdr:from>
    <xdr:to>
      <xdr:col>10</xdr:col>
      <xdr:colOff>114300</xdr:colOff>
      <xdr:row>79</xdr:row>
      <xdr:rowOff>15024</xdr:rowOff>
    </xdr:to>
    <xdr:cxnSp macro="">
      <xdr:nvCxnSpPr>
        <xdr:cNvPr id="187" name="直線コネクタ 186"/>
        <xdr:cNvCxnSpPr/>
      </xdr:nvCxnSpPr>
      <xdr:spPr>
        <a:xfrm flipV="1">
          <a:off x="1130300" y="13429526"/>
          <a:ext cx="889000" cy="13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60376</xdr:rowOff>
    </xdr:from>
    <xdr:to>
      <xdr:col>10</xdr:col>
      <xdr:colOff>165100</xdr:colOff>
      <xdr:row>77</xdr:row>
      <xdr:rowOff>161976</xdr:rowOff>
    </xdr:to>
    <xdr:sp macro="" textlink="">
      <xdr:nvSpPr>
        <xdr:cNvPr id="188" name="フローチャート: 判断 187"/>
        <xdr:cNvSpPr/>
      </xdr:nvSpPr>
      <xdr:spPr>
        <a:xfrm>
          <a:off x="1968500" y="1326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7053</xdr:rowOff>
    </xdr:from>
    <xdr:ext cx="599010" cy="259045"/>
    <xdr:sp macro="" textlink="">
      <xdr:nvSpPr>
        <xdr:cNvPr id="189" name="テキスト ボックス 188"/>
        <xdr:cNvSpPr txBox="1"/>
      </xdr:nvSpPr>
      <xdr:spPr>
        <a:xfrm>
          <a:off x="1719795" y="1303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118835</xdr:rowOff>
    </xdr:from>
    <xdr:to>
      <xdr:col>6</xdr:col>
      <xdr:colOff>38100</xdr:colOff>
      <xdr:row>78</xdr:row>
      <xdr:rowOff>48985</xdr:rowOff>
    </xdr:to>
    <xdr:sp macro="" textlink="">
      <xdr:nvSpPr>
        <xdr:cNvPr id="190" name="フローチャート: 判断 189"/>
        <xdr:cNvSpPr/>
      </xdr:nvSpPr>
      <xdr:spPr>
        <a:xfrm>
          <a:off x="1079500" y="133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65512</xdr:rowOff>
    </xdr:from>
    <xdr:ext cx="599010" cy="259045"/>
    <xdr:sp macro="" textlink="">
      <xdr:nvSpPr>
        <xdr:cNvPr id="191" name="テキスト ボックス 190"/>
        <xdr:cNvSpPr txBox="1"/>
      </xdr:nvSpPr>
      <xdr:spPr>
        <a:xfrm>
          <a:off x="830795" y="13095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148361</xdr:rowOff>
    </xdr:from>
    <xdr:to>
      <xdr:col>24</xdr:col>
      <xdr:colOff>114300</xdr:colOff>
      <xdr:row>77</xdr:row>
      <xdr:rowOff>78511</xdr:rowOff>
    </xdr:to>
    <xdr:sp macro="" textlink="">
      <xdr:nvSpPr>
        <xdr:cNvPr id="197" name="楕円 196"/>
        <xdr:cNvSpPr/>
      </xdr:nvSpPr>
      <xdr:spPr>
        <a:xfrm>
          <a:off x="4584700" y="131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126788</xdr:rowOff>
    </xdr:from>
    <xdr:ext cx="599010" cy="259045"/>
    <xdr:sp macro="" textlink="">
      <xdr:nvSpPr>
        <xdr:cNvPr id="198" name="民生費該当値テキスト"/>
        <xdr:cNvSpPr txBox="1"/>
      </xdr:nvSpPr>
      <xdr:spPr>
        <a:xfrm>
          <a:off x="4686300" y="13156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140069</xdr:rowOff>
    </xdr:from>
    <xdr:to>
      <xdr:col>20</xdr:col>
      <xdr:colOff>38100</xdr:colOff>
      <xdr:row>78</xdr:row>
      <xdr:rowOff>70219</xdr:rowOff>
    </xdr:to>
    <xdr:sp macro="" textlink="">
      <xdr:nvSpPr>
        <xdr:cNvPr id="199" name="楕円 198"/>
        <xdr:cNvSpPr/>
      </xdr:nvSpPr>
      <xdr:spPr>
        <a:xfrm>
          <a:off x="3746500" y="1334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61346</xdr:rowOff>
    </xdr:from>
    <xdr:ext cx="599010" cy="259045"/>
    <xdr:sp macro="" textlink="">
      <xdr:nvSpPr>
        <xdr:cNvPr id="200" name="テキスト ボックス 199"/>
        <xdr:cNvSpPr txBox="1"/>
      </xdr:nvSpPr>
      <xdr:spPr>
        <a:xfrm>
          <a:off x="3497795" y="13434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6617</xdr:rowOff>
    </xdr:from>
    <xdr:to>
      <xdr:col>15</xdr:col>
      <xdr:colOff>101600</xdr:colOff>
      <xdr:row>78</xdr:row>
      <xdr:rowOff>108217</xdr:rowOff>
    </xdr:to>
    <xdr:sp macro="" textlink="">
      <xdr:nvSpPr>
        <xdr:cNvPr id="201" name="楕円 200"/>
        <xdr:cNvSpPr/>
      </xdr:nvSpPr>
      <xdr:spPr>
        <a:xfrm>
          <a:off x="2857500" y="1337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99344</xdr:rowOff>
    </xdr:from>
    <xdr:ext cx="599010" cy="259045"/>
    <xdr:sp macro="" textlink="">
      <xdr:nvSpPr>
        <xdr:cNvPr id="202" name="テキスト ボックス 201"/>
        <xdr:cNvSpPr txBox="1"/>
      </xdr:nvSpPr>
      <xdr:spPr>
        <a:xfrm>
          <a:off x="2608795" y="1347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5626</xdr:rowOff>
    </xdr:from>
    <xdr:to>
      <xdr:col>10</xdr:col>
      <xdr:colOff>165100</xdr:colOff>
      <xdr:row>78</xdr:row>
      <xdr:rowOff>107226</xdr:rowOff>
    </xdr:to>
    <xdr:sp macro="" textlink="">
      <xdr:nvSpPr>
        <xdr:cNvPr id="203" name="楕円 202"/>
        <xdr:cNvSpPr/>
      </xdr:nvSpPr>
      <xdr:spPr>
        <a:xfrm>
          <a:off x="1968500" y="1337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98353</xdr:rowOff>
    </xdr:from>
    <xdr:ext cx="599010" cy="259045"/>
    <xdr:sp macro="" textlink="">
      <xdr:nvSpPr>
        <xdr:cNvPr id="204" name="テキスト ボックス 203"/>
        <xdr:cNvSpPr txBox="1"/>
      </xdr:nvSpPr>
      <xdr:spPr>
        <a:xfrm>
          <a:off x="1719795" y="13471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135674</xdr:rowOff>
    </xdr:from>
    <xdr:to>
      <xdr:col>6</xdr:col>
      <xdr:colOff>38100</xdr:colOff>
      <xdr:row>79</xdr:row>
      <xdr:rowOff>65824</xdr:rowOff>
    </xdr:to>
    <xdr:sp macro="" textlink="">
      <xdr:nvSpPr>
        <xdr:cNvPr id="205" name="楕円 204"/>
        <xdr:cNvSpPr/>
      </xdr:nvSpPr>
      <xdr:spPr>
        <a:xfrm>
          <a:off x="1079500" y="1350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56951</xdr:rowOff>
    </xdr:from>
    <xdr:ext cx="534377" cy="259045"/>
    <xdr:sp macro="" textlink="">
      <xdr:nvSpPr>
        <xdr:cNvPr id="206" name="テキスト ボックス 205"/>
        <xdr:cNvSpPr txBox="1"/>
      </xdr:nvSpPr>
      <xdr:spPr>
        <a:xfrm>
          <a:off x="863111" y="1360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7" name="直線コネクタ 216"/>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8" name="テキスト ボックス 217"/>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158685</xdr:rowOff>
    </xdr:from>
    <xdr:to>
      <xdr:col>24</xdr:col>
      <xdr:colOff>62865</xdr:colOff>
      <xdr:row>97</xdr:row>
      <xdr:rowOff>105570</xdr:rowOff>
    </xdr:to>
    <xdr:cxnSp macro="">
      <xdr:nvCxnSpPr>
        <xdr:cNvPr id="226" name="直線コネクタ 225"/>
        <xdr:cNvCxnSpPr/>
      </xdr:nvCxnSpPr>
      <xdr:spPr>
        <a:xfrm flipV="1">
          <a:off x="4633595" y="15589185"/>
          <a:ext cx="1270" cy="114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109397</xdr:rowOff>
    </xdr:from>
    <xdr:ext cx="534377" cy="259045"/>
    <xdr:sp macro="" textlink="">
      <xdr:nvSpPr>
        <xdr:cNvPr id="227" name="衛生費最小値テキスト"/>
        <xdr:cNvSpPr txBox="1"/>
      </xdr:nvSpPr>
      <xdr:spPr>
        <a:xfrm>
          <a:off x="4686300" y="1674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105570</xdr:rowOff>
    </xdr:from>
    <xdr:to>
      <xdr:col>24</xdr:col>
      <xdr:colOff>152400</xdr:colOff>
      <xdr:row>97</xdr:row>
      <xdr:rowOff>105570</xdr:rowOff>
    </xdr:to>
    <xdr:cxnSp macro="">
      <xdr:nvCxnSpPr>
        <xdr:cNvPr id="228" name="直線コネクタ 227"/>
        <xdr:cNvCxnSpPr/>
      </xdr:nvCxnSpPr>
      <xdr:spPr>
        <a:xfrm>
          <a:off x="4546600" y="1673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105362</xdr:rowOff>
    </xdr:from>
    <xdr:ext cx="599010" cy="259045"/>
    <xdr:sp macro="" textlink="">
      <xdr:nvSpPr>
        <xdr:cNvPr id="229" name="衛生費最大値テキスト"/>
        <xdr:cNvSpPr txBox="1"/>
      </xdr:nvSpPr>
      <xdr:spPr>
        <a:xfrm>
          <a:off x="4686300" y="15364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158685</xdr:rowOff>
    </xdr:from>
    <xdr:to>
      <xdr:col>24</xdr:col>
      <xdr:colOff>152400</xdr:colOff>
      <xdr:row>90</xdr:row>
      <xdr:rowOff>158685</xdr:rowOff>
    </xdr:to>
    <xdr:cxnSp macro="">
      <xdr:nvCxnSpPr>
        <xdr:cNvPr id="230" name="直線コネクタ 229"/>
        <xdr:cNvCxnSpPr/>
      </xdr:nvCxnSpPr>
      <xdr:spPr>
        <a:xfrm>
          <a:off x="4546600" y="1558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50809</xdr:rowOff>
    </xdr:from>
    <xdr:to>
      <xdr:col>24</xdr:col>
      <xdr:colOff>63500</xdr:colOff>
      <xdr:row>97</xdr:row>
      <xdr:rowOff>50888</xdr:rowOff>
    </xdr:to>
    <xdr:cxnSp macro="">
      <xdr:nvCxnSpPr>
        <xdr:cNvPr id="231" name="直線コネクタ 230"/>
        <xdr:cNvCxnSpPr/>
      </xdr:nvCxnSpPr>
      <xdr:spPr>
        <a:xfrm>
          <a:off x="3797300" y="16681459"/>
          <a:ext cx="838200" cy="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148434</xdr:rowOff>
    </xdr:from>
    <xdr:ext cx="534377" cy="259045"/>
    <xdr:sp macro="" textlink="">
      <xdr:nvSpPr>
        <xdr:cNvPr id="232" name="衛生費平均値テキスト"/>
        <xdr:cNvSpPr txBox="1"/>
      </xdr:nvSpPr>
      <xdr:spPr>
        <a:xfrm>
          <a:off x="4686300" y="16436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125557</xdr:rowOff>
    </xdr:from>
    <xdr:to>
      <xdr:col>24</xdr:col>
      <xdr:colOff>114300</xdr:colOff>
      <xdr:row>97</xdr:row>
      <xdr:rowOff>55707</xdr:rowOff>
    </xdr:to>
    <xdr:sp macro="" textlink="">
      <xdr:nvSpPr>
        <xdr:cNvPr id="233" name="フローチャート: 判断 232"/>
        <xdr:cNvSpPr/>
      </xdr:nvSpPr>
      <xdr:spPr>
        <a:xfrm>
          <a:off x="4584700" y="1658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25543</xdr:rowOff>
    </xdr:from>
    <xdr:to>
      <xdr:col>19</xdr:col>
      <xdr:colOff>177800</xdr:colOff>
      <xdr:row>97</xdr:row>
      <xdr:rowOff>50809</xdr:rowOff>
    </xdr:to>
    <xdr:cxnSp macro="">
      <xdr:nvCxnSpPr>
        <xdr:cNvPr id="234" name="直線コネクタ 233"/>
        <xdr:cNvCxnSpPr/>
      </xdr:nvCxnSpPr>
      <xdr:spPr>
        <a:xfrm>
          <a:off x="2908300" y="16656193"/>
          <a:ext cx="889000" cy="25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104462</xdr:rowOff>
    </xdr:from>
    <xdr:to>
      <xdr:col>20</xdr:col>
      <xdr:colOff>38100</xdr:colOff>
      <xdr:row>97</xdr:row>
      <xdr:rowOff>34612</xdr:rowOff>
    </xdr:to>
    <xdr:sp macro="" textlink="">
      <xdr:nvSpPr>
        <xdr:cNvPr id="235" name="フローチャート: 判断 234"/>
        <xdr:cNvSpPr/>
      </xdr:nvSpPr>
      <xdr:spPr>
        <a:xfrm>
          <a:off x="3746500" y="1656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51139</xdr:rowOff>
    </xdr:from>
    <xdr:ext cx="534377" cy="259045"/>
    <xdr:sp macro="" textlink="">
      <xdr:nvSpPr>
        <xdr:cNvPr id="236" name="テキスト ボックス 235"/>
        <xdr:cNvSpPr txBox="1"/>
      </xdr:nvSpPr>
      <xdr:spPr>
        <a:xfrm>
          <a:off x="3530111" y="1633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5145</xdr:rowOff>
    </xdr:from>
    <xdr:to>
      <xdr:col>15</xdr:col>
      <xdr:colOff>50800</xdr:colOff>
      <xdr:row>97</xdr:row>
      <xdr:rowOff>25543</xdr:rowOff>
    </xdr:to>
    <xdr:cxnSp macro="">
      <xdr:nvCxnSpPr>
        <xdr:cNvPr id="237" name="直線コネクタ 236"/>
        <xdr:cNvCxnSpPr/>
      </xdr:nvCxnSpPr>
      <xdr:spPr>
        <a:xfrm>
          <a:off x="2019300" y="16635795"/>
          <a:ext cx="889000" cy="2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130586</xdr:rowOff>
    </xdr:from>
    <xdr:to>
      <xdr:col>15</xdr:col>
      <xdr:colOff>101600</xdr:colOff>
      <xdr:row>97</xdr:row>
      <xdr:rowOff>60736</xdr:rowOff>
    </xdr:to>
    <xdr:sp macro="" textlink="">
      <xdr:nvSpPr>
        <xdr:cNvPr id="238" name="フローチャート: 判断 237"/>
        <xdr:cNvSpPr/>
      </xdr:nvSpPr>
      <xdr:spPr>
        <a:xfrm>
          <a:off x="2857500" y="1658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77263</xdr:rowOff>
    </xdr:from>
    <xdr:ext cx="534377" cy="259045"/>
    <xdr:sp macro="" textlink="">
      <xdr:nvSpPr>
        <xdr:cNvPr id="239" name="テキスト ボックス 238"/>
        <xdr:cNvSpPr txBox="1"/>
      </xdr:nvSpPr>
      <xdr:spPr>
        <a:xfrm>
          <a:off x="2641111" y="1636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5145</xdr:rowOff>
    </xdr:from>
    <xdr:to>
      <xdr:col>10</xdr:col>
      <xdr:colOff>114300</xdr:colOff>
      <xdr:row>97</xdr:row>
      <xdr:rowOff>66142</xdr:rowOff>
    </xdr:to>
    <xdr:cxnSp macro="">
      <xdr:nvCxnSpPr>
        <xdr:cNvPr id="240" name="直線コネクタ 239"/>
        <xdr:cNvCxnSpPr/>
      </xdr:nvCxnSpPr>
      <xdr:spPr>
        <a:xfrm flipV="1">
          <a:off x="1130300" y="16635795"/>
          <a:ext cx="889000" cy="60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127031</xdr:rowOff>
    </xdr:from>
    <xdr:to>
      <xdr:col>10</xdr:col>
      <xdr:colOff>165100</xdr:colOff>
      <xdr:row>97</xdr:row>
      <xdr:rowOff>57181</xdr:rowOff>
    </xdr:to>
    <xdr:sp macro="" textlink="">
      <xdr:nvSpPr>
        <xdr:cNvPr id="241" name="フローチャート: 判断 240"/>
        <xdr:cNvSpPr/>
      </xdr:nvSpPr>
      <xdr:spPr>
        <a:xfrm>
          <a:off x="1968500" y="1658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48308</xdr:rowOff>
    </xdr:from>
    <xdr:ext cx="534377" cy="259045"/>
    <xdr:sp macro="" textlink="">
      <xdr:nvSpPr>
        <xdr:cNvPr id="242" name="テキスト ボックス 241"/>
        <xdr:cNvSpPr txBox="1"/>
      </xdr:nvSpPr>
      <xdr:spPr>
        <a:xfrm>
          <a:off x="1752111" y="1667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134094</xdr:rowOff>
    </xdr:from>
    <xdr:to>
      <xdr:col>6</xdr:col>
      <xdr:colOff>38100</xdr:colOff>
      <xdr:row>97</xdr:row>
      <xdr:rowOff>64244</xdr:rowOff>
    </xdr:to>
    <xdr:sp macro="" textlink="">
      <xdr:nvSpPr>
        <xdr:cNvPr id="243" name="フローチャート: 判断 242"/>
        <xdr:cNvSpPr/>
      </xdr:nvSpPr>
      <xdr:spPr>
        <a:xfrm>
          <a:off x="1079500" y="165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80771</xdr:rowOff>
    </xdr:from>
    <xdr:ext cx="534377" cy="259045"/>
    <xdr:sp macro="" textlink="">
      <xdr:nvSpPr>
        <xdr:cNvPr id="244" name="テキスト ボックス 243"/>
        <xdr:cNvSpPr txBox="1"/>
      </xdr:nvSpPr>
      <xdr:spPr>
        <a:xfrm>
          <a:off x="863111" y="1636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88</xdr:rowOff>
    </xdr:from>
    <xdr:to>
      <xdr:col>24</xdr:col>
      <xdr:colOff>114300</xdr:colOff>
      <xdr:row>97</xdr:row>
      <xdr:rowOff>101688</xdr:rowOff>
    </xdr:to>
    <xdr:sp macro="" textlink="">
      <xdr:nvSpPr>
        <xdr:cNvPr id="250" name="楕円 249"/>
        <xdr:cNvSpPr/>
      </xdr:nvSpPr>
      <xdr:spPr>
        <a:xfrm>
          <a:off x="4584700" y="1663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103982</xdr:rowOff>
    </xdr:from>
    <xdr:ext cx="534377" cy="259045"/>
    <xdr:sp macro="" textlink="">
      <xdr:nvSpPr>
        <xdr:cNvPr id="251" name="衛生費該当値テキスト"/>
        <xdr:cNvSpPr txBox="1"/>
      </xdr:nvSpPr>
      <xdr:spPr>
        <a:xfrm>
          <a:off x="4686300" y="1656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xdr:rowOff>
    </xdr:from>
    <xdr:to>
      <xdr:col>20</xdr:col>
      <xdr:colOff>38100</xdr:colOff>
      <xdr:row>97</xdr:row>
      <xdr:rowOff>101609</xdr:rowOff>
    </xdr:to>
    <xdr:sp macro="" textlink="">
      <xdr:nvSpPr>
        <xdr:cNvPr id="252" name="楕円 251"/>
        <xdr:cNvSpPr/>
      </xdr:nvSpPr>
      <xdr:spPr>
        <a:xfrm>
          <a:off x="3746500" y="1663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92736</xdr:rowOff>
    </xdr:from>
    <xdr:ext cx="534377" cy="259045"/>
    <xdr:sp macro="" textlink="">
      <xdr:nvSpPr>
        <xdr:cNvPr id="253" name="テキスト ボックス 252"/>
        <xdr:cNvSpPr txBox="1"/>
      </xdr:nvSpPr>
      <xdr:spPr>
        <a:xfrm>
          <a:off x="3530111" y="1672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146193</xdr:rowOff>
    </xdr:from>
    <xdr:to>
      <xdr:col>15</xdr:col>
      <xdr:colOff>101600</xdr:colOff>
      <xdr:row>97</xdr:row>
      <xdr:rowOff>76343</xdr:rowOff>
    </xdr:to>
    <xdr:sp macro="" textlink="">
      <xdr:nvSpPr>
        <xdr:cNvPr id="254" name="楕円 253"/>
        <xdr:cNvSpPr/>
      </xdr:nvSpPr>
      <xdr:spPr>
        <a:xfrm>
          <a:off x="2857500" y="1660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67470</xdr:rowOff>
    </xdr:from>
    <xdr:ext cx="534377" cy="259045"/>
    <xdr:sp macro="" textlink="">
      <xdr:nvSpPr>
        <xdr:cNvPr id="255" name="テキスト ボックス 254"/>
        <xdr:cNvSpPr txBox="1"/>
      </xdr:nvSpPr>
      <xdr:spPr>
        <a:xfrm>
          <a:off x="2641111" y="1669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125795</xdr:rowOff>
    </xdr:from>
    <xdr:to>
      <xdr:col>10</xdr:col>
      <xdr:colOff>165100</xdr:colOff>
      <xdr:row>97</xdr:row>
      <xdr:rowOff>55945</xdr:rowOff>
    </xdr:to>
    <xdr:sp macro="" textlink="">
      <xdr:nvSpPr>
        <xdr:cNvPr id="256" name="楕円 255"/>
        <xdr:cNvSpPr/>
      </xdr:nvSpPr>
      <xdr:spPr>
        <a:xfrm>
          <a:off x="1968500" y="1658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72472</xdr:rowOff>
    </xdr:from>
    <xdr:ext cx="534377" cy="259045"/>
    <xdr:sp macro="" textlink="">
      <xdr:nvSpPr>
        <xdr:cNvPr id="257" name="テキスト ボックス 256"/>
        <xdr:cNvSpPr txBox="1"/>
      </xdr:nvSpPr>
      <xdr:spPr>
        <a:xfrm>
          <a:off x="1752111" y="1636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15342</xdr:rowOff>
    </xdr:from>
    <xdr:to>
      <xdr:col>6</xdr:col>
      <xdr:colOff>38100</xdr:colOff>
      <xdr:row>97</xdr:row>
      <xdr:rowOff>116942</xdr:rowOff>
    </xdr:to>
    <xdr:sp macro="" textlink="">
      <xdr:nvSpPr>
        <xdr:cNvPr id="258" name="楕円 257"/>
        <xdr:cNvSpPr/>
      </xdr:nvSpPr>
      <xdr:spPr>
        <a:xfrm>
          <a:off x="1079500" y="1664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108069</xdr:rowOff>
    </xdr:from>
    <xdr:ext cx="534377" cy="259045"/>
    <xdr:sp macro="" textlink="">
      <xdr:nvSpPr>
        <xdr:cNvPr id="259" name="テキスト ボックス 258"/>
        <xdr:cNvSpPr txBox="1"/>
      </xdr:nvSpPr>
      <xdr:spPr>
        <a:xfrm>
          <a:off x="863111" y="1673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84074</xdr:rowOff>
    </xdr:from>
    <xdr:to>
      <xdr:col>54</xdr:col>
      <xdr:colOff>189865</xdr:colOff>
      <xdr:row>39</xdr:row>
      <xdr:rowOff>44450</xdr:rowOff>
    </xdr:to>
    <xdr:cxnSp macro="">
      <xdr:nvCxnSpPr>
        <xdr:cNvPr id="283" name="直線コネクタ 282"/>
        <xdr:cNvCxnSpPr/>
      </xdr:nvCxnSpPr>
      <xdr:spPr>
        <a:xfrm flipV="1">
          <a:off x="10475595" y="5227574"/>
          <a:ext cx="1270" cy="150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30751</xdr:rowOff>
    </xdr:from>
    <xdr:ext cx="469744" cy="259045"/>
    <xdr:sp macro="" textlink="">
      <xdr:nvSpPr>
        <xdr:cNvPr id="286" name="労働費最大値テキスト"/>
        <xdr:cNvSpPr txBox="1"/>
      </xdr:nvSpPr>
      <xdr:spPr>
        <a:xfrm>
          <a:off x="10528300" y="500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84074</xdr:rowOff>
    </xdr:from>
    <xdr:to>
      <xdr:col>55</xdr:col>
      <xdr:colOff>88900</xdr:colOff>
      <xdr:row>30</xdr:row>
      <xdr:rowOff>84074</xdr:rowOff>
    </xdr:to>
    <xdr:cxnSp macro="">
      <xdr:nvCxnSpPr>
        <xdr:cNvPr id="287" name="直線コネクタ 286"/>
        <xdr:cNvCxnSpPr/>
      </xdr:nvCxnSpPr>
      <xdr:spPr>
        <a:xfrm>
          <a:off x="10388600" y="522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22733</xdr:rowOff>
    </xdr:from>
    <xdr:to>
      <xdr:col>55</xdr:col>
      <xdr:colOff>0</xdr:colOff>
      <xdr:row>39</xdr:row>
      <xdr:rowOff>23114</xdr:rowOff>
    </xdr:to>
    <xdr:cxnSp macro="">
      <xdr:nvCxnSpPr>
        <xdr:cNvPr id="288" name="直線コネクタ 287"/>
        <xdr:cNvCxnSpPr/>
      </xdr:nvCxnSpPr>
      <xdr:spPr>
        <a:xfrm>
          <a:off x="9639300" y="6709283"/>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7002</xdr:rowOff>
    </xdr:from>
    <xdr:ext cx="378565" cy="259045"/>
    <xdr:sp macro="" textlink="">
      <xdr:nvSpPr>
        <xdr:cNvPr id="289" name="労働費平均値テキスト"/>
        <xdr:cNvSpPr txBox="1"/>
      </xdr:nvSpPr>
      <xdr:spPr>
        <a:xfrm>
          <a:off x="10528300" y="63506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155575</xdr:rowOff>
    </xdr:from>
    <xdr:to>
      <xdr:col>55</xdr:col>
      <xdr:colOff>50800</xdr:colOff>
      <xdr:row>38</xdr:row>
      <xdr:rowOff>85725</xdr:rowOff>
    </xdr:to>
    <xdr:sp macro="" textlink="">
      <xdr:nvSpPr>
        <xdr:cNvPr id="290" name="フローチャート: 判断 289"/>
        <xdr:cNvSpPr/>
      </xdr:nvSpPr>
      <xdr:spPr>
        <a:xfrm>
          <a:off x="104267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120269</xdr:rowOff>
    </xdr:from>
    <xdr:to>
      <xdr:col>50</xdr:col>
      <xdr:colOff>114300</xdr:colOff>
      <xdr:row>39</xdr:row>
      <xdr:rowOff>22733</xdr:rowOff>
    </xdr:to>
    <xdr:cxnSp macro="">
      <xdr:nvCxnSpPr>
        <xdr:cNvPr id="291" name="直線コネクタ 290"/>
        <xdr:cNvCxnSpPr/>
      </xdr:nvCxnSpPr>
      <xdr:spPr>
        <a:xfrm>
          <a:off x="8750300" y="6635369"/>
          <a:ext cx="889000" cy="7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157099</xdr:rowOff>
    </xdr:from>
    <xdr:to>
      <xdr:col>50</xdr:col>
      <xdr:colOff>165100</xdr:colOff>
      <xdr:row>38</xdr:row>
      <xdr:rowOff>87249</xdr:rowOff>
    </xdr:to>
    <xdr:sp macro="" textlink="">
      <xdr:nvSpPr>
        <xdr:cNvPr id="292" name="フローチャート: 判断 291"/>
        <xdr:cNvSpPr/>
      </xdr:nvSpPr>
      <xdr:spPr>
        <a:xfrm>
          <a:off x="9588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103776</xdr:rowOff>
    </xdr:from>
    <xdr:ext cx="378565" cy="259045"/>
    <xdr:sp macro="" textlink="">
      <xdr:nvSpPr>
        <xdr:cNvPr id="293" name="テキスト ボックス 292"/>
        <xdr:cNvSpPr txBox="1"/>
      </xdr:nvSpPr>
      <xdr:spPr>
        <a:xfrm>
          <a:off x="9450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102362</xdr:rowOff>
    </xdr:from>
    <xdr:to>
      <xdr:col>45</xdr:col>
      <xdr:colOff>177800</xdr:colOff>
      <xdr:row>38</xdr:row>
      <xdr:rowOff>120269</xdr:rowOff>
    </xdr:to>
    <xdr:cxnSp macro="">
      <xdr:nvCxnSpPr>
        <xdr:cNvPr id="294" name="直線コネクタ 293"/>
        <xdr:cNvCxnSpPr/>
      </xdr:nvCxnSpPr>
      <xdr:spPr>
        <a:xfrm>
          <a:off x="7861300" y="6617462"/>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117856</xdr:rowOff>
    </xdr:from>
    <xdr:to>
      <xdr:col>46</xdr:col>
      <xdr:colOff>38100</xdr:colOff>
      <xdr:row>38</xdr:row>
      <xdr:rowOff>48006</xdr:rowOff>
    </xdr:to>
    <xdr:sp macro="" textlink="">
      <xdr:nvSpPr>
        <xdr:cNvPr id="295" name="フローチャート: 判断 294"/>
        <xdr:cNvSpPr/>
      </xdr:nvSpPr>
      <xdr:spPr>
        <a:xfrm>
          <a:off x="8699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64533</xdr:rowOff>
    </xdr:from>
    <xdr:ext cx="378565" cy="259045"/>
    <xdr:sp macro="" textlink="">
      <xdr:nvSpPr>
        <xdr:cNvPr id="296" name="テキスト ボックス 295"/>
        <xdr:cNvSpPr txBox="1"/>
      </xdr:nvSpPr>
      <xdr:spPr>
        <a:xfrm>
          <a:off x="8561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102362</xdr:rowOff>
    </xdr:from>
    <xdr:to>
      <xdr:col>41</xdr:col>
      <xdr:colOff>50800</xdr:colOff>
      <xdr:row>39</xdr:row>
      <xdr:rowOff>12065</xdr:rowOff>
    </xdr:to>
    <xdr:cxnSp macro="">
      <xdr:nvCxnSpPr>
        <xdr:cNvPr id="297" name="直線コネクタ 296"/>
        <xdr:cNvCxnSpPr/>
      </xdr:nvCxnSpPr>
      <xdr:spPr>
        <a:xfrm flipV="1">
          <a:off x="6972300" y="6617462"/>
          <a:ext cx="889000" cy="8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138430</xdr:rowOff>
    </xdr:from>
    <xdr:to>
      <xdr:col>41</xdr:col>
      <xdr:colOff>101600</xdr:colOff>
      <xdr:row>37</xdr:row>
      <xdr:rowOff>68580</xdr:rowOff>
    </xdr:to>
    <xdr:sp macro="" textlink="">
      <xdr:nvSpPr>
        <xdr:cNvPr id="298" name="フローチャート: 判断 297"/>
        <xdr:cNvSpPr/>
      </xdr:nvSpPr>
      <xdr:spPr>
        <a:xfrm>
          <a:off x="7810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85107</xdr:rowOff>
    </xdr:from>
    <xdr:ext cx="378565" cy="259045"/>
    <xdr:sp macro="" textlink="">
      <xdr:nvSpPr>
        <xdr:cNvPr id="299" name="テキスト ボックス 298"/>
        <xdr:cNvSpPr txBox="1"/>
      </xdr:nvSpPr>
      <xdr:spPr>
        <a:xfrm>
          <a:off x="7672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40513</xdr:rowOff>
    </xdr:from>
    <xdr:to>
      <xdr:col>36</xdr:col>
      <xdr:colOff>165100</xdr:colOff>
      <xdr:row>36</xdr:row>
      <xdr:rowOff>142113</xdr:rowOff>
    </xdr:to>
    <xdr:sp macro="" textlink="">
      <xdr:nvSpPr>
        <xdr:cNvPr id="300" name="フローチャート: 判断 299"/>
        <xdr:cNvSpPr/>
      </xdr:nvSpPr>
      <xdr:spPr>
        <a:xfrm>
          <a:off x="6921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158640</xdr:rowOff>
    </xdr:from>
    <xdr:ext cx="469744" cy="259045"/>
    <xdr:sp macro="" textlink="">
      <xdr:nvSpPr>
        <xdr:cNvPr id="301" name="テキスト ボックス 300"/>
        <xdr:cNvSpPr txBox="1"/>
      </xdr:nvSpPr>
      <xdr:spPr>
        <a:xfrm>
          <a:off x="6737428"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143764</xdr:rowOff>
    </xdr:from>
    <xdr:to>
      <xdr:col>55</xdr:col>
      <xdr:colOff>50800</xdr:colOff>
      <xdr:row>39</xdr:row>
      <xdr:rowOff>73914</xdr:rowOff>
    </xdr:to>
    <xdr:sp macro="" textlink="">
      <xdr:nvSpPr>
        <xdr:cNvPr id="307" name="楕円 306"/>
        <xdr:cNvSpPr/>
      </xdr:nvSpPr>
      <xdr:spPr>
        <a:xfrm>
          <a:off x="10426700" y="66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58691</xdr:rowOff>
    </xdr:from>
    <xdr:ext cx="313932" cy="259045"/>
    <xdr:sp macro="" textlink="">
      <xdr:nvSpPr>
        <xdr:cNvPr id="308" name="労働費該当値テキスト"/>
        <xdr:cNvSpPr txBox="1"/>
      </xdr:nvSpPr>
      <xdr:spPr>
        <a:xfrm>
          <a:off x="10528300" y="65737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143383</xdr:rowOff>
    </xdr:from>
    <xdr:to>
      <xdr:col>50</xdr:col>
      <xdr:colOff>165100</xdr:colOff>
      <xdr:row>39</xdr:row>
      <xdr:rowOff>73533</xdr:rowOff>
    </xdr:to>
    <xdr:sp macro="" textlink="">
      <xdr:nvSpPr>
        <xdr:cNvPr id="309" name="楕円 308"/>
        <xdr:cNvSpPr/>
      </xdr:nvSpPr>
      <xdr:spPr>
        <a:xfrm>
          <a:off x="9588500" y="665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64660</xdr:rowOff>
    </xdr:from>
    <xdr:ext cx="313932" cy="259045"/>
    <xdr:sp macro="" textlink="">
      <xdr:nvSpPr>
        <xdr:cNvPr id="310" name="テキスト ボックス 309"/>
        <xdr:cNvSpPr txBox="1"/>
      </xdr:nvSpPr>
      <xdr:spPr>
        <a:xfrm>
          <a:off x="9482333" y="67512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69469</xdr:rowOff>
    </xdr:from>
    <xdr:to>
      <xdr:col>46</xdr:col>
      <xdr:colOff>38100</xdr:colOff>
      <xdr:row>38</xdr:row>
      <xdr:rowOff>171069</xdr:rowOff>
    </xdr:to>
    <xdr:sp macro="" textlink="">
      <xdr:nvSpPr>
        <xdr:cNvPr id="311" name="楕円 310"/>
        <xdr:cNvSpPr/>
      </xdr:nvSpPr>
      <xdr:spPr>
        <a:xfrm>
          <a:off x="8699500" y="658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162196</xdr:rowOff>
    </xdr:from>
    <xdr:ext cx="378565" cy="259045"/>
    <xdr:sp macro="" textlink="">
      <xdr:nvSpPr>
        <xdr:cNvPr id="312" name="テキスト ボックス 311"/>
        <xdr:cNvSpPr txBox="1"/>
      </xdr:nvSpPr>
      <xdr:spPr>
        <a:xfrm>
          <a:off x="8561017" y="6677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51562</xdr:rowOff>
    </xdr:from>
    <xdr:to>
      <xdr:col>41</xdr:col>
      <xdr:colOff>101600</xdr:colOff>
      <xdr:row>38</xdr:row>
      <xdr:rowOff>153162</xdr:rowOff>
    </xdr:to>
    <xdr:sp macro="" textlink="">
      <xdr:nvSpPr>
        <xdr:cNvPr id="313" name="楕円 312"/>
        <xdr:cNvSpPr/>
      </xdr:nvSpPr>
      <xdr:spPr>
        <a:xfrm>
          <a:off x="7810500" y="656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144289</xdr:rowOff>
    </xdr:from>
    <xdr:ext cx="378565" cy="259045"/>
    <xdr:sp macro="" textlink="">
      <xdr:nvSpPr>
        <xdr:cNvPr id="314" name="テキスト ボックス 313"/>
        <xdr:cNvSpPr txBox="1"/>
      </xdr:nvSpPr>
      <xdr:spPr>
        <a:xfrm>
          <a:off x="7672017" y="6659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132715</xdr:rowOff>
    </xdr:from>
    <xdr:to>
      <xdr:col>36</xdr:col>
      <xdr:colOff>165100</xdr:colOff>
      <xdr:row>39</xdr:row>
      <xdr:rowOff>62865</xdr:rowOff>
    </xdr:to>
    <xdr:sp macro="" textlink="">
      <xdr:nvSpPr>
        <xdr:cNvPr id="315" name="楕円 314"/>
        <xdr:cNvSpPr/>
      </xdr:nvSpPr>
      <xdr:spPr>
        <a:xfrm>
          <a:off x="6921500" y="664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53992</xdr:rowOff>
    </xdr:from>
    <xdr:ext cx="313932" cy="259045"/>
    <xdr:sp macro="" textlink="">
      <xdr:nvSpPr>
        <xdr:cNvPr id="316" name="テキスト ボックス 315"/>
        <xdr:cNvSpPr txBox="1"/>
      </xdr:nvSpPr>
      <xdr:spPr>
        <a:xfrm>
          <a:off x="6815333" y="67405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858</xdr:rowOff>
    </xdr:from>
    <xdr:to>
      <xdr:col>54</xdr:col>
      <xdr:colOff>189865</xdr:colOff>
      <xdr:row>59</xdr:row>
      <xdr:rowOff>90486</xdr:rowOff>
    </xdr:to>
    <xdr:cxnSp macro="">
      <xdr:nvCxnSpPr>
        <xdr:cNvPr id="342" name="直線コネクタ 341"/>
        <xdr:cNvCxnSpPr/>
      </xdr:nvCxnSpPr>
      <xdr:spPr>
        <a:xfrm flipV="1">
          <a:off x="10475595" y="8573358"/>
          <a:ext cx="1270" cy="163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94313</xdr:rowOff>
    </xdr:from>
    <xdr:ext cx="378565" cy="259045"/>
    <xdr:sp macro="" textlink="">
      <xdr:nvSpPr>
        <xdr:cNvPr id="343" name="農林水産業費最小値テキスト"/>
        <xdr:cNvSpPr txBox="1"/>
      </xdr:nvSpPr>
      <xdr:spPr>
        <a:xfrm>
          <a:off x="10528300" y="10209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90486</xdr:rowOff>
    </xdr:from>
    <xdr:to>
      <xdr:col>55</xdr:col>
      <xdr:colOff>88900</xdr:colOff>
      <xdr:row>59</xdr:row>
      <xdr:rowOff>90486</xdr:rowOff>
    </xdr:to>
    <xdr:cxnSp macro="">
      <xdr:nvCxnSpPr>
        <xdr:cNvPr id="344" name="直線コネクタ 343"/>
        <xdr:cNvCxnSpPr/>
      </xdr:nvCxnSpPr>
      <xdr:spPr>
        <a:xfrm>
          <a:off x="10388600" y="10206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118985</xdr:rowOff>
    </xdr:from>
    <xdr:ext cx="599010" cy="259045"/>
    <xdr:sp macro="" textlink="">
      <xdr:nvSpPr>
        <xdr:cNvPr id="345" name="農林水産業費最大値テキスト"/>
        <xdr:cNvSpPr txBox="1"/>
      </xdr:nvSpPr>
      <xdr:spPr>
        <a:xfrm>
          <a:off x="10528300" y="834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858</xdr:rowOff>
    </xdr:from>
    <xdr:to>
      <xdr:col>55</xdr:col>
      <xdr:colOff>88900</xdr:colOff>
      <xdr:row>50</xdr:row>
      <xdr:rowOff>858</xdr:rowOff>
    </xdr:to>
    <xdr:cxnSp macro="">
      <xdr:nvCxnSpPr>
        <xdr:cNvPr id="346" name="直線コネクタ 345"/>
        <xdr:cNvCxnSpPr/>
      </xdr:nvCxnSpPr>
      <xdr:spPr>
        <a:xfrm>
          <a:off x="10388600" y="857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162413</xdr:rowOff>
    </xdr:from>
    <xdr:to>
      <xdr:col>55</xdr:col>
      <xdr:colOff>0</xdr:colOff>
      <xdr:row>58</xdr:row>
      <xdr:rowOff>162985</xdr:rowOff>
    </xdr:to>
    <xdr:cxnSp macro="">
      <xdr:nvCxnSpPr>
        <xdr:cNvPr id="347" name="直線コネクタ 346"/>
        <xdr:cNvCxnSpPr/>
      </xdr:nvCxnSpPr>
      <xdr:spPr>
        <a:xfrm flipV="1">
          <a:off x="9639300" y="10106513"/>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63689</xdr:rowOff>
    </xdr:from>
    <xdr:ext cx="534377" cy="259045"/>
    <xdr:sp macro="" textlink="">
      <xdr:nvSpPr>
        <xdr:cNvPr id="348" name="農林水産業費平均値テキスト"/>
        <xdr:cNvSpPr txBox="1"/>
      </xdr:nvSpPr>
      <xdr:spPr>
        <a:xfrm>
          <a:off x="10528300" y="9836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40812</xdr:rowOff>
    </xdr:from>
    <xdr:to>
      <xdr:col>55</xdr:col>
      <xdr:colOff>50800</xdr:colOff>
      <xdr:row>58</xdr:row>
      <xdr:rowOff>142412</xdr:rowOff>
    </xdr:to>
    <xdr:sp macro="" textlink="">
      <xdr:nvSpPr>
        <xdr:cNvPr id="349" name="フローチャート: 判断 348"/>
        <xdr:cNvSpPr/>
      </xdr:nvSpPr>
      <xdr:spPr>
        <a:xfrm>
          <a:off x="104267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162985</xdr:rowOff>
    </xdr:from>
    <xdr:to>
      <xdr:col>50</xdr:col>
      <xdr:colOff>114300</xdr:colOff>
      <xdr:row>59</xdr:row>
      <xdr:rowOff>7324</xdr:rowOff>
    </xdr:to>
    <xdr:cxnSp macro="">
      <xdr:nvCxnSpPr>
        <xdr:cNvPr id="350" name="直線コネクタ 349"/>
        <xdr:cNvCxnSpPr/>
      </xdr:nvCxnSpPr>
      <xdr:spPr>
        <a:xfrm flipV="1">
          <a:off x="8750300" y="10107085"/>
          <a:ext cx="889000" cy="1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45074</xdr:rowOff>
    </xdr:from>
    <xdr:to>
      <xdr:col>50</xdr:col>
      <xdr:colOff>165100</xdr:colOff>
      <xdr:row>58</xdr:row>
      <xdr:rowOff>146674</xdr:rowOff>
    </xdr:to>
    <xdr:sp macro="" textlink="">
      <xdr:nvSpPr>
        <xdr:cNvPr id="351" name="フローチャート: 判断 350"/>
        <xdr:cNvSpPr/>
      </xdr:nvSpPr>
      <xdr:spPr>
        <a:xfrm>
          <a:off x="9588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163201</xdr:rowOff>
    </xdr:from>
    <xdr:ext cx="534377" cy="259045"/>
    <xdr:sp macro="" textlink="">
      <xdr:nvSpPr>
        <xdr:cNvPr id="352" name="テキスト ボックス 351"/>
        <xdr:cNvSpPr txBox="1"/>
      </xdr:nvSpPr>
      <xdr:spPr>
        <a:xfrm>
          <a:off x="9372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153465</xdr:rowOff>
    </xdr:from>
    <xdr:to>
      <xdr:col>45</xdr:col>
      <xdr:colOff>177800</xdr:colOff>
      <xdr:row>59</xdr:row>
      <xdr:rowOff>7324</xdr:rowOff>
    </xdr:to>
    <xdr:cxnSp macro="">
      <xdr:nvCxnSpPr>
        <xdr:cNvPr id="353" name="直線コネクタ 352"/>
        <xdr:cNvCxnSpPr/>
      </xdr:nvCxnSpPr>
      <xdr:spPr>
        <a:xfrm>
          <a:off x="7861300" y="10097565"/>
          <a:ext cx="889000" cy="2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68245</xdr:rowOff>
    </xdr:from>
    <xdr:to>
      <xdr:col>46</xdr:col>
      <xdr:colOff>38100</xdr:colOff>
      <xdr:row>58</xdr:row>
      <xdr:rowOff>169845</xdr:rowOff>
    </xdr:to>
    <xdr:sp macro="" textlink="">
      <xdr:nvSpPr>
        <xdr:cNvPr id="354" name="フローチャート: 判断 353"/>
        <xdr:cNvSpPr/>
      </xdr:nvSpPr>
      <xdr:spPr>
        <a:xfrm>
          <a:off x="8699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14922</xdr:rowOff>
    </xdr:from>
    <xdr:ext cx="469744" cy="259045"/>
    <xdr:sp macro="" textlink="">
      <xdr:nvSpPr>
        <xdr:cNvPr id="355" name="テキスト ボックス 354"/>
        <xdr:cNvSpPr txBox="1"/>
      </xdr:nvSpPr>
      <xdr:spPr>
        <a:xfrm>
          <a:off x="8515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153465</xdr:rowOff>
    </xdr:from>
    <xdr:to>
      <xdr:col>41</xdr:col>
      <xdr:colOff>50800</xdr:colOff>
      <xdr:row>59</xdr:row>
      <xdr:rowOff>14525</xdr:rowOff>
    </xdr:to>
    <xdr:cxnSp macro="">
      <xdr:nvCxnSpPr>
        <xdr:cNvPr id="356" name="直線コネクタ 355"/>
        <xdr:cNvCxnSpPr/>
      </xdr:nvCxnSpPr>
      <xdr:spPr>
        <a:xfrm flipV="1">
          <a:off x="6972300" y="10097565"/>
          <a:ext cx="889000" cy="3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40061</xdr:rowOff>
    </xdr:from>
    <xdr:to>
      <xdr:col>41</xdr:col>
      <xdr:colOff>101600</xdr:colOff>
      <xdr:row>58</xdr:row>
      <xdr:rowOff>141661</xdr:rowOff>
    </xdr:to>
    <xdr:sp macro="" textlink="">
      <xdr:nvSpPr>
        <xdr:cNvPr id="357" name="フローチャート: 判断 356"/>
        <xdr:cNvSpPr/>
      </xdr:nvSpPr>
      <xdr:spPr>
        <a:xfrm>
          <a:off x="7810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158188</xdr:rowOff>
    </xdr:from>
    <xdr:ext cx="534377" cy="259045"/>
    <xdr:sp macro="" textlink="">
      <xdr:nvSpPr>
        <xdr:cNvPr id="358" name="テキスト ボックス 357"/>
        <xdr:cNvSpPr txBox="1"/>
      </xdr:nvSpPr>
      <xdr:spPr>
        <a:xfrm>
          <a:off x="7594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xdr:rowOff>
    </xdr:from>
    <xdr:to>
      <xdr:col>36</xdr:col>
      <xdr:colOff>165100</xdr:colOff>
      <xdr:row>58</xdr:row>
      <xdr:rowOff>101689</xdr:rowOff>
    </xdr:to>
    <xdr:sp macro="" textlink="">
      <xdr:nvSpPr>
        <xdr:cNvPr id="359" name="フローチャート: 判断 358"/>
        <xdr:cNvSpPr/>
      </xdr:nvSpPr>
      <xdr:spPr>
        <a:xfrm>
          <a:off x="6921500" y="994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118216</xdr:rowOff>
    </xdr:from>
    <xdr:ext cx="534377" cy="259045"/>
    <xdr:sp macro="" textlink="">
      <xdr:nvSpPr>
        <xdr:cNvPr id="360" name="テキスト ボックス 359"/>
        <xdr:cNvSpPr txBox="1"/>
      </xdr:nvSpPr>
      <xdr:spPr>
        <a:xfrm>
          <a:off x="6705111" y="971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111613</xdr:rowOff>
    </xdr:from>
    <xdr:to>
      <xdr:col>55</xdr:col>
      <xdr:colOff>50800</xdr:colOff>
      <xdr:row>59</xdr:row>
      <xdr:rowOff>41763</xdr:rowOff>
    </xdr:to>
    <xdr:sp macro="" textlink="">
      <xdr:nvSpPr>
        <xdr:cNvPr id="366" name="楕円 365"/>
        <xdr:cNvSpPr/>
      </xdr:nvSpPr>
      <xdr:spPr>
        <a:xfrm>
          <a:off x="10426700" y="1005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26540</xdr:rowOff>
    </xdr:from>
    <xdr:ext cx="469744" cy="259045"/>
    <xdr:sp macro="" textlink="">
      <xdr:nvSpPr>
        <xdr:cNvPr id="367" name="農林水産業費該当値テキスト"/>
        <xdr:cNvSpPr txBox="1"/>
      </xdr:nvSpPr>
      <xdr:spPr>
        <a:xfrm>
          <a:off x="10528300" y="997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112185</xdr:rowOff>
    </xdr:from>
    <xdr:to>
      <xdr:col>50</xdr:col>
      <xdr:colOff>165100</xdr:colOff>
      <xdr:row>59</xdr:row>
      <xdr:rowOff>42335</xdr:rowOff>
    </xdr:to>
    <xdr:sp macro="" textlink="">
      <xdr:nvSpPr>
        <xdr:cNvPr id="368" name="楕円 367"/>
        <xdr:cNvSpPr/>
      </xdr:nvSpPr>
      <xdr:spPr>
        <a:xfrm>
          <a:off x="9588500" y="1005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33462</xdr:rowOff>
    </xdr:from>
    <xdr:ext cx="469744" cy="259045"/>
    <xdr:sp macro="" textlink="">
      <xdr:nvSpPr>
        <xdr:cNvPr id="369" name="テキスト ボックス 368"/>
        <xdr:cNvSpPr txBox="1"/>
      </xdr:nvSpPr>
      <xdr:spPr>
        <a:xfrm>
          <a:off x="9404428" y="1014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127974</xdr:rowOff>
    </xdr:from>
    <xdr:to>
      <xdr:col>46</xdr:col>
      <xdr:colOff>38100</xdr:colOff>
      <xdr:row>59</xdr:row>
      <xdr:rowOff>58124</xdr:rowOff>
    </xdr:to>
    <xdr:sp macro="" textlink="">
      <xdr:nvSpPr>
        <xdr:cNvPr id="370" name="楕円 369"/>
        <xdr:cNvSpPr/>
      </xdr:nvSpPr>
      <xdr:spPr>
        <a:xfrm>
          <a:off x="8699500" y="1007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49251</xdr:rowOff>
    </xdr:from>
    <xdr:ext cx="469744" cy="259045"/>
    <xdr:sp macro="" textlink="">
      <xdr:nvSpPr>
        <xdr:cNvPr id="371" name="テキスト ボックス 370"/>
        <xdr:cNvSpPr txBox="1"/>
      </xdr:nvSpPr>
      <xdr:spPr>
        <a:xfrm>
          <a:off x="8515428" y="101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102665</xdr:rowOff>
    </xdr:from>
    <xdr:to>
      <xdr:col>41</xdr:col>
      <xdr:colOff>101600</xdr:colOff>
      <xdr:row>59</xdr:row>
      <xdr:rowOff>32815</xdr:rowOff>
    </xdr:to>
    <xdr:sp macro="" textlink="">
      <xdr:nvSpPr>
        <xdr:cNvPr id="372" name="楕円 371"/>
        <xdr:cNvSpPr/>
      </xdr:nvSpPr>
      <xdr:spPr>
        <a:xfrm>
          <a:off x="7810500" y="1004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23942</xdr:rowOff>
    </xdr:from>
    <xdr:ext cx="469744" cy="259045"/>
    <xdr:sp macro="" textlink="">
      <xdr:nvSpPr>
        <xdr:cNvPr id="373" name="テキスト ボックス 372"/>
        <xdr:cNvSpPr txBox="1"/>
      </xdr:nvSpPr>
      <xdr:spPr>
        <a:xfrm>
          <a:off x="7626428" y="101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135175</xdr:rowOff>
    </xdr:from>
    <xdr:to>
      <xdr:col>36</xdr:col>
      <xdr:colOff>165100</xdr:colOff>
      <xdr:row>59</xdr:row>
      <xdr:rowOff>65325</xdr:rowOff>
    </xdr:to>
    <xdr:sp macro="" textlink="">
      <xdr:nvSpPr>
        <xdr:cNvPr id="374" name="楕円 373"/>
        <xdr:cNvSpPr/>
      </xdr:nvSpPr>
      <xdr:spPr>
        <a:xfrm>
          <a:off x="6921500" y="1007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56452</xdr:rowOff>
    </xdr:from>
    <xdr:ext cx="469744" cy="259045"/>
    <xdr:sp macro="" textlink="">
      <xdr:nvSpPr>
        <xdr:cNvPr id="375" name="テキスト ボックス 374"/>
        <xdr:cNvSpPr txBox="1"/>
      </xdr:nvSpPr>
      <xdr:spPr>
        <a:xfrm>
          <a:off x="6737428" y="1017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163017</xdr:rowOff>
    </xdr:from>
    <xdr:to>
      <xdr:col>54</xdr:col>
      <xdr:colOff>189865</xdr:colOff>
      <xdr:row>79</xdr:row>
      <xdr:rowOff>40563</xdr:rowOff>
    </xdr:to>
    <xdr:cxnSp macro="">
      <xdr:nvCxnSpPr>
        <xdr:cNvPr id="399" name="直線コネクタ 398"/>
        <xdr:cNvCxnSpPr/>
      </xdr:nvCxnSpPr>
      <xdr:spPr>
        <a:xfrm flipV="1">
          <a:off x="10475595" y="11993067"/>
          <a:ext cx="1270" cy="1592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44390</xdr:rowOff>
    </xdr:from>
    <xdr:ext cx="378565" cy="259045"/>
    <xdr:sp macro="" textlink="">
      <xdr:nvSpPr>
        <xdr:cNvPr id="400" name="商工費最小値テキスト"/>
        <xdr:cNvSpPr txBox="1"/>
      </xdr:nvSpPr>
      <xdr:spPr>
        <a:xfrm>
          <a:off x="10528300" y="1358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40563</xdr:rowOff>
    </xdr:from>
    <xdr:to>
      <xdr:col>55</xdr:col>
      <xdr:colOff>88900</xdr:colOff>
      <xdr:row>79</xdr:row>
      <xdr:rowOff>40563</xdr:rowOff>
    </xdr:to>
    <xdr:cxnSp macro="">
      <xdr:nvCxnSpPr>
        <xdr:cNvPr id="401" name="直線コネクタ 400"/>
        <xdr:cNvCxnSpPr/>
      </xdr:nvCxnSpPr>
      <xdr:spPr>
        <a:xfrm>
          <a:off x="10388600" y="13585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109694</xdr:rowOff>
    </xdr:from>
    <xdr:ext cx="534377" cy="259045"/>
    <xdr:sp macro="" textlink="">
      <xdr:nvSpPr>
        <xdr:cNvPr id="402" name="商工費最大値テキスト"/>
        <xdr:cNvSpPr txBox="1"/>
      </xdr:nvSpPr>
      <xdr:spPr>
        <a:xfrm>
          <a:off x="10528300" y="1176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163017</xdr:rowOff>
    </xdr:from>
    <xdr:to>
      <xdr:col>55</xdr:col>
      <xdr:colOff>88900</xdr:colOff>
      <xdr:row>69</xdr:row>
      <xdr:rowOff>163017</xdr:rowOff>
    </xdr:to>
    <xdr:cxnSp macro="">
      <xdr:nvCxnSpPr>
        <xdr:cNvPr id="403" name="直線コネクタ 402"/>
        <xdr:cNvCxnSpPr/>
      </xdr:nvCxnSpPr>
      <xdr:spPr>
        <a:xfrm>
          <a:off x="10388600" y="11993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165608</xdr:rowOff>
    </xdr:from>
    <xdr:to>
      <xdr:col>55</xdr:col>
      <xdr:colOff>0</xdr:colOff>
      <xdr:row>78</xdr:row>
      <xdr:rowOff>12446</xdr:rowOff>
    </xdr:to>
    <xdr:cxnSp macro="">
      <xdr:nvCxnSpPr>
        <xdr:cNvPr id="404" name="直線コネクタ 403"/>
        <xdr:cNvCxnSpPr/>
      </xdr:nvCxnSpPr>
      <xdr:spPr>
        <a:xfrm flipV="1">
          <a:off x="9639300" y="1336725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126979</xdr:rowOff>
    </xdr:from>
    <xdr:ext cx="469744" cy="259045"/>
    <xdr:sp macro="" textlink="">
      <xdr:nvSpPr>
        <xdr:cNvPr id="405" name="商工費平均値テキスト"/>
        <xdr:cNvSpPr txBox="1"/>
      </xdr:nvSpPr>
      <xdr:spPr>
        <a:xfrm>
          <a:off x="10528300" y="13157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104102</xdr:rowOff>
    </xdr:from>
    <xdr:to>
      <xdr:col>55</xdr:col>
      <xdr:colOff>50800</xdr:colOff>
      <xdr:row>78</xdr:row>
      <xdr:rowOff>34252</xdr:rowOff>
    </xdr:to>
    <xdr:sp macro="" textlink="">
      <xdr:nvSpPr>
        <xdr:cNvPr id="406" name="フローチャート: 判断 405"/>
        <xdr:cNvSpPr/>
      </xdr:nvSpPr>
      <xdr:spPr>
        <a:xfrm>
          <a:off x="10426700" y="1330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148120</xdr:rowOff>
    </xdr:from>
    <xdr:to>
      <xdr:col>50</xdr:col>
      <xdr:colOff>114300</xdr:colOff>
      <xdr:row>78</xdr:row>
      <xdr:rowOff>12446</xdr:rowOff>
    </xdr:to>
    <xdr:cxnSp macro="">
      <xdr:nvCxnSpPr>
        <xdr:cNvPr id="407" name="直線コネクタ 406"/>
        <xdr:cNvCxnSpPr/>
      </xdr:nvCxnSpPr>
      <xdr:spPr>
        <a:xfrm>
          <a:off x="8750300" y="13349770"/>
          <a:ext cx="889000" cy="3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103493</xdr:rowOff>
    </xdr:from>
    <xdr:to>
      <xdr:col>50</xdr:col>
      <xdr:colOff>165100</xdr:colOff>
      <xdr:row>78</xdr:row>
      <xdr:rowOff>33643</xdr:rowOff>
    </xdr:to>
    <xdr:sp macro="" textlink="">
      <xdr:nvSpPr>
        <xdr:cNvPr id="408" name="フローチャート: 判断 407"/>
        <xdr:cNvSpPr/>
      </xdr:nvSpPr>
      <xdr:spPr>
        <a:xfrm>
          <a:off x="95885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50170</xdr:rowOff>
    </xdr:from>
    <xdr:ext cx="469744" cy="259045"/>
    <xdr:sp macro="" textlink="">
      <xdr:nvSpPr>
        <xdr:cNvPr id="409" name="テキスト ボックス 408"/>
        <xdr:cNvSpPr txBox="1"/>
      </xdr:nvSpPr>
      <xdr:spPr>
        <a:xfrm>
          <a:off x="9404428" y="1308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148120</xdr:rowOff>
    </xdr:from>
    <xdr:to>
      <xdr:col>45</xdr:col>
      <xdr:colOff>177800</xdr:colOff>
      <xdr:row>78</xdr:row>
      <xdr:rowOff>15036</xdr:rowOff>
    </xdr:to>
    <xdr:cxnSp macro="">
      <xdr:nvCxnSpPr>
        <xdr:cNvPr id="410" name="直線コネクタ 409"/>
        <xdr:cNvCxnSpPr/>
      </xdr:nvCxnSpPr>
      <xdr:spPr>
        <a:xfrm flipV="1">
          <a:off x="7861300" y="13349770"/>
          <a:ext cx="889000" cy="3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87833</xdr:rowOff>
    </xdr:from>
    <xdr:to>
      <xdr:col>46</xdr:col>
      <xdr:colOff>38100</xdr:colOff>
      <xdr:row>78</xdr:row>
      <xdr:rowOff>17983</xdr:rowOff>
    </xdr:to>
    <xdr:sp macro="" textlink="">
      <xdr:nvSpPr>
        <xdr:cNvPr id="411" name="フローチャート: 判断 410"/>
        <xdr:cNvSpPr/>
      </xdr:nvSpPr>
      <xdr:spPr>
        <a:xfrm>
          <a:off x="8699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34510</xdr:rowOff>
    </xdr:from>
    <xdr:ext cx="469744" cy="259045"/>
    <xdr:sp macro="" textlink="">
      <xdr:nvSpPr>
        <xdr:cNvPr id="412" name="テキスト ボックス 411"/>
        <xdr:cNvSpPr txBox="1"/>
      </xdr:nvSpPr>
      <xdr:spPr>
        <a:xfrm>
          <a:off x="8515428" y="1306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15036</xdr:rowOff>
    </xdr:from>
    <xdr:to>
      <xdr:col>41</xdr:col>
      <xdr:colOff>50800</xdr:colOff>
      <xdr:row>78</xdr:row>
      <xdr:rowOff>42011</xdr:rowOff>
    </xdr:to>
    <xdr:cxnSp macro="">
      <xdr:nvCxnSpPr>
        <xdr:cNvPr id="413" name="直線コネクタ 412"/>
        <xdr:cNvCxnSpPr/>
      </xdr:nvCxnSpPr>
      <xdr:spPr>
        <a:xfrm flipV="1">
          <a:off x="6972300" y="13388136"/>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126315</xdr:rowOff>
    </xdr:from>
    <xdr:to>
      <xdr:col>41</xdr:col>
      <xdr:colOff>101600</xdr:colOff>
      <xdr:row>78</xdr:row>
      <xdr:rowOff>56465</xdr:rowOff>
    </xdr:to>
    <xdr:sp macro="" textlink="">
      <xdr:nvSpPr>
        <xdr:cNvPr id="414" name="フローチャート: 判断 413"/>
        <xdr:cNvSpPr/>
      </xdr:nvSpPr>
      <xdr:spPr>
        <a:xfrm>
          <a:off x="7810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72992</xdr:rowOff>
    </xdr:from>
    <xdr:ext cx="469744" cy="259045"/>
    <xdr:sp macro="" textlink="">
      <xdr:nvSpPr>
        <xdr:cNvPr id="415" name="テキスト ボックス 414"/>
        <xdr:cNvSpPr txBox="1"/>
      </xdr:nvSpPr>
      <xdr:spPr>
        <a:xfrm>
          <a:off x="7626428"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116636</xdr:rowOff>
    </xdr:from>
    <xdr:to>
      <xdr:col>36</xdr:col>
      <xdr:colOff>165100</xdr:colOff>
      <xdr:row>78</xdr:row>
      <xdr:rowOff>46786</xdr:rowOff>
    </xdr:to>
    <xdr:sp macro="" textlink="">
      <xdr:nvSpPr>
        <xdr:cNvPr id="416" name="フローチャート: 判断 415"/>
        <xdr:cNvSpPr/>
      </xdr:nvSpPr>
      <xdr:spPr>
        <a:xfrm>
          <a:off x="6921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63313</xdr:rowOff>
    </xdr:from>
    <xdr:ext cx="469744" cy="259045"/>
    <xdr:sp macro="" textlink="">
      <xdr:nvSpPr>
        <xdr:cNvPr id="417" name="テキスト ボックス 416"/>
        <xdr:cNvSpPr txBox="1"/>
      </xdr:nvSpPr>
      <xdr:spPr>
        <a:xfrm>
          <a:off x="6737428"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114808</xdr:rowOff>
    </xdr:from>
    <xdr:to>
      <xdr:col>55</xdr:col>
      <xdr:colOff>50800</xdr:colOff>
      <xdr:row>78</xdr:row>
      <xdr:rowOff>44958</xdr:rowOff>
    </xdr:to>
    <xdr:sp macro="" textlink="">
      <xdr:nvSpPr>
        <xdr:cNvPr id="423" name="楕円 422"/>
        <xdr:cNvSpPr/>
      </xdr:nvSpPr>
      <xdr:spPr>
        <a:xfrm>
          <a:off x="10426700" y="1331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93235</xdr:rowOff>
    </xdr:from>
    <xdr:ext cx="469744" cy="259045"/>
    <xdr:sp macro="" textlink="">
      <xdr:nvSpPr>
        <xdr:cNvPr id="424" name="商工費該当値テキスト"/>
        <xdr:cNvSpPr txBox="1"/>
      </xdr:nvSpPr>
      <xdr:spPr>
        <a:xfrm>
          <a:off x="10528300" y="13294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133096</xdr:rowOff>
    </xdr:from>
    <xdr:to>
      <xdr:col>50</xdr:col>
      <xdr:colOff>165100</xdr:colOff>
      <xdr:row>78</xdr:row>
      <xdr:rowOff>63246</xdr:rowOff>
    </xdr:to>
    <xdr:sp macro="" textlink="">
      <xdr:nvSpPr>
        <xdr:cNvPr id="425" name="楕円 424"/>
        <xdr:cNvSpPr/>
      </xdr:nvSpPr>
      <xdr:spPr>
        <a:xfrm>
          <a:off x="9588500" y="1333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54373</xdr:rowOff>
    </xdr:from>
    <xdr:ext cx="469744" cy="259045"/>
    <xdr:sp macro="" textlink="">
      <xdr:nvSpPr>
        <xdr:cNvPr id="426" name="テキスト ボックス 425"/>
        <xdr:cNvSpPr txBox="1"/>
      </xdr:nvSpPr>
      <xdr:spPr>
        <a:xfrm>
          <a:off x="9404428" y="1342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97320</xdr:rowOff>
    </xdr:from>
    <xdr:to>
      <xdr:col>46</xdr:col>
      <xdr:colOff>38100</xdr:colOff>
      <xdr:row>78</xdr:row>
      <xdr:rowOff>27470</xdr:rowOff>
    </xdr:to>
    <xdr:sp macro="" textlink="">
      <xdr:nvSpPr>
        <xdr:cNvPr id="427" name="楕円 426"/>
        <xdr:cNvSpPr/>
      </xdr:nvSpPr>
      <xdr:spPr>
        <a:xfrm>
          <a:off x="8699500" y="1329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18597</xdr:rowOff>
    </xdr:from>
    <xdr:ext cx="469744" cy="259045"/>
    <xdr:sp macro="" textlink="">
      <xdr:nvSpPr>
        <xdr:cNvPr id="428" name="テキスト ボックス 427"/>
        <xdr:cNvSpPr txBox="1"/>
      </xdr:nvSpPr>
      <xdr:spPr>
        <a:xfrm>
          <a:off x="8515428" y="1339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135686</xdr:rowOff>
    </xdr:from>
    <xdr:to>
      <xdr:col>41</xdr:col>
      <xdr:colOff>101600</xdr:colOff>
      <xdr:row>78</xdr:row>
      <xdr:rowOff>65836</xdr:rowOff>
    </xdr:to>
    <xdr:sp macro="" textlink="">
      <xdr:nvSpPr>
        <xdr:cNvPr id="429" name="楕円 428"/>
        <xdr:cNvSpPr/>
      </xdr:nvSpPr>
      <xdr:spPr>
        <a:xfrm>
          <a:off x="7810500" y="1333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56963</xdr:rowOff>
    </xdr:from>
    <xdr:ext cx="469744" cy="259045"/>
    <xdr:sp macro="" textlink="">
      <xdr:nvSpPr>
        <xdr:cNvPr id="430" name="テキスト ボックス 429"/>
        <xdr:cNvSpPr txBox="1"/>
      </xdr:nvSpPr>
      <xdr:spPr>
        <a:xfrm>
          <a:off x="7626428" y="1343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162661</xdr:rowOff>
    </xdr:from>
    <xdr:to>
      <xdr:col>36</xdr:col>
      <xdr:colOff>165100</xdr:colOff>
      <xdr:row>78</xdr:row>
      <xdr:rowOff>92811</xdr:rowOff>
    </xdr:to>
    <xdr:sp macro="" textlink="">
      <xdr:nvSpPr>
        <xdr:cNvPr id="431" name="楕円 430"/>
        <xdr:cNvSpPr/>
      </xdr:nvSpPr>
      <xdr:spPr>
        <a:xfrm>
          <a:off x="6921500" y="133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83938</xdr:rowOff>
    </xdr:from>
    <xdr:ext cx="469744" cy="259045"/>
    <xdr:sp macro="" textlink="">
      <xdr:nvSpPr>
        <xdr:cNvPr id="432" name="テキスト ボックス 431"/>
        <xdr:cNvSpPr txBox="1"/>
      </xdr:nvSpPr>
      <xdr:spPr>
        <a:xfrm>
          <a:off x="6737428" y="1345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140018</xdr:rowOff>
    </xdr:from>
    <xdr:to>
      <xdr:col>54</xdr:col>
      <xdr:colOff>189865</xdr:colOff>
      <xdr:row>98</xdr:row>
      <xdr:rowOff>23343</xdr:rowOff>
    </xdr:to>
    <xdr:cxnSp macro="">
      <xdr:nvCxnSpPr>
        <xdr:cNvPr id="456" name="直線コネクタ 455"/>
        <xdr:cNvCxnSpPr/>
      </xdr:nvCxnSpPr>
      <xdr:spPr>
        <a:xfrm flipV="1">
          <a:off x="10475595" y="15399068"/>
          <a:ext cx="1270" cy="142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27170</xdr:rowOff>
    </xdr:from>
    <xdr:ext cx="534377" cy="259045"/>
    <xdr:sp macro="" textlink="">
      <xdr:nvSpPr>
        <xdr:cNvPr id="457" name="土木費最小値テキスト"/>
        <xdr:cNvSpPr txBox="1"/>
      </xdr:nvSpPr>
      <xdr:spPr>
        <a:xfrm>
          <a:off x="10528300" y="168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23343</xdr:rowOff>
    </xdr:from>
    <xdr:to>
      <xdr:col>55</xdr:col>
      <xdr:colOff>88900</xdr:colOff>
      <xdr:row>98</xdr:row>
      <xdr:rowOff>23343</xdr:rowOff>
    </xdr:to>
    <xdr:cxnSp macro="">
      <xdr:nvCxnSpPr>
        <xdr:cNvPr id="458" name="直線コネクタ 457"/>
        <xdr:cNvCxnSpPr/>
      </xdr:nvCxnSpPr>
      <xdr:spPr>
        <a:xfrm>
          <a:off x="10388600" y="168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86695</xdr:rowOff>
    </xdr:from>
    <xdr:ext cx="599010" cy="259045"/>
    <xdr:sp macro="" textlink="">
      <xdr:nvSpPr>
        <xdr:cNvPr id="459" name="土木費最大値テキスト"/>
        <xdr:cNvSpPr txBox="1"/>
      </xdr:nvSpPr>
      <xdr:spPr>
        <a:xfrm>
          <a:off x="10528300" y="1517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140018</xdr:rowOff>
    </xdr:from>
    <xdr:to>
      <xdr:col>55</xdr:col>
      <xdr:colOff>88900</xdr:colOff>
      <xdr:row>89</xdr:row>
      <xdr:rowOff>140018</xdr:rowOff>
    </xdr:to>
    <xdr:cxnSp macro="">
      <xdr:nvCxnSpPr>
        <xdr:cNvPr id="460" name="直線コネクタ 459"/>
        <xdr:cNvCxnSpPr/>
      </xdr:nvCxnSpPr>
      <xdr:spPr>
        <a:xfrm>
          <a:off x="10388600" y="1539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59068</xdr:rowOff>
    </xdr:from>
    <xdr:to>
      <xdr:col>55</xdr:col>
      <xdr:colOff>0</xdr:colOff>
      <xdr:row>97</xdr:row>
      <xdr:rowOff>82765</xdr:rowOff>
    </xdr:to>
    <xdr:cxnSp macro="">
      <xdr:nvCxnSpPr>
        <xdr:cNvPr id="461" name="直線コネクタ 460"/>
        <xdr:cNvCxnSpPr/>
      </xdr:nvCxnSpPr>
      <xdr:spPr>
        <a:xfrm>
          <a:off x="9639300" y="16689718"/>
          <a:ext cx="838200" cy="2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11650</xdr:rowOff>
    </xdr:from>
    <xdr:ext cx="534377" cy="259045"/>
    <xdr:sp macro="" textlink="">
      <xdr:nvSpPr>
        <xdr:cNvPr id="462" name="土木費平均値テキスト"/>
        <xdr:cNvSpPr txBox="1"/>
      </xdr:nvSpPr>
      <xdr:spPr>
        <a:xfrm>
          <a:off x="10528300" y="16299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160223</xdr:rowOff>
    </xdr:from>
    <xdr:to>
      <xdr:col>55</xdr:col>
      <xdr:colOff>50800</xdr:colOff>
      <xdr:row>96</xdr:row>
      <xdr:rowOff>90373</xdr:rowOff>
    </xdr:to>
    <xdr:sp macro="" textlink="">
      <xdr:nvSpPr>
        <xdr:cNvPr id="463" name="フローチャート: 判断 462"/>
        <xdr:cNvSpPr/>
      </xdr:nvSpPr>
      <xdr:spPr>
        <a:xfrm>
          <a:off x="10426700" y="1644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59068</xdr:rowOff>
    </xdr:from>
    <xdr:to>
      <xdr:col>50</xdr:col>
      <xdr:colOff>114300</xdr:colOff>
      <xdr:row>97</xdr:row>
      <xdr:rowOff>88748</xdr:rowOff>
    </xdr:to>
    <xdr:cxnSp macro="">
      <xdr:nvCxnSpPr>
        <xdr:cNvPr id="464" name="直線コネクタ 463"/>
        <xdr:cNvCxnSpPr/>
      </xdr:nvCxnSpPr>
      <xdr:spPr>
        <a:xfrm flipV="1">
          <a:off x="8750300" y="16689718"/>
          <a:ext cx="889000" cy="2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2884</xdr:rowOff>
    </xdr:from>
    <xdr:to>
      <xdr:col>50</xdr:col>
      <xdr:colOff>165100</xdr:colOff>
      <xdr:row>96</xdr:row>
      <xdr:rowOff>104484</xdr:rowOff>
    </xdr:to>
    <xdr:sp macro="" textlink="">
      <xdr:nvSpPr>
        <xdr:cNvPr id="465" name="フローチャート: 判断 464"/>
        <xdr:cNvSpPr/>
      </xdr:nvSpPr>
      <xdr:spPr>
        <a:xfrm>
          <a:off x="9588500" y="1646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121011</xdr:rowOff>
    </xdr:from>
    <xdr:ext cx="534377" cy="259045"/>
    <xdr:sp macro="" textlink="">
      <xdr:nvSpPr>
        <xdr:cNvPr id="466" name="テキスト ボックス 465"/>
        <xdr:cNvSpPr txBox="1"/>
      </xdr:nvSpPr>
      <xdr:spPr>
        <a:xfrm>
          <a:off x="9372111" y="1623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22377</xdr:rowOff>
    </xdr:from>
    <xdr:to>
      <xdr:col>45</xdr:col>
      <xdr:colOff>177800</xdr:colOff>
      <xdr:row>97</xdr:row>
      <xdr:rowOff>88748</xdr:rowOff>
    </xdr:to>
    <xdr:cxnSp macro="">
      <xdr:nvCxnSpPr>
        <xdr:cNvPr id="467" name="直線コネクタ 466"/>
        <xdr:cNvCxnSpPr/>
      </xdr:nvCxnSpPr>
      <xdr:spPr>
        <a:xfrm>
          <a:off x="7861300" y="16653027"/>
          <a:ext cx="889000" cy="6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16459</xdr:rowOff>
    </xdr:from>
    <xdr:to>
      <xdr:col>46</xdr:col>
      <xdr:colOff>38100</xdr:colOff>
      <xdr:row>96</xdr:row>
      <xdr:rowOff>118059</xdr:rowOff>
    </xdr:to>
    <xdr:sp macro="" textlink="">
      <xdr:nvSpPr>
        <xdr:cNvPr id="468" name="フローチャート: 判断 467"/>
        <xdr:cNvSpPr/>
      </xdr:nvSpPr>
      <xdr:spPr>
        <a:xfrm>
          <a:off x="86995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134586</xdr:rowOff>
    </xdr:from>
    <xdr:ext cx="534377" cy="259045"/>
    <xdr:sp macro="" textlink="">
      <xdr:nvSpPr>
        <xdr:cNvPr id="469" name="テキスト ボックス 468"/>
        <xdr:cNvSpPr txBox="1"/>
      </xdr:nvSpPr>
      <xdr:spPr>
        <a:xfrm>
          <a:off x="8483111" y="1625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22377</xdr:rowOff>
    </xdr:from>
    <xdr:to>
      <xdr:col>41</xdr:col>
      <xdr:colOff>50800</xdr:colOff>
      <xdr:row>97</xdr:row>
      <xdr:rowOff>98806</xdr:rowOff>
    </xdr:to>
    <xdr:cxnSp macro="">
      <xdr:nvCxnSpPr>
        <xdr:cNvPr id="470" name="直線コネクタ 469"/>
        <xdr:cNvCxnSpPr/>
      </xdr:nvCxnSpPr>
      <xdr:spPr>
        <a:xfrm flipV="1">
          <a:off x="6972300" y="16653027"/>
          <a:ext cx="889000" cy="7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8319</xdr:rowOff>
    </xdr:from>
    <xdr:to>
      <xdr:col>41</xdr:col>
      <xdr:colOff>101600</xdr:colOff>
      <xdr:row>96</xdr:row>
      <xdr:rowOff>109919</xdr:rowOff>
    </xdr:to>
    <xdr:sp macro="" textlink="">
      <xdr:nvSpPr>
        <xdr:cNvPr id="471" name="フローチャート: 判断 470"/>
        <xdr:cNvSpPr/>
      </xdr:nvSpPr>
      <xdr:spPr>
        <a:xfrm>
          <a:off x="7810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126446</xdr:rowOff>
    </xdr:from>
    <xdr:ext cx="534377" cy="259045"/>
    <xdr:sp macro="" textlink="">
      <xdr:nvSpPr>
        <xdr:cNvPr id="472" name="テキスト ボックス 471"/>
        <xdr:cNvSpPr txBox="1"/>
      </xdr:nvSpPr>
      <xdr:spPr>
        <a:xfrm>
          <a:off x="7594111" y="162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148349</xdr:rowOff>
    </xdr:from>
    <xdr:to>
      <xdr:col>36</xdr:col>
      <xdr:colOff>165100</xdr:colOff>
      <xdr:row>96</xdr:row>
      <xdr:rowOff>78499</xdr:rowOff>
    </xdr:to>
    <xdr:sp macro="" textlink="">
      <xdr:nvSpPr>
        <xdr:cNvPr id="473" name="フローチャート: 判断 472"/>
        <xdr:cNvSpPr/>
      </xdr:nvSpPr>
      <xdr:spPr>
        <a:xfrm>
          <a:off x="6921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95026</xdr:rowOff>
    </xdr:from>
    <xdr:ext cx="534377" cy="259045"/>
    <xdr:sp macro="" textlink="">
      <xdr:nvSpPr>
        <xdr:cNvPr id="474" name="テキスト ボックス 473"/>
        <xdr:cNvSpPr txBox="1"/>
      </xdr:nvSpPr>
      <xdr:spPr>
        <a:xfrm>
          <a:off x="6705111" y="1621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31965</xdr:rowOff>
    </xdr:from>
    <xdr:to>
      <xdr:col>55</xdr:col>
      <xdr:colOff>50800</xdr:colOff>
      <xdr:row>97</xdr:row>
      <xdr:rowOff>133565</xdr:rowOff>
    </xdr:to>
    <xdr:sp macro="" textlink="">
      <xdr:nvSpPr>
        <xdr:cNvPr id="480" name="楕円 479"/>
        <xdr:cNvSpPr/>
      </xdr:nvSpPr>
      <xdr:spPr>
        <a:xfrm>
          <a:off x="10426700" y="1666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118342</xdr:rowOff>
    </xdr:from>
    <xdr:ext cx="534377" cy="259045"/>
    <xdr:sp macro="" textlink="">
      <xdr:nvSpPr>
        <xdr:cNvPr id="481" name="土木費該当値テキスト"/>
        <xdr:cNvSpPr txBox="1"/>
      </xdr:nvSpPr>
      <xdr:spPr>
        <a:xfrm>
          <a:off x="10528300" y="1657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8268</xdr:rowOff>
    </xdr:from>
    <xdr:to>
      <xdr:col>50</xdr:col>
      <xdr:colOff>165100</xdr:colOff>
      <xdr:row>97</xdr:row>
      <xdr:rowOff>109868</xdr:rowOff>
    </xdr:to>
    <xdr:sp macro="" textlink="">
      <xdr:nvSpPr>
        <xdr:cNvPr id="482" name="楕円 481"/>
        <xdr:cNvSpPr/>
      </xdr:nvSpPr>
      <xdr:spPr>
        <a:xfrm>
          <a:off x="9588500" y="1663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100995</xdr:rowOff>
    </xdr:from>
    <xdr:ext cx="534377" cy="259045"/>
    <xdr:sp macro="" textlink="">
      <xdr:nvSpPr>
        <xdr:cNvPr id="483" name="テキスト ボックス 482"/>
        <xdr:cNvSpPr txBox="1"/>
      </xdr:nvSpPr>
      <xdr:spPr>
        <a:xfrm>
          <a:off x="9372111" y="1673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37948</xdr:rowOff>
    </xdr:from>
    <xdr:to>
      <xdr:col>46</xdr:col>
      <xdr:colOff>38100</xdr:colOff>
      <xdr:row>97</xdr:row>
      <xdr:rowOff>139548</xdr:rowOff>
    </xdr:to>
    <xdr:sp macro="" textlink="">
      <xdr:nvSpPr>
        <xdr:cNvPr id="484" name="楕円 483"/>
        <xdr:cNvSpPr/>
      </xdr:nvSpPr>
      <xdr:spPr>
        <a:xfrm>
          <a:off x="8699500" y="1666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130675</xdr:rowOff>
    </xdr:from>
    <xdr:ext cx="534377" cy="259045"/>
    <xdr:sp macro="" textlink="">
      <xdr:nvSpPr>
        <xdr:cNvPr id="485" name="テキスト ボックス 484"/>
        <xdr:cNvSpPr txBox="1"/>
      </xdr:nvSpPr>
      <xdr:spPr>
        <a:xfrm>
          <a:off x="8483111" y="1676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143027</xdr:rowOff>
    </xdr:from>
    <xdr:to>
      <xdr:col>41</xdr:col>
      <xdr:colOff>101600</xdr:colOff>
      <xdr:row>97</xdr:row>
      <xdr:rowOff>73177</xdr:rowOff>
    </xdr:to>
    <xdr:sp macro="" textlink="">
      <xdr:nvSpPr>
        <xdr:cNvPr id="486" name="楕円 485"/>
        <xdr:cNvSpPr/>
      </xdr:nvSpPr>
      <xdr:spPr>
        <a:xfrm>
          <a:off x="7810500" y="1660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64304</xdr:rowOff>
    </xdr:from>
    <xdr:ext cx="534377" cy="259045"/>
    <xdr:sp macro="" textlink="">
      <xdr:nvSpPr>
        <xdr:cNvPr id="487" name="テキスト ボックス 486"/>
        <xdr:cNvSpPr txBox="1"/>
      </xdr:nvSpPr>
      <xdr:spPr>
        <a:xfrm>
          <a:off x="7594111" y="16694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48006</xdr:rowOff>
    </xdr:from>
    <xdr:to>
      <xdr:col>36</xdr:col>
      <xdr:colOff>165100</xdr:colOff>
      <xdr:row>97</xdr:row>
      <xdr:rowOff>149606</xdr:rowOff>
    </xdr:to>
    <xdr:sp macro="" textlink="">
      <xdr:nvSpPr>
        <xdr:cNvPr id="488" name="楕円 487"/>
        <xdr:cNvSpPr/>
      </xdr:nvSpPr>
      <xdr:spPr>
        <a:xfrm>
          <a:off x="6921500" y="1667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140733</xdr:rowOff>
    </xdr:from>
    <xdr:ext cx="534377" cy="259045"/>
    <xdr:sp macro="" textlink="">
      <xdr:nvSpPr>
        <xdr:cNvPr id="489" name="テキスト ボックス 488"/>
        <xdr:cNvSpPr txBox="1"/>
      </xdr:nvSpPr>
      <xdr:spPr>
        <a:xfrm>
          <a:off x="6705111" y="1677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2" name="テキスト ボックス 501"/>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116317</xdr:rowOff>
    </xdr:from>
    <xdr:to>
      <xdr:col>85</xdr:col>
      <xdr:colOff>126364</xdr:colOff>
      <xdr:row>39</xdr:row>
      <xdr:rowOff>122327</xdr:rowOff>
    </xdr:to>
    <xdr:cxnSp macro="">
      <xdr:nvCxnSpPr>
        <xdr:cNvPr id="516" name="直線コネクタ 515"/>
        <xdr:cNvCxnSpPr/>
      </xdr:nvCxnSpPr>
      <xdr:spPr>
        <a:xfrm flipV="1">
          <a:off x="16317595" y="5259817"/>
          <a:ext cx="1269" cy="154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126154</xdr:rowOff>
    </xdr:from>
    <xdr:ext cx="469744" cy="259045"/>
    <xdr:sp macro="" textlink="">
      <xdr:nvSpPr>
        <xdr:cNvPr id="517" name="消防費最小値テキスト"/>
        <xdr:cNvSpPr txBox="1"/>
      </xdr:nvSpPr>
      <xdr:spPr>
        <a:xfrm>
          <a:off x="16370300" y="681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122327</xdr:rowOff>
    </xdr:from>
    <xdr:to>
      <xdr:col>86</xdr:col>
      <xdr:colOff>25400</xdr:colOff>
      <xdr:row>39</xdr:row>
      <xdr:rowOff>122327</xdr:rowOff>
    </xdr:to>
    <xdr:cxnSp macro="">
      <xdr:nvCxnSpPr>
        <xdr:cNvPr id="518" name="直線コネクタ 517"/>
        <xdr:cNvCxnSpPr/>
      </xdr:nvCxnSpPr>
      <xdr:spPr>
        <a:xfrm>
          <a:off x="16230600" y="680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62994</xdr:rowOff>
    </xdr:from>
    <xdr:ext cx="534377" cy="259045"/>
    <xdr:sp macro="" textlink="">
      <xdr:nvSpPr>
        <xdr:cNvPr id="519" name="消防費最大値テキスト"/>
        <xdr:cNvSpPr txBox="1"/>
      </xdr:nvSpPr>
      <xdr:spPr>
        <a:xfrm>
          <a:off x="16370300" y="503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116317</xdr:rowOff>
    </xdr:from>
    <xdr:to>
      <xdr:col>86</xdr:col>
      <xdr:colOff>25400</xdr:colOff>
      <xdr:row>30</xdr:row>
      <xdr:rowOff>116317</xdr:rowOff>
    </xdr:to>
    <xdr:cxnSp macro="">
      <xdr:nvCxnSpPr>
        <xdr:cNvPr id="520" name="直線コネクタ 519"/>
        <xdr:cNvCxnSpPr/>
      </xdr:nvCxnSpPr>
      <xdr:spPr>
        <a:xfrm>
          <a:off x="16230600" y="525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27718</xdr:rowOff>
    </xdr:from>
    <xdr:to>
      <xdr:col>85</xdr:col>
      <xdr:colOff>127000</xdr:colOff>
      <xdr:row>38</xdr:row>
      <xdr:rowOff>48227</xdr:rowOff>
    </xdr:to>
    <xdr:cxnSp macro="">
      <xdr:nvCxnSpPr>
        <xdr:cNvPr id="521" name="直線コネクタ 520"/>
        <xdr:cNvCxnSpPr/>
      </xdr:nvCxnSpPr>
      <xdr:spPr>
        <a:xfrm flipV="1">
          <a:off x="15481300" y="6542818"/>
          <a:ext cx="838200" cy="2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2143</xdr:rowOff>
    </xdr:from>
    <xdr:ext cx="534377" cy="259045"/>
    <xdr:sp macro="" textlink="">
      <xdr:nvSpPr>
        <xdr:cNvPr id="522" name="消防費平均値テキスト"/>
        <xdr:cNvSpPr txBox="1"/>
      </xdr:nvSpPr>
      <xdr:spPr>
        <a:xfrm>
          <a:off x="16370300" y="6517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23716</xdr:rowOff>
    </xdr:from>
    <xdr:to>
      <xdr:col>85</xdr:col>
      <xdr:colOff>177800</xdr:colOff>
      <xdr:row>38</xdr:row>
      <xdr:rowOff>125316</xdr:rowOff>
    </xdr:to>
    <xdr:sp macro="" textlink="">
      <xdr:nvSpPr>
        <xdr:cNvPr id="523" name="フローチャート: 判断 522"/>
        <xdr:cNvSpPr/>
      </xdr:nvSpPr>
      <xdr:spPr>
        <a:xfrm>
          <a:off x="16268700" y="65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46954</xdr:rowOff>
    </xdr:from>
    <xdr:to>
      <xdr:col>81</xdr:col>
      <xdr:colOff>50800</xdr:colOff>
      <xdr:row>38</xdr:row>
      <xdr:rowOff>48227</xdr:rowOff>
    </xdr:to>
    <xdr:cxnSp macro="">
      <xdr:nvCxnSpPr>
        <xdr:cNvPr id="524" name="直線コネクタ 523"/>
        <xdr:cNvCxnSpPr/>
      </xdr:nvCxnSpPr>
      <xdr:spPr>
        <a:xfrm>
          <a:off x="14592300" y="6562054"/>
          <a:ext cx="889000" cy="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6963</xdr:rowOff>
    </xdr:from>
    <xdr:to>
      <xdr:col>81</xdr:col>
      <xdr:colOff>101600</xdr:colOff>
      <xdr:row>38</xdr:row>
      <xdr:rowOff>108563</xdr:rowOff>
    </xdr:to>
    <xdr:sp macro="" textlink="">
      <xdr:nvSpPr>
        <xdr:cNvPr id="525" name="フローチャート: 判断 524"/>
        <xdr:cNvSpPr/>
      </xdr:nvSpPr>
      <xdr:spPr>
        <a:xfrm>
          <a:off x="15430500" y="652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99690</xdr:rowOff>
    </xdr:from>
    <xdr:ext cx="534377" cy="259045"/>
    <xdr:sp macro="" textlink="">
      <xdr:nvSpPr>
        <xdr:cNvPr id="526" name="テキスト ボックス 525"/>
        <xdr:cNvSpPr txBox="1"/>
      </xdr:nvSpPr>
      <xdr:spPr>
        <a:xfrm>
          <a:off x="15214111" y="661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120498</xdr:rowOff>
    </xdr:from>
    <xdr:to>
      <xdr:col>76</xdr:col>
      <xdr:colOff>114300</xdr:colOff>
      <xdr:row>38</xdr:row>
      <xdr:rowOff>46954</xdr:rowOff>
    </xdr:to>
    <xdr:cxnSp macro="">
      <xdr:nvCxnSpPr>
        <xdr:cNvPr id="527" name="直線コネクタ 526"/>
        <xdr:cNvCxnSpPr/>
      </xdr:nvCxnSpPr>
      <xdr:spPr>
        <a:xfrm>
          <a:off x="13703300" y="6292698"/>
          <a:ext cx="889000" cy="26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20875</xdr:rowOff>
    </xdr:from>
    <xdr:to>
      <xdr:col>76</xdr:col>
      <xdr:colOff>165100</xdr:colOff>
      <xdr:row>38</xdr:row>
      <xdr:rowOff>122475</xdr:rowOff>
    </xdr:to>
    <xdr:sp macro="" textlink="">
      <xdr:nvSpPr>
        <xdr:cNvPr id="528" name="フローチャート: 判断 527"/>
        <xdr:cNvSpPr/>
      </xdr:nvSpPr>
      <xdr:spPr>
        <a:xfrm>
          <a:off x="145415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113602</xdr:rowOff>
    </xdr:from>
    <xdr:ext cx="534377" cy="259045"/>
    <xdr:sp macro="" textlink="">
      <xdr:nvSpPr>
        <xdr:cNvPr id="529" name="テキスト ボックス 528"/>
        <xdr:cNvSpPr txBox="1"/>
      </xdr:nvSpPr>
      <xdr:spPr>
        <a:xfrm>
          <a:off x="14325111" y="662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120498</xdr:rowOff>
    </xdr:from>
    <xdr:to>
      <xdr:col>71</xdr:col>
      <xdr:colOff>177800</xdr:colOff>
      <xdr:row>38</xdr:row>
      <xdr:rowOff>73178</xdr:rowOff>
    </xdr:to>
    <xdr:cxnSp macro="">
      <xdr:nvCxnSpPr>
        <xdr:cNvPr id="530" name="直線コネクタ 529"/>
        <xdr:cNvCxnSpPr/>
      </xdr:nvCxnSpPr>
      <xdr:spPr>
        <a:xfrm flipV="1">
          <a:off x="12814300" y="6292698"/>
          <a:ext cx="889000" cy="29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145789</xdr:rowOff>
    </xdr:from>
    <xdr:to>
      <xdr:col>72</xdr:col>
      <xdr:colOff>38100</xdr:colOff>
      <xdr:row>38</xdr:row>
      <xdr:rowOff>75939</xdr:rowOff>
    </xdr:to>
    <xdr:sp macro="" textlink="">
      <xdr:nvSpPr>
        <xdr:cNvPr id="531" name="フローチャート: 判断 530"/>
        <xdr:cNvSpPr/>
      </xdr:nvSpPr>
      <xdr:spPr>
        <a:xfrm>
          <a:off x="13652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67066</xdr:rowOff>
    </xdr:from>
    <xdr:ext cx="534377" cy="259045"/>
    <xdr:sp macro="" textlink="">
      <xdr:nvSpPr>
        <xdr:cNvPr id="532" name="テキスト ボックス 531"/>
        <xdr:cNvSpPr txBox="1"/>
      </xdr:nvSpPr>
      <xdr:spPr>
        <a:xfrm>
          <a:off x="13436111" y="658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15683</xdr:rowOff>
    </xdr:from>
    <xdr:to>
      <xdr:col>67</xdr:col>
      <xdr:colOff>101600</xdr:colOff>
      <xdr:row>38</xdr:row>
      <xdr:rowOff>117283</xdr:rowOff>
    </xdr:to>
    <xdr:sp macro="" textlink="">
      <xdr:nvSpPr>
        <xdr:cNvPr id="533" name="フローチャート: 判断 532"/>
        <xdr:cNvSpPr/>
      </xdr:nvSpPr>
      <xdr:spPr>
        <a:xfrm>
          <a:off x="12763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133810</xdr:rowOff>
    </xdr:from>
    <xdr:ext cx="534377" cy="259045"/>
    <xdr:sp macro="" textlink="">
      <xdr:nvSpPr>
        <xdr:cNvPr id="534" name="テキスト ボックス 533"/>
        <xdr:cNvSpPr txBox="1"/>
      </xdr:nvSpPr>
      <xdr:spPr>
        <a:xfrm>
          <a:off x="12547111" y="6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148369</xdr:rowOff>
    </xdr:from>
    <xdr:to>
      <xdr:col>85</xdr:col>
      <xdr:colOff>177800</xdr:colOff>
      <xdr:row>38</xdr:row>
      <xdr:rowOff>78519</xdr:rowOff>
    </xdr:to>
    <xdr:sp macro="" textlink="">
      <xdr:nvSpPr>
        <xdr:cNvPr id="540" name="楕円 539"/>
        <xdr:cNvSpPr/>
      </xdr:nvSpPr>
      <xdr:spPr>
        <a:xfrm>
          <a:off x="16268700" y="649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171246</xdr:rowOff>
    </xdr:from>
    <xdr:ext cx="534377" cy="259045"/>
    <xdr:sp macro="" textlink="">
      <xdr:nvSpPr>
        <xdr:cNvPr id="541" name="消防費該当値テキスト"/>
        <xdr:cNvSpPr txBox="1"/>
      </xdr:nvSpPr>
      <xdr:spPr>
        <a:xfrm>
          <a:off x="16370300" y="634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168877</xdr:rowOff>
    </xdr:from>
    <xdr:to>
      <xdr:col>81</xdr:col>
      <xdr:colOff>101600</xdr:colOff>
      <xdr:row>38</xdr:row>
      <xdr:rowOff>99027</xdr:rowOff>
    </xdr:to>
    <xdr:sp macro="" textlink="">
      <xdr:nvSpPr>
        <xdr:cNvPr id="542" name="楕円 541"/>
        <xdr:cNvSpPr/>
      </xdr:nvSpPr>
      <xdr:spPr>
        <a:xfrm>
          <a:off x="15430500" y="651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115554</xdr:rowOff>
    </xdr:from>
    <xdr:ext cx="534377" cy="259045"/>
    <xdr:sp macro="" textlink="">
      <xdr:nvSpPr>
        <xdr:cNvPr id="543" name="テキスト ボックス 542"/>
        <xdr:cNvSpPr txBox="1"/>
      </xdr:nvSpPr>
      <xdr:spPr>
        <a:xfrm>
          <a:off x="15214111" y="628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167604</xdr:rowOff>
    </xdr:from>
    <xdr:to>
      <xdr:col>76</xdr:col>
      <xdr:colOff>165100</xdr:colOff>
      <xdr:row>38</xdr:row>
      <xdr:rowOff>97754</xdr:rowOff>
    </xdr:to>
    <xdr:sp macro="" textlink="">
      <xdr:nvSpPr>
        <xdr:cNvPr id="544" name="楕円 543"/>
        <xdr:cNvSpPr/>
      </xdr:nvSpPr>
      <xdr:spPr>
        <a:xfrm>
          <a:off x="14541500" y="651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114281</xdr:rowOff>
    </xdr:from>
    <xdr:ext cx="534377" cy="259045"/>
    <xdr:sp macro="" textlink="">
      <xdr:nvSpPr>
        <xdr:cNvPr id="545" name="テキスト ボックス 544"/>
        <xdr:cNvSpPr txBox="1"/>
      </xdr:nvSpPr>
      <xdr:spPr>
        <a:xfrm>
          <a:off x="14325111" y="628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69698</xdr:rowOff>
    </xdr:from>
    <xdr:to>
      <xdr:col>72</xdr:col>
      <xdr:colOff>38100</xdr:colOff>
      <xdr:row>36</xdr:row>
      <xdr:rowOff>171298</xdr:rowOff>
    </xdr:to>
    <xdr:sp macro="" textlink="">
      <xdr:nvSpPr>
        <xdr:cNvPr id="546" name="楕円 545"/>
        <xdr:cNvSpPr/>
      </xdr:nvSpPr>
      <xdr:spPr>
        <a:xfrm>
          <a:off x="13652500" y="624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16375</xdr:rowOff>
    </xdr:from>
    <xdr:ext cx="534377" cy="259045"/>
    <xdr:sp macro="" textlink="">
      <xdr:nvSpPr>
        <xdr:cNvPr id="547" name="テキスト ボックス 546"/>
        <xdr:cNvSpPr txBox="1"/>
      </xdr:nvSpPr>
      <xdr:spPr>
        <a:xfrm>
          <a:off x="13436111" y="601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22378</xdr:rowOff>
    </xdr:from>
    <xdr:to>
      <xdr:col>67</xdr:col>
      <xdr:colOff>101600</xdr:colOff>
      <xdr:row>38</xdr:row>
      <xdr:rowOff>123978</xdr:rowOff>
    </xdr:to>
    <xdr:sp macro="" textlink="">
      <xdr:nvSpPr>
        <xdr:cNvPr id="548" name="楕円 547"/>
        <xdr:cNvSpPr/>
      </xdr:nvSpPr>
      <xdr:spPr>
        <a:xfrm>
          <a:off x="12763500" y="653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115105</xdr:rowOff>
    </xdr:from>
    <xdr:ext cx="534377" cy="259045"/>
    <xdr:sp macro="" textlink="">
      <xdr:nvSpPr>
        <xdr:cNvPr id="549" name="テキスト ボックス 548"/>
        <xdr:cNvSpPr txBox="1"/>
      </xdr:nvSpPr>
      <xdr:spPr>
        <a:xfrm>
          <a:off x="12547111" y="663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86959</xdr:rowOff>
    </xdr:from>
    <xdr:to>
      <xdr:col>85</xdr:col>
      <xdr:colOff>126364</xdr:colOff>
      <xdr:row>59</xdr:row>
      <xdr:rowOff>45713</xdr:rowOff>
    </xdr:to>
    <xdr:cxnSp macro="">
      <xdr:nvCxnSpPr>
        <xdr:cNvPr id="576" name="直線コネクタ 575"/>
        <xdr:cNvCxnSpPr/>
      </xdr:nvCxnSpPr>
      <xdr:spPr>
        <a:xfrm flipV="1">
          <a:off x="16317595" y="8659459"/>
          <a:ext cx="1269" cy="150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49540</xdr:rowOff>
    </xdr:from>
    <xdr:ext cx="534377" cy="259045"/>
    <xdr:sp macro="" textlink="">
      <xdr:nvSpPr>
        <xdr:cNvPr id="577" name="教育費最小値テキスト"/>
        <xdr:cNvSpPr txBox="1"/>
      </xdr:nvSpPr>
      <xdr:spPr>
        <a:xfrm>
          <a:off x="16370300" y="1016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45713</xdr:rowOff>
    </xdr:from>
    <xdr:to>
      <xdr:col>86</xdr:col>
      <xdr:colOff>25400</xdr:colOff>
      <xdr:row>59</xdr:row>
      <xdr:rowOff>45713</xdr:rowOff>
    </xdr:to>
    <xdr:cxnSp macro="">
      <xdr:nvCxnSpPr>
        <xdr:cNvPr id="578" name="直線コネクタ 577"/>
        <xdr:cNvCxnSpPr/>
      </xdr:nvCxnSpPr>
      <xdr:spPr>
        <a:xfrm>
          <a:off x="16230600" y="1016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33636</xdr:rowOff>
    </xdr:from>
    <xdr:ext cx="599010" cy="259045"/>
    <xdr:sp macro="" textlink="">
      <xdr:nvSpPr>
        <xdr:cNvPr id="579" name="教育費最大値テキスト"/>
        <xdr:cNvSpPr txBox="1"/>
      </xdr:nvSpPr>
      <xdr:spPr>
        <a:xfrm>
          <a:off x="16370300" y="843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115,230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86959</xdr:rowOff>
    </xdr:from>
    <xdr:to>
      <xdr:col>86</xdr:col>
      <xdr:colOff>25400</xdr:colOff>
      <xdr:row>50</xdr:row>
      <xdr:rowOff>86959</xdr:rowOff>
    </xdr:to>
    <xdr:cxnSp macro="">
      <xdr:nvCxnSpPr>
        <xdr:cNvPr id="580" name="直線コネクタ 579"/>
        <xdr:cNvCxnSpPr/>
      </xdr:nvCxnSpPr>
      <xdr:spPr>
        <a:xfrm>
          <a:off x="16230600" y="865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144435</xdr:rowOff>
    </xdr:from>
    <xdr:to>
      <xdr:col>85</xdr:col>
      <xdr:colOff>127000</xdr:colOff>
      <xdr:row>58</xdr:row>
      <xdr:rowOff>144909</xdr:rowOff>
    </xdr:to>
    <xdr:cxnSp macro="">
      <xdr:nvCxnSpPr>
        <xdr:cNvPr id="581" name="直線コネクタ 580"/>
        <xdr:cNvCxnSpPr/>
      </xdr:nvCxnSpPr>
      <xdr:spPr>
        <a:xfrm flipV="1">
          <a:off x="15481300" y="10088535"/>
          <a:ext cx="838200" cy="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127028</xdr:rowOff>
    </xdr:from>
    <xdr:ext cx="534377" cy="259045"/>
    <xdr:sp macro="" textlink="">
      <xdr:nvSpPr>
        <xdr:cNvPr id="582" name="教育費平均値テキスト"/>
        <xdr:cNvSpPr txBox="1"/>
      </xdr:nvSpPr>
      <xdr:spPr>
        <a:xfrm>
          <a:off x="16370300" y="9556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104151</xdr:rowOff>
    </xdr:from>
    <xdr:to>
      <xdr:col>85</xdr:col>
      <xdr:colOff>177800</xdr:colOff>
      <xdr:row>57</xdr:row>
      <xdr:rowOff>34301</xdr:rowOff>
    </xdr:to>
    <xdr:sp macro="" textlink="">
      <xdr:nvSpPr>
        <xdr:cNvPr id="583" name="フローチャート: 判断 582"/>
        <xdr:cNvSpPr/>
      </xdr:nvSpPr>
      <xdr:spPr>
        <a:xfrm>
          <a:off x="16268700" y="970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74630</xdr:rowOff>
    </xdr:from>
    <xdr:to>
      <xdr:col>81</xdr:col>
      <xdr:colOff>50800</xdr:colOff>
      <xdr:row>58</xdr:row>
      <xdr:rowOff>144909</xdr:rowOff>
    </xdr:to>
    <xdr:cxnSp macro="">
      <xdr:nvCxnSpPr>
        <xdr:cNvPr id="584" name="直線コネクタ 583"/>
        <xdr:cNvCxnSpPr/>
      </xdr:nvCxnSpPr>
      <xdr:spPr>
        <a:xfrm>
          <a:off x="14592300" y="10018730"/>
          <a:ext cx="889000" cy="7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165253</xdr:rowOff>
    </xdr:from>
    <xdr:to>
      <xdr:col>81</xdr:col>
      <xdr:colOff>101600</xdr:colOff>
      <xdr:row>57</xdr:row>
      <xdr:rowOff>95403</xdr:rowOff>
    </xdr:to>
    <xdr:sp macro="" textlink="">
      <xdr:nvSpPr>
        <xdr:cNvPr id="585" name="フローチャート: 判断 584"/>
        <xdr:cNvSpPr/>
      </xdr:nvSpPr>
      <xdr:spPr>
        <a:xfrm>
          <a:off x="15430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111930</xdr:rowOff>
    </xdr:from>
    <xdr:ext cx="534377" cy="259045"/>
    <xdr:sp macro="" textlink="">
      <xdr:nvSpPr>
        <xdr:cNvPr id="586" name="テキスト ボックス 585"/>
        <xdr:cNvSpPr txBox="1"/>
      </xdr:nvSpPr>
      <xdr:spPr>
        <a:xfrm>
          <a:off x="15214111" y="954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86028</xdr:rowOff>
    </xdr:from>
    <xdr:to>
      <xdr:col>76</xdr:col>
      <xdr:colOff>114300</xdr:colOff>
      <xdr:row>58</xdr:row>
      <xdr:rowOff>74630</xdr:rowOff>
    </xdr:to>
    <xdr:cxnSp macro="">
      <xdr:nvCxnSpPr>
        <xdr:cNvPr id="587" name="直線コネクタ 586"/>
        <xdr:cNvCxnSpPr/>
      </xdr:nvCxnSpPr>
      <xdr:spPr>
        <a:xfrm>
          <a:off x="13703300" y="9687228"/>
          <a:ext cx="889000" cy="33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137461</xdr:rowOff>
    </xdr:from>
    <xdr:to>
      <xdr:col>76</xdr:col>
      <xdr:colOff>165100</xdr:colOff>
      <xdr:row>57</xdr:row>
      <xdr:rowOff>67611</xdr:rowOff>
    </xdr:to>
    <xdr:sp macro="" textlink="">
      <xdr:nvSpPr>
        <xdr:cNvPr id="588" name="フローチャート: 判断 587"/>
        <xdr:cNvSpPr/>
      </xdr:nvSpPr>
      <xdr:spPr>
        <a:xfrm>
          <a:off x="14541500" y="973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84138</xdr:rowOff>
    </xdr:from>
    <xdr:ext cx="534377" cy="259045"/>
    <xdr:sp macro="" textlink="">
      <xdr:nvSpPr>
        <xdr:cNvPr id="589" name="テキスト ボックス 588"/>
        <xdr:cNvSpPr txBox="1"/>
      </xdr:nvSpPr>
      <xdr:spPr>
        <a:xfrm>
          <a:off x="14325111" y="951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86028</xdr:rowOff>
    </xdr:from>
    <xdr:to>
      <xdr:col>71</xdr:col>
      <xdr:colOff>177800</xdr:colOff>
      <xdr:row>57</xdr:row>
      <xdr:rowOff>132989</xdr:rowOff>
    </xdr:to>
    <xdr:cxnSp macro="">
      <xdr:nvCxnSpPr>
        <xdr:cNvPr id="590" name="直線コネクタ 589"/>
        <xdr:cNvCxnSpPr/>
      </xdr:nvCxnSpPr>
      <xdr:spPr>
        <a:xfrm flipV="1">
          <a:off x="12814300" y="9687228"/>
          <a:ext cx="889000" cy="218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126929</xdr:rowOff>
    </xdr:from>
    <xdr:to>
      <xdr:col>72</xdr:col>
      <xdr:colOff>38100</xdr:colOff>
      <xdr:row>57</xdr:row>
      <xdr:rowOff>57079</xdr:rowOff>
    </xdr:to>
    <xdr:sp macro="" textlink="">
      <xdr:nvSpPr>
        <xdr:cNvPr id="591" name="フローチャート: 判断 590"/>
        <xdr:cNvSpPr/>
      </xdr:nvSpPr>
      <xdr:spPr>
        <a:xfrm>
          <a:off x="13652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48206</xdr:rowOff>
    </xdr:from>
    <xdr:ext cx="534377" cy="259045"/>
    <xdr:sp macro="" textlink="">
      <xdr:nvSpPr>
        <xdr:cNvPr id="592" name="テキスト ボックス 591"/>
        <xdr:cNvSpPr txBox="1"/>
      </xdr:nvSpPr>
      <xdr:spPr>
        <a:xfrm>
          <a:off x="13436111" y="982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170983</xdr:rowOff>
    </xdr:from>
    <xdr:to>
      <xdr:col>67</xdr:col>
      <xdr:colOff>101600</xdr:colOff>
      <xdr:row>57</xdr:row>
      <xdr:rowOff>101133</xdr:rowOff>
    </xdr:to>
    <xdr:sp macro="" textlink="">
      <xdr:nvSpPr>
        <xdr:cNvPr id="593" name="フローチャート: 判断 592"/>
        <xdr:cNvSpPr/>
      </xdr:nvSpPr>
      <xdr:spPr>
        <a:xfrm>
          <a:off x="12763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117660</xdr:rowOff>
    </xdr:from>
    <xdr:ext cx="534377" cy="259045"/>
    <xdr:sp macro="" textlink="">
      <xdr:nvSpPr>
        <xdr:cNvPr id="594" name="テキスト ボックス 593"/>
        <xdr:cNvSpPr txBox="1"/>
      </xdr:nvSpPr>
      <xdr:spPr>
        <a:xfrm>
          <a:off x="12547111" y="954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93635</xdr:rowOff>
    </xdr:from>
    <xdr:to>
      <xdr:col>85</xdr:col>
      <xdr:colOff>177800</xdr:colOff>
      <xdr:row>59</xdr:row>
      <xdr:rowOff>23785</xdr:rowOff>
    </xdr:to>
    <xdr:sp macro="" textlink="">
      <xdr:nvSpPr>
        <xdr:cNvPr id="600" name="楕円 599"/>
        <xdr:cNvSpPr/>
      </xdr:nvSpPr>
      <xdr:spPr>
        <a:xfrm>
          <a:off x="16268700" y="1003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8562</xdr:rowOff>
    </xdr:from>
    <xdr:ext cx="534377" cy="259045"/>
    <xdr:sp macro="" textlink="">
      <xdr:nvSpPr>
        <xdr:cNvPr id="601" name="教育費該当値テキスト"/>
        <xdr:cNvSpPr txBox="1"/>
      </xdr:nvSpPr>
      <xdr:spPr>
        <a:xfrm>
          <a:off x="16370300" y="995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94109</xdr:rowOff>
    </xdr:from>
    <xdr:to>
      <xdr:col>81</xdr:col>
      <xdr:colOff>101600</xdr:colOff>
      <xdr:row>59</xdr:row>
      <xdr:rowOff>24259</xdr:rowOff>
    </xdr:to>
    <xdr:sp macro="" textlink="">
      <xdr:nvSpPr>
        <xdr:cNvPr id="602" name="楕円 601"/>
        <xdr:cNvSpPr/>
      </xdr:nvSpPr>
      <xdr:spPr>
        <a:xfrm>
          <a:off x="15430500" y="1003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15386</xdr:rowOff>
    </xdr:from>
    <xdr:ext cx="534377" cy="259045"/>
    <xdr:sp macro="" textlink="">
      <xdr:nvSpPr>
        <xdr:cNvPr id="603" name="テキスト ボックス 602"/>
        <xdr:cNvSpPr txBox="1"/>
      </xdr:nvSpPr>
      <xdr:spPr>
        <a:xfrm>
          <a:off x="15214111" y="1013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23830</xdr:rowOff>
    </xdr:from>
    <xdr:to>
      <xdr:col>76</xdr:col>
      <xdr:colOff>165100</xdr:colOff>
      <xdr:row>58</xdr:row>
      <xdr:rowOff>125430</xdr:rowOff>
    </xdr:to>
    <xdr:sp macro="" textlink="">
      <xdr:nvSpPr>
        <xdr:cNvPr id="604" name="楕円 603"/>
        <xdr:cNvSpPr/>
      </xdr:nvSpPr>
      <xdr:spPr>
        <a:xfrm>
          <a:off x="14541500" y="996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116557</xdr:rowOff>
    </xdr:from>
    <xdr:ext cx="534377" cy="259045"/>
    <xdr:sp macro="" textlink="">
      <xdr:nvSpPr>
        <xdr:cNvPr id="605" name="テキスト ボックス 604"/>
        <xdr:cNvSpPr txBox="1"/>
      </xdr:nvSpPr>
      <xdr:spPr>
        <a:xfrm>
          <a:off x="14325111" y="1006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35228</xdr:rowOff>
    </xdr:from>
    <xdr:to>
      <xdr:col>72</xdr:col>
      <xdr:colOff>38100</xdr:colOff>
      <xdr:row>56</xdr:row>
      <xdr:rowOff>136828</xdr:rowOff>
    </xdr:to>
    <xdr:sp macro="" textlink="">
      <xdr:nvSpPr>
        <xdr:cNvPr id="606" name="楕円 605"/>
        <xdr:cNvSpPr/>
      </xdr:nvSpPr>
      <xdr:spPr>
        <a:xfrm>
          <a:off x="13652500" y="963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153355</xdr:rowOff>
    </xdr:from>
    <xdr:ext cx="534377" cy="259045"/>
    <xdr:sp macro="" textlink="">
      <xdr:nvSpPr>
        <xdr:cNvPr id="607" name="テキスト ボックス 606"/>
        <xdr:cNvSpPr txBox="1"/>
      </xdr:nvSpPr>
      <xdr:spPr>
        <a:xfrm>
          <a:off x="13436111" y="941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82189</xdr:rowOff>
    </xdr:from>
    <xdr:to>
      <xdr:col>67</xdr:col>
      <xdr:colOff>101600</xdr:colOff>
      <xdr:row>58</xdr:row>
      <xdr:rowOff>12339</xdr:rowOff>
    </xdr:to>
    <xdr:sp macro="" textlink="">
      <xdr:nvSpPr>
        <xdr:cNvPr id="608" name="楕円 607"/>
        <xdr:cNvSpPr/>
      </xdr:nvSpPr>
      <xdr:spPr>
        <a:xfrm>
          <a:off x="12763500" y="985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3466</xdr:rowOff>
    </xdr:from>
    <xdr:ext cx="534377" cy="259045"/>
    <xdr:sp macro="" textlink="">
      <xdr:nvSpPr>
        <xdr:cNvPr id="609" name="テキスト ボックス 608"/>
        <xdr:cNvSpPr txBox="1"/>
      </xdr:nvSpPr>
      <xdr:spPr>
        <a:xfrm>
          <a:off x="12547111" y="994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5" name="テキスト ボックス 62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7" name="テキスト ボックス 62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61418</xdr:rowOff>
    </xdr:from>
    <xdr:to>
      <xdr:col>85</xdr:col>
      <xdr:colOff>126364</xdr:colOff>
      <xdr:row>78</xdr:row>
      <xdr:rowOff>139700</xdr:rowOff>
    </xdr:to>
    <xdr:cxnSp macro="">
      <xdr:nvCxnSpPr>
        <xdr:cNvPr id="631" name="直線コネクタ 630"/>
        <xdr:cNvCxnSpPr/>
      </xdr:nvCxnSpPr>
      <xdr:spPr>
        <a:xfrm flipV="1">
          <a:off x="16317595" y="12062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16632</xdr:rowOff>
    </xdr:from>
    <xdr:ext cx="249299" cy="259045"/>
    <xdr:sp macro="" textlink="">
      <xdr:nvSpPr>
        <xdr:cNvPr id="632" name="災害復旧費最小値テキスト"/>
        <xdr:cNvSpPr txBox="1"/>
      </xdr:nvSpPr>
      <xdr:spPr>
        <a:xfrm>
          <a:off x="16370300" y="13561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8095</xdr:rowOff>
    </xdr:from>
    <xdr:ext cx="599010" cy="259045"/>
    <xdr:sp macro="" textlink="">
      <xdr:nvSpPr>
        <xdr:cNvPr id="634" name="災害復旧費最大値テキスト"/>
        <xdr:cNvSpPr txBox="1"/>
      </xdr:nvSpPr>
      <xdr:spPr>
        <a:xfrm>
          <a:off x="16370300" y="1183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158,561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61418</xdr:rowOff>
    </xdr:from>
    <xdr:to>
      <xdr:col>86</xdr:col>
      <xdr:colOff>25400</xdr:colOff>
      <xdr:row>70</xdr:row>
      <xdr:rowOff>61418</xdr:rowOff>
    </xdr:to>
    <xdr:cxnSp macro="">
      <xdr:nvCxnSpPr>
        <xdr:cNvPr id="635" name="直線コネクタ 634"/>
        <xdr:cNvCxnSpPr/>
      </xdr:nvCxnSpPr>
      <xdr:spPr>
        <a:xfrm>
          <a:off x="16230600" y="120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138136</xdr:rowOff>
    </xdr:from>
    <xdr:to>
      <xdr:col>85</xdr:col>
      <xdr:colOff>127000</xdr:colOff>
      <xdr:row>78</xdr:row>
      <xdr:rowOff>139700</xdr:rowOff>
    </xdr:to>
    <xdr:cxnSp macro="">
      <xdr:nvCxnSpPr>
        <xdr:cNvPr id="636" name="直線コネクタ 635"/>
        <xdr:cNvCxnSpPr/>
      </xdr:nvCxnSpPr>
      <xdr:spPr>
        <a:xfrm>
          <a:off x="15481300" y="13511236"/>
          <a:ext cx="838200" cy="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105532</xdr:rowOff>
    </xdr:from>
    <xdr:ext cx="378565" cy="259045"/>
    <xdr:sp macro="" textlink="">
      <xdr:nvSpPr>
        <xdr:cNvPr id="637" name="災害復旧費平均値テキスト"/>
        <xdr:cNvSpPr txBox="1"/>
      </xdr:nvSpPr>
      <xdr:spPr>
        <a:xfrm>
          <a:off x="16370300" y="133071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82655</xdr:rowOff>
    </xdr:from>
    <xdr:to>
      <xdr:col>85</xdr:col>
      <xdr:colOff>177800</xdr:colOff>
      <xdr:row>79</xdr:row>
      <xdr:rowOff>12805</xdr:rowOff>
    </xdr:to>
    <xdr:sp macro="" textlink="">
      <xdr:nvSpPr>
        <xdr:cNvPr id="638" name="フローチャート: 判断 637"/>
        <xdr:cNvSpPr/>
      </xdr:nvSpPr>
      <xdr:spPr>
        <a:xfrm>
          <a:off x="16268700" y="1345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138136</xdr:rowOff>
    </xdr:from>
    <xdr:to>
      <xdr:col>81</xdr:col>
      <xdr:colOff>50800</xdr:colOff>
      <xdr:row>78</xdr:row>
      <xdr:rowOff>139371</xdr:rowOff>
    </xdr:to>
    <xdr:cxnSp macro="">
      <xdr:nvCxnSpPr>
        <xdr:cNvPr id="639" name="直線コネクタ 638"/>
        <xdr:cNvCxnSpPr/>
      </xdr:nvCxnSpPr>
      <xdr:spPr>
        <a:xfrm flipV="1">
          <a:off x="14592300" y="13511236"/>
          <a:ext cx="889000" cy="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72642</xdr:rowOff>
    </xdr:from>
    <xdr:to>
      <xdr:col>81</xdr:col>
      <xdr:colOff>101600</xdr:colOff>
      <xdr:row>79</xdr:row>
      <xdr:rowOff>2792</xdr:rowOff>
    </xdr:to>
    <xdr:sp macro="" textlink="">
      <xdr:nvSpPr>
        <xdr:cNvPr id="640" name="フローチャート: 判断 639"/>
        <xdr:cNvSpPr/>
      </xdr:nvSpPr>
      <xdr:spPr>
        <a:xfrm>
          <a:off x="15430500" y="1344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19319</xdr:rowOff>
    </xdr:from>
    <xdr:ext cx="469744" cy="259045"/>
    <xdr:sp macro="" textlink="">
      <xdr:nvSpPr>
        <xdr:cNvPr id="641" name="テキスト ボックス 640"/>
        <xdr:cNvSpPr txBox="1"/>
      </xdr:nvSpPr>
      <xdr:spPr>
        <a:xfrm>
          <a:off x="15246428" y="1322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139371</xdr:rowOff>
    </xdr:from>
    <xdr:to>
      <xdr:col>76</xdr:col>
      <xdr:colOff>114300</xdr:colOff>
      <xdr:row>78</xdr:row>
      <xdr:rowOff>139700</xdr:rowOff>
    </xdr:to>
    <xdr:cxnSp macro="">
      <xdr:nvCxnSpPr>
        <xdr:cNvPr id="642" name="直線コネクタ 641"/>
        <xdr:cNvCxnSpPr/>
      </xdr:nvCxnSpPr>
      <xdr:spPr>
        <a:xfrm flipV="1">
          <a:off x="13703300" y="13512471"/>
          <a:ext cx="889000" cy="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80167</xdr:rowOff>
    </xdr:from>
    <xdr:to>
      <xdr:col>76</xdr:col>
      <xdr:colOff>165100</xdr:colOff>
      <xdr:row>79</xdr:row>
      <xdr:rowOff>10317</xdr:rowOff>
    </xdr:to>
    <xdr:sp macro="" textlink="">
      <xdr:nvSpPr>
        <xdr:cNvPr id="643" name="フローチャート: 判断 642"/>
        <xdr:cNvSpPr/>
      </xdr:nvSpPr>
      <xdr:spPr>
        <a:xfrm>
          <a:off x="14541500" y="1345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26844</xdr:rowOff>
    </xdr:from>
    <xdr:ext cx="378565" cy="259045"/>
    <xdr:sp macro="" textlink="">
      <xdr:nvSpPr>
        <xdr:cNvPr id="644" name="テキスト ボックス 643"/>
        <xdr:cNvSpPr txBox="1"/>
      </xdr:nvSpPr>
      <xdr:spPr>
        <a:xfrm>
          <a:off x="14403017" y="13228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5" name="直線コネクタ 644"/>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76646</xdr:rowOff>
    </xdr:from>
    <xdr:to>
      <xdr:col>72</xdr:col>
      <xdr:colOff>38100</xdr:colOff>
      <xdr:row>79</xdr:row>
      <xdr:rowOff>6796</xdr:rowOff>
    </xdr:to>
    <xdr:sp macro="" textlink="">
      <xdr:nvSpPr>
        <xdr:cNvPr id="646" name="フローチャート: 判断 645"/>
        <xdr:cNvSpPr/>
      </xdr:nvSpPr>
      <xdr:spPr>
        <a:xfrm>
          <a:off x="13652500" y="1344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23323</xdr:rowOff>
    </xdr:from>
    <xdr:ext cx="469744" cy="259045"/>
    <xdr:sp macro="" textlink="">
      <xdr:nvSpPr>
        <xdr:cNvPr id="647" name="テキスト ボックス 646"/>
        <xdr:cNvSpPr txBox="1"/>
      </xdr:nvSpPr>
      <xdr:spPr>
        <a:xfrm>
          <a:off x="13468428" y="1322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70320</xdr:rowOff>
    </xdr:from>
    <xdr:to>
      <xdr:col>67</xdr:col>
      <xdr:colOff>101600</xdr:colOff>
      <xdr:row>79</xdr:row>
      <xdr:rowOff>470</xdr:rowOff>
    </xdr:to>
    <xdr:sp macro="" textlink="">
      <xdr:nvSpPr>
        <xdr:cNvPr id="648" name="フローチャート: 判断 647"/>
        <xdr:cNvSpPr/>
      </xdr:nvSpPr>
      <xdr:spPr>
        <a:xfrm>
          <a:off x="12763500" y="1344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16997</xdr:rowOff>
    </xdr:from>
    <xdr:ext cx="469744" cy="259045"/>
    <xdr:sp macro="" textlink="">
      <xdr:nvSpPr>
        <xdr:cNvPr id="649" name="テキスト ボックス 648"/>
        <xdr:cNvSpPr txBox="1"/>
      </xdr:nvSpPr>
      <xdr:spPr>
        <a:xfrm>
          <a:off x="12579428" y="1321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61082</xdr:rowOff>
    </xdr:from>
    <xdr:ext cx="249299" cy="259045"/>
    <xdr:sp macro="" textlink="">
      <xdr:nvSpPr>
        <xdr:cNvPr id="656" name="災害復旧費該当値テキスト"/>
        <xdr:cNvSpPr txBox="1"/>
      </xdr:nvSpPr>
      <xdr:spPr>
        <a:xfrm>
          <a:off x="16370300" y="13434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87336</xdr:rowOff>
    </xdr:from>
    <xdr:to>
      <xdr:col>81</xdr:col>
      <xdr:colOff>101600</xdr:colOff>
      <xdr:row>79</xdr:row>
      <xdr:rowOff>17486</xdr:rowOff>
    </xdr:to>
    <xdr:sp macro="" textlink="">
      <xdr:nvSpPr>
        <xdr:cNvPr id="657" name="楕円 656"/>
        <xdr:cNvSpPr/>
      </xdr:nvSpPr>
      <xdr:spPr>
        <a:xfrm>
          <a:off x="15430500" y="1346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8613</xdr:rowOff>
    </xdr:from>
    <xdr:ext cx="378565" cy="259045"/>
    <xdr:sp macro="" textlink="">
      <xdr:nvSpPr>
        <xdr:cNvPr id="658" name="テキスト ボックス 657"/>
        <xdr:cNvSpPr txBox="1"/>
      </xdr:nvSpPr>
      <xdr:spPr>
        <a:xfrm>
          <a:off x="15292017" y="13553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88571</xdr:rowOff>
    </xdr:from>
    <xdr:to>
      <xdr:col>76</xdr:col>
      <xdr:colOff>165100</xdr:colOff>
      <xdr:row>79</xdr:row>
      <xdr:rowOff>18721</xdr:rowOff>
    </xdr:to>
    <xdr:sp macro="" textlink="">
      <xdr:nvSpPr>
        <xdr:cNvPr id="659" name="楕円 658"/>
        <xdr:cNvSpPr/>
      </xdr:nvSpPr>
      <xdr:spPr>
        <a:xfrm>
          <a:off x="14541500" y="1346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9848</xdr:rowOff>
    </xdr:from>
    <xdr:ext cx="313932" cy="259045"/>
    <xdr:sp macro="" textlink="">
      <xdr:nvSpPr>
        <xdr:cNvPr id="660" name="テキスト ボックス 659"/>
        <xdr:cNvSpPr txBox="1"/>
      </xdr:nvSpPr>
      <xdr:spPr>
        <a:xfrm>
          <a:off x="14435333" y="135543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3" name="楕円 662"/>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4" name="テキスト ボックス 663"/>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5" name="直線コネクタ 67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6" name="テキスト ボックス 67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7" name="直線コネクタ 67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8" name="テキスト ボックス 67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9" name="直線コネクタ 67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0" name="テキスト ボックス 67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1" name="直線コネクタ 68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2" name="テキスト ボックス 68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3" name="直線コネクタ 68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4" name="テキスト ボックス 68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5" name="直線コネクタ 68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6" name="テキスト ボックス 68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121886</xdr:rowOff>
    </xdr:from>
    <xdr:to>
      <xdr:col>85</xdr:col>
      <xdr:colOff>126364</xdr:colOff>
      <xdr:row>98</xdr:row>
      <xdr:rowOff>38398</xdr:rowOff>
    </xdr:to>
    <xdr:cxnSp macro="">
      <xdr:nvCxnSpPr>
        <xdr:cNvPr id="690" name="直線コネクタ 689"/>
        <xdr:cNvCxnSpPr/>
      </xdr:nvCxnSpPr>
      <xdr:spPr>
        <a:xfrm flipV="1">
          <a:off x="16317595" y="15380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1" name="公債費最小値テキスト"/>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2" name="直線コネクタ 691"/>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68563</xdr:rowOff>
    </xdr:from>
    <xdr:ext cx="599010" cy="259045"/>
    <xdr:sp macro="" textlink="">
      <xdr:nvSpPr>
        <xdr:cNvPr id="693" name="公債費最大値テキスト"/>
        <xdr:cNvSpPr txBox="1"/>
      </xdr:nvSpPr>
      <xdr:spPr>
        <a:xfrm>
          <a:off x="16370300" y="151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121886</xdr:rowOff>
    </xdr:from>
    <xdr:to>
      <xdr:col>86</xdr:col>
      <xdr:colOff>25400</xdr:colOff>
      <xdr:row>89</xdr:row>
      <xdr:rowOff>121886</xdr:rowOff>
    </xdr:to>
    <xdr:cxnSp macro="">
      <xdr:nvCxnSpPr>
        <xdr:cNvPr id="694" name="直線コネクタ 693"/>
        <xdr:cNvCxnSpPr/>
      </xdr:nvCxnSpPr>
      <xdr:spPr>
        <a:xfrm>
          <a:off x="16230600" y="153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107793</xdr:rowOff>
    </xdr:from>
    <xdr:to>
      <xdr:col>85</xdr:col>
      <xdr:colOff>127000</xdr:colOff>
      <xdr:row>96</xdr:row>
      <xdr:rowOff>130294</xdr:rowOff>
    </xdr:to>
    <xdr:cxnSp macro="">
      <xdr:nvCxnSpPr>
        <xdr:cNvPr id="695" name="直線コネクタ 694"/>
        <xdr:cNvCxnSpPr/>
      </xdr:nvCxnSpPr>
      <xdr:spPr>
        <a:xfrm flipV="1">
          <a:off x="15481300" y="16566993"/>
          <a:ext cx="838200" cy="2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64163</xdr:rowOff>
    </xdr:from>
    <xdr:ext cx="534377" cy="259045"/>
    <xdr:sp macro="" textlink="">
      <xdr:nvSpPr>
        <xdr:cNvPr id="696" name="公債費平均値テキスト"/>
        <xdr:cNvSpPr txBox="1"/>
      </xdr:nvSpPr>
      <xdr:spPr>
        <a:xfrm>
          <a:off x="16370300" y="1635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41286</xdr:rowOff>
    </xdr:from>
    <xdr:to>
      <xdr:col>85</xdr:col>
      <xdr:colOff>177800</xdr:colOff>
      <xdr:row>96</xdr:row>
      <xdr:rowOff>142886</xdr:rowOff>
    </xdr:to>
    <xdr:sp macro="" textlink="">
      <xdr:nvSpPr>
        <xdr:cNvPr id="697" name="フローチャート: 判断 696"/>
        <xdr:cNvSpPr/>
      </xdr:nvSpPr>
      <xdr:spPr>
        <a:xfrm>
          <a:off x="162687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130294</xdr:rowOff>
    </xdr:from>
    <xdr:to>
      <xdr:col>81</xdr:col>
      <xdr:colOff>50800</xdr:colOff>
      <xdr:row>96</xdr:row>
      <xdr:rowOff>152812</xdr:rowOff>
    </xdr:to>
    <xdr:cxnSp macro="">
      <xdr:nvCxnSpPr>
        <xdr:cNvPr id="698" name="直線コネクタ 697"/>
        <xdr:cNvCxnSpPr/>
      </xdr:nvCxnSpPr>
      <xdr:spPr>
        <a:xfrm flipV="1">
          <a:off x="14592300" y="16589494"/>
          <a:ext cx="889000" cy="2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44062</xdr:rowOff>
    </xdr:from>
    <xdr:to>
      <xdr:col>81</xdr:col>
      <xdr:colOff>101600</xdr:colOff>
      <xdr:row>96</xdr:row>
      <xdr:rowOff>145662</xdr:rowOff>
    </xdr:to>
    <xdr:sp macro="" textlink="">
      <xdr:nvSpPr>
        <xdr:cNvPr id="699" name="フローチャート: 判断 698"/>
        <xdr:cNvSpPr/>
      </xdr:nvSpPr>
      <xdr:spPr>
        <a:xfrm>
          <a:off x="15430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162189</xdr:rowOff>
    </xdr:from>
    <xdr:ext cx="534377" cy="259045"/>
    <xdr:sp macro="" textlink="">
      <xdr:nvSpPr>
        <xdr:cNvPr id="700" name="テキスト ボックス 699"/>
        <xdr:cNvSpPr txBox="1"/>
      </xdr:nvSpPr>
      <xdr:spPr>
        <a:xfrm>
          <a:off x="15214111" y="162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152812</xdr:rowOff>
    </xdr:from>
    <xdr:to>
      <xdr:col>76</xdr:col>
      <xdr:colOff>114300</xdr:colOff>
      <xdr:row>97</xdr:row>
      <xdr:rowOff>21856</xdr:rowOff>
    </xdr:to>
    <xdr:cxnSp macro="">
      <xdr:nvCxnSpPr>
        <xdr:cNvPr id="701" name="直線コネクタ 700"/>
        <xdr:cNvCxnSpPr/>
      </xdr:nvCxnSpPr>
      <xdr:spPr>
        <a:xfrm flipV="1">
          <a:off x="13703300" y="16612012"/>
          <a:ext cx="889000" cy="4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76964</xdr:rowOff>
    </xdr:from>
    <xdr:to>
      <xdr:col>76</xdr:col>
      <xdr:colOff>165100</xdr:colOff>
      <xdr:row>97</xdr:row>
      <xdr:rowOff>7114</xdr:rowOff>
    </xdr:to>
    <xdr:sp macro="" textlink="">
      <xdr:nvSpPr>
        <xdr:cNvPr id="702" name="フローチャート: 判断 701"/>
        <xdr:cNvSpPr/>
      </xdr:nvSpPr>
      <xdr:spPr>
        <a:xfrm>
          <a:off x="145415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23641</xdr:rowOff>
    </xdr:from>
    <xdr:ext cx="534377" cy="259045"/>
    <xdr:sp macro="" textlink="">
      <xdr:nvSpPr>
        <xdr:cNvPr id="703" name="テキスト ボックス 702"/>
        <xdr:cNvSpPr txBox="1"/>
      </xdr:nvSpPr>
      <xdr:spPr>
        <a:xfrm>
          <a:off x="14325111" y="1631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21856</xdr:rowOff>
    </xdr:from>
    <xdr:to>
      <xdr:col>71</xdr:col>
      <xdr:colOff>177800</xdr:colOff>
      <xdr:row>97</xdr:row>
      <xdr:rowOff>33206</xdr:rowOff>
    </xdr:to>
    <xdr:cxnSp macro="">
      <xdr:nvCxnSpPr>
        <xdr:cNvPr id="704" name="直線コネクタ 703"/>
        <xdr:cNvCxnSpPr/>
      </xdr:nvCxnSpPr>
      <xdr:spPr>
        <a:xfrm flipV="1">
          <a:off x="12814300" y="16652506"/>
          <a:ext cx="889000" cy="1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3257</xdr:rowOff>
    </xdr:from>
    <xdr:to>
      <xdr:col>72</xdr:col>
      <xdr:colOff>38100</xdr:colOff>
      <xdr:row>96</xdr:row>
      <xdr:rowOff>104857</xdr:rowOff>
    </xdr:to>
    <xdr:sp macro="" textlink="">
      <xdr:nvSpPr>
        <xdr:cNvPr id="705" name="フローチャート: 判断 704"/>
        <xdr:cNvSpPr/>
      </xdr:nvSpPr>
      <xdr:spPr>
        <a:xfrm>
          <a:off x="13652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121384</xdr:rowOff>
    </xdr:from>
    <xdr:ext cx="534377" cy="259045"/>
    <xdr:sp macro="" textlink="">
      <xdr:nvSpPr>
        <xdr:cNvPr id="706" name="テキスト ボックス 705"/>
        <xdr:cNvSpPr txBox="1"/>
      </xdr:nvSpPr>
      <xdr:spPr>
        <a:xfrm>
          <a:off x="13436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170461</xdr:rowOff>
    </xdr:from>
    <xdr:to>
      <xdr:col>67</xdr:col>
      <xdr:colOff>101600</xdr:colOff>
      <xdr:row>96</xdr:row>
      <xdr:rowOff>100611</xdr:rowOff>
    </xdr:to>
    <xdr:sp macro="" textlink="">
      <xdr:nvSpPr>
        <xdr:cNvPr id="707" name="フローチャート: 判断 706"/>
        <xdr:cNvSpPr/>
      </xdr:nvSpPr>
      <xdr:spPr>
        <a:xfrm>
          <a:off x="12763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117138</xdr:rowOff>
    </xdr:from>
    <xdr:ext cx="534377" cy="259045"/>
    <xdr:sp macro="" textlink="">
      <xdr:nvSpPr>
        <xdr:cNvPr id="708" name="テキスト ボックス 707"/>
        <xdr:cNvSpPr txBox="1"/>
      </xdr:nvSpPr>
      <xdr:spPr>
        <a:xfrm>
          <a:off x="12547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56993</xdr:rowOff>
    </xdr:from>
    <xdr:to>
      <xdr:col>85</xdr:col>
      <xdr:colOff>177800</xdr:colOff>
      <xdr:row>96</xdr:row>
      <xdr:rowOff>158593</xdr:rowOff>
    </xdr:to>
    <xdr:sp macro="" textlink="">
      <xdr:nvSpPr>
        <xdr:cNvPr id="714" name="楕円 713"/>
        <xdr:cNvSpPr/>
      </xdr:nvSpPr>
      <xdr:spPr>
        <a:xfrm>
          <a:off x="16268700" y="1651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35420</xdr:rowOff>
    </xdr:from>
    <xdr:ext cx="534377" cy="259045"/>
    <xdr:sp macro="" textlink="">
      <xdr:nvSpPr>
        <xdr:cNvPr id="715" name="公債費該当値テキスト"/>
        <xdr:cNvSpPr txBox="1"/>
      </xdr:nvSpPr>
      <xdr:spPr>
        <a:xfrm>
          <a:off x="16370300" y="1649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79494</xdr:rowOff>
    </xdr:from>
    <xdr:to>
      <xdr:col>81</xdr:col>
      <xdr:colOff>101600</xdr:colOff>
      <xdr:row>97</xdr:row>
      <xdr:rowOff>9644</xdr:rowOff>
    </xdr:to>
    <xdr:sp macro="" textlink="">
      <xdr:nvSpPr>
        <xdr:cNvPr id="716" name="楕円 715"/>
        <xdr:cNvSpPr/>
      </xdr:nvSpPr>
      <xdr:spPr>
        <a:xfrm>
          <a:off x="15430500" y="1653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771</xdr:rowOff>
    </xdr:from>
    <xdr:ext cx="534377" cy="259045"/>
    <xdr:sp macro="" textlink="">
      <xdr:nvSpPr>
        <xdr:cNvPr id="717" name="テキスト ボックス 716"/>
        <xdr:cNvSpPr txBox="1"/>
      </xdr:nvSpPr>
      <xdr:spPr>
        <a:xfrm>
          <a:off x="15214111" y="1663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102012</xdr:rowOff>
    </xdr:from>
    <xdr:to>
      <xdr:col>76</xdr:col>
      <xdr:colOff>165100</xdr:colOff>
      <xdr:row>97</xdr:row>
      <xdr:rowOff>32162</xdr:rowOff>
    </xdr:to>
    <xdr:sp macro="" textlink="">
      <xdr:nvSpPr>
        <xdr:cNvPr id="718" name="楕円 717"/>
        <xdr:cNvSpPr/>
      </xdr:nvSpPr>
      <xdr:spPr>
        <a:xfrm>
          <a:off x="14541500" y="1656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23289</xdr:rowOff>
    </xdr:from>
    <xdr:ext cx="534377" cy="259045"/>
    <xdr:sp macro="" textlink="">
      <xdr:nvSpPr>
        <xdr:cNvPr id="719" name="テキスト ボックス 718"/>
        <xdr:cNvSpPr txBox="1"/>
      </xdr:nvSpPr>
      <xdr:spPr>
        <a:xfrm>
          <a:off x="14325111" y="1665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142506</xdr:rowOff>
    </xdr:from>
    <xdr:to>
      <xdr:col>72</xdr:col>
      <xdr:colOff>38100</xdr:colOff>
      <xdr:row>97</xdr:row>
      <xdr:rowOff>72656</xdr:rowOff>
    </xdr:to>
    <xdr:sp macro="" textlink="">
      <xdr:nvSpPr>
        <xdr:cNvPr id="720" name="楕円 719"/>
        <xdr:cNvSpPr/>
      </xdr:nvSpPr>
      <xdr:spPr>
        <a:xfrm>
          <a:off x="13652500" y="1660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63783</xdr:rowOff>
    </xdr:from>
    <xdr:ext cx="534377" cy="259045"/>
    <xdr:sp macro="" textlink="">
      <xdr:nvSpPr>
        <xdr:cNvPr id="721" name="テキスト ボックス 720"/>
        <xdr:cNvSpPr txBox="1"/>
      </xdr:nvSpPr>
      <xdr:spPr>
        <a:xfrm>
          <a:off x="13436111" y="1669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153856</xdr:rowOff>
    </xdr:from>
    <xdr:to>
      <xdr:col>67</xdr:col>
      <xdr:colOff>101600</xdr:colOff>
      <xdr:row>97</xdr:row>
      <xdr:rowOff>84006</xdr:rowOff>
    </xdr:to>
    <xdr:sp macro="" textlink="">
      <xdr:nvSpPr>
        <xdr:cNvPr id="722" name="楕円 721"/>
        <xdr:cNvSpPr/>
      </xdr:nvSpPr>
      <xdr:spPr>
        <a:xfrm>
          <a:off x="12763500" y="1661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75133</xdr:rowOff>
    </xdr:from>
    <xdr:ext cx="534377" cy="259045"/>
    <xdr:sp macro="" textlink="">
      <xdr:nvSpPr>
        <xdr:cNvPr id="723" name="テキスト ボックス 722"/>
        <xdr:cNvSpPr txBox="1"/>
      </xdr:nvSpPr>
      <xdr:spPr>
        <a:xfrm>
          <a:off x="12547111" y="1670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7" name="テキスト ボックス 73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9" name="テキスト ボックス 73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1" name="テキスト ボックス 74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5" name="テキスト ボックス 744"/>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66222</xdr:rowOff>
    </xdr:from>
    <xdr:to>
      <xdr:col>116</xdr:col>
      <xdr:colOff>62864</xdr:colOff>
      <xdr:row>39</xdr:row>
      <xdr:rowOff>98878</xdr:rowOff>
    </xdr:to>
    <xdr:cxnSp macro="">
      <xdr:nvCxnSpPr>
        <xdr:cNvPr id="749" name="直線コネクタ 748"/>
        <xdr:cNvCxnSpPr/>
      </xdr:nvCxnSpPr>
      <xdr:spPr>
        <a:xfrm flipV="1">
          <a:off x="22159595" y="5209722"/>
          <a:ext cx="1269"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136523</xdr:rowOff>
    </xdr:from>
    <xdr:ext cx="249299" cy="259045"/>
    <xdr:sp macro="" textlink="">
      <xdr:nvSpPr>
        <xdr:cNvPr id="750" name="諸支出金最小値テキスト"/>
        <xdr:cNvSpPr txBox="1"/>
      </xdr:nvSpPr>
      <xdr:spPr>
        <a:xfrm>
          <a:off x="22212300" y="6823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12899</xdr:rowOff>
    </xdr:from>
    <xdr:ext cx="469744" cy="259045"/>
    <xdr:sp macro="" textlink="">
      <xdr:nvSpPr>
        <xdr:cNvPr id="752" name="諸支出金最大値テキスト"/>
        <xdr:cNvSpPr txBox="1"/>
      </xdr:nvSpPr>
      <xdr:spPr>
        <a:xfrm>
          <a:off x="22212300" y="498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66222</xdr:rowOff>
    </xdr:from>
    <xdr:to>
      <xdr:col>116</xdr:col>
      <xdr:colOff>152400</xdr:colOff>
      <xdr:row>30</xdr:row>
      <xdr:rowOff>66222</xdr:rowOff>
    </xdr:to>
    <xdr:cxnSp macro="">
      <xdr:nvCxnSpPr>
        <xdr:cNvPr id="753" name="直線コネクタ 752"/>
        <xdr:cNvCxnSpPr/>
      </xdr:nvCxnSpPr>
      <xdr:spPr>
        <a:xfrm>
          <a:off x="22072600" y="520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53974</xdr:rowOff>
    </xdr:from>
    <xdr:ext cx="313932" cy="259045"/>
    <xdr:sp macro="" textlink="">
      <xdr:nvSpPr>
        <xdr:cNvPr id="755" name="諸支出金平均値テキスト"/>
        <xdr:cNvSpPr txBox="1"/>
      </xdr:nvSpPr>
      <xdr:spPr>
        <a:xfrm>
          <a:off x="22212300" y="656907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31097</xdr:rowOff>
    </xdr:from>
    <xdr:to>
      <xdr:col>116</xdr:col>
      <xdr:colOff>114300</xdr:colOff>
      <xdr:row>39</xdr:row>
      <xdr:rowOff>132697</xdr:rowOff>
    </xdr:to>
    <xdr:sp macro="" textlink="">
      <xdr:nvSpPr>
        <xdr:cNvPr id="756" name="フローチャート: 判断 755"/>
        <xdr:cNvSpPr/>
      </xdr:nvSpPr>
      <xdr:spPr>
        <a:xfrm>
          <a:off x="22110700" y="671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29138</xdr:rowOff>
    </xdr:from>
    <xdr:to>
      <xdr:col>112</xdr:col>
      <xdr:colOff>38100</xdr:colOff>
      <xdr:row>39</xdr:row>
      <xdr:rowOff>130738</xdr:rowOff>
    </xdr:to>
    <xdr:sp macro="" textlink="">
      <xdr:nvSpPr>
        <xdr:cNvPr id="758" name="フローチャート: 判断 757"/>
        <xdr:cNvSpPr/>
      </xdr:nvSpPr>
      <xdr:spPr>
        <a:xfrm>
          <a:off x="21272500" y="671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147265</xdr:rowOff>
    </xdr:from>
    <xdr:ext cx="313932" cy="259045"/>
    <xdr:sp macro="" textlink="">
      <xdr:nvSpPr>
        <xdr:cNvPr id="759" name="テキスト ボックス 758"/>
        <xdr:cNvSpPr txBox="1"/>
      </xdr:nvSpPr>
      <xdr:spPr>
        <a:xfrm>
          <a:off x="21166333" y="64909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24892</xdr:rowOff>
    </xdr:from>
    <xdr:to>
      <xdr:col>107</xdr:col>
      <xdr:colOff>101600</xdr:colOff>
      <xdr:row>39</xdr:row>
      <xdr:rowOff>126492</xdr:rowOff>
    </xdr:to>
    <xdr:sp macro="" textlink="">
      <xdr:nvSpPr>
        <xdr:cNvPr id="761" name="フローチャート: 判断 760"/>
        <xdr:cNvSpPr/>
      </xdr:nvSpPr>
      <xdr:spPr>
        <a:xfrm>
          <a:off x="20383500" y="67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143019</xdr:rowOff>
    </xdr:from>
    <xdr:ext cx="313932" cy="259045"/>
    <xdr:sp macro="" textlink="">
      <xdr:nvSpPr>
        <xdr:cNvPr id="762" name="テキスト ボックス 761"/>
        <xdr:cNvSpPr txBox="1"/>
      </xdr:nvSpPr>
      <xdr:spPr>
        <a:xfrm>
          <a:off x="20277333" y="648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167277</xdr:rowOff>
    </xdr:from>
    <xdr:to>
      <xdr:col>102</xdr:col>
      <xdr:colOff>165100</xdr:colOff>
      <xdr:row>39</xdr:row>
      <xdr:rowOff>97427</xdr:rowOff>
    </xdr:to>
    <xdr:sp macro="" textlink="">
      <xdr:nvSpPr>
        <xdr:cNvPr id="764" name="フローチャート: 判断 763"/>
        <xdr:cNvSpPr/>
      </xdr:nvSpPr>
      <xdr:spPr>
        <a:xfrm>
          <a:off x="19494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113954</xdr:rowOff>
    </xdr:from>
    <xdr:ext cx="378565" cy="259045"/>
    <xdr:sp macro="" textlink="">
      <xdr:nvSpPr>
        <xdr:cNvPr id="765" name="テキスト ボックス 764"/>
        <xdr:cNvSpPr txBox="1"/>
      </xdr:nvSpPr>
      <xdr:spPr>
        <a:xfrm>
          <a:off x="19356017" y="6457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143438</xdr:rowOff>
    </xdr:from>
    <xdr:to>
      <xdr:col>98</xdr:col>
      <xdr:colOff>38100</xdr:colOff>
      <xdr:row>39</xdr:row>
      <xdr:rowOff>73588</xdr:rowOff>
    </xdr:to>
    <xdr:sp macro="" textlink="">
      <xdr:nvSpPr>
        <xdr:cNvPr id="766" name="フローチャート: 判断 765"/>
        <xdr:cNvSpPr/>
      </xdr:nvSpPr>
      <xdr:spPr>
        <a:xfrm>
          <a:off x="18605500" y="665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90114</xdr:rowOff>
    </xdr:from>
    <xdr:ext cx="378565" cy="259045"/>
    <xdr:sp macro="" textlink="">
      <xdr:nvSpPr>
        <xdr:cNvPr id="767" name="テキスト ボックス 766"/>
        <xdr:cNvSpPr txBox="1"/>
      </xdr:nvSpPr>
      <xdr:spPr>
        <a:xfrm>
          <a:off x="18467017" y="6433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9523</xdr:rowOff>
    </xdr:from>
    <xdr:ext cx="249299" cy="259045"/>
    <xdr:sp macro="" textlink="">
      <xdr:nvSpPr>
        <xdr:cNvPr id="774" name="諸支出金該当値テキスト"/>
        <xdr:cNvSpPr txBox="1"/>
      </xdr:nvSpPr>
      <xdr:spPr>
        <a:xfrm>
          <a:off x="22212300" y="6696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目的別項目でみた前年度差が最も大きい項目は民生費で、前年度と比べて住民一人当たり</a:t>
          </a:r>
          <a:r>
            <a:rPr kumimoji="1" lang="en-US" altLang="ja-JP" sz="1300">
              <a:latin typeface="ＭＳ Ｐゴシック" panose="020B0600070205080204" pitchFamily="50" charset="-128"/>
              <a:ea typeface="ＭＳ Ｐゴシック" panose="020B0600070205080204" pitchFamily="50" charset="-128"/>
            </a:rPr>
            <a:t>12,847</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10.9</a:t>
          </a:r>
          <a:r>
            <a:rPr kumimoji="1" lang="ja-JP" altLang="en-US" sz="1300">
              <a:latin typeface="ＭＳ Ｐゴシック" panose="020B0600070205080204" pitchFamily="50" charset="-128"/>
              <a:ea typeface="ＭＳ Ｐゴシック" panose="020B0600070205080204" pitchFamily="50" charset="-128"/>
            </a:rPr>
            <a:t>％）増となっている。これは、子育て総合センター改修事業の皆増や臨時福祉給付金（経済対策分）の皆増等によるものである。</a:t>
          </a:r>
        </a:p>
        <a:p>
          <a:r>
            <a:rPr kumimoji="1" lang="ja-JP" altLang="en-US" sz="1300">
              <a:latin typeface="ＭＳ Ｐゴシック" panose="020B0600070205080204" pitchFamily="50" charset="-128"/>
              <a:ea typeface="ＭＳ Ｐゴシック" panose="020B0600070205080204" pitchFamily="50" charset="-128"/>
            </a:rPr>
            <a:t>土木費や教育費などは類似団体内順位では下位に位置しているが、今後、道路補修費用や学校施設の改修費用等が嵩むことで増加が見込まれる。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埼玉県小川町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当町は、決算剰余金を財政調整基金に「直積み」しているため、実質単年度収支が計算上プラス</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黒字</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を示しにくく、マイナス</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赤字</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幅が大きくなる傾向がある。財政調整基金への直積み額加算後の額が連続してマイナス</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赤字</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額とならないよう、適切な財政運営に努める。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埼玉県小川町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年度とも全ての会計において実質収支額がプラスとなっているが、多くの特別会計で一般会計から繰出金が支出されている状況である。介護保険及び後期高齢者医療保険については高齢化により繰出額の増加が見込まれることから介護予防や医療費の適正化を図り、一般会計へ過度な負担とならないように努め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40625" style="167" customWidth="1"/>
    <col min="12" max="12" width="2.28515625" style="167" customWidth="1"/>
    <col min="13" max="17" width="2.42578125" style="167" customWidth="1"/>
    <col min="18" max="119" width="2.140625" style="167" customWidth="1"/>
    <col min="120" max="16384" width="0" style="167" hidden="1"/>
  </cols>
  <sheetData>
    <row r="1" spans="1:119" ht="33" customHeight="1" x14ac:dyDescent="0.15">
      <c r="A1" s="165"/>
      <c r="B1" s="624" t="s">
        <v>73</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75</v>
      </c>
      <c r="C3" s="626"/>
      <c r="D3" s="626"/>
      <c r="E3" s="627"/>
      <c r="F3" s="627"/>
      <c r="G3" s="627"/>
      <c r="H3" s="627"/>
      <c r="I3" s="627"/>
      <c r="J3" s="627"/>
      <c r="K3" s="627"/>
      <c r="L3" s="627" t="s">
        <v>76</v>
      </c>
      <c r="M3" s="627"/>
      <c r="N3" s="627"/>
      <c r="O3" s="627"/>
      <c r="P3" s="627"/>
      <c r="Q3" s="627"/>
      <c r="R3" s="630"/>
      <c r="S3" s="630"/>
      <c r="T3" s="630"/>
      <c r="U3" s="630"/>
      <c r="V3" s="631"/>
      <c r="W3" s="524" t="s">
        <v>77</v>
      </c>
      <c r="X3" s="525"/>
      <c r="Y3" s="525"/>
      <c r="Z3" s="525"/>
      <c r="AA3" s="525"/>
      <c r="AB3" s="626"/>
      <c r="AC3" s="630" t="s">
        <v>78</v>
      </c>
      <c r="AD3" s="525"/>
      <c r="AE3" s="525"/>
      <c r="AF3" s="525"/>
      <c r="AG3" s="525"/>
      <c r="AH3" s="525"/>
      <c r="AI3" s="525"/>
      <c r="AJ3" s="525"/>
      <c r="AK3" s="525"/>
      <c r="AL3" s="592"/>
      <c r="AM3" s="524" t="s">
        <v>79</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80</v>
      </c>
      <c r="BO3" s="525"/>
      <c r="BP3" s="525"/>
      <c r="BQ3" s="525"/>
      <c r="BR3" s="525"/>
      <c r="BS3" s="525"/>
      <c r="BT3" s="525"/>
      <c r="BU3" s="592"/>
      <c r="BV3" s="524" t="s">
        <v>81</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82</v>
      </c>
      <c r="CU3" s="525"/>
      <c r="CV3" s="525"/>
      <c r="CW3" s="525"/>
      <c r="CX3" s="525"/>
      <c r="CY3" s="525"/>
      <c r="CZ3" s="525"/>
      <c r="DA3" s="592"/>
      <c r="DB3" s="524" t="s">
        <v>83</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84</v>
      </c>
      <c r="AZ4" s="438"/>
      <c r="BA4" s="438"/>
      <c r="BB4" s="438"/>
      <c r="BC4" s="438"/>
      <c r="BD4" s="438"/>
      <c r="BE4" s="438"/>
      <c r="BF4" s="438"/>
      <c r="BG4" s="438"/>
      <c r="BH4" s="438"/>
      <c r="BI4" s="438"/>
      <c r="BJ4" s="438"/>
      <c r="BK4" s="438"/>
      <c r="BL4" s="438"/>
      <c r="BM4" s="439"/>
      <c r="BN4" s="440">
        <v>9268054</v>
      </c>
      <c r="BO4" s="441"/>
      <c r="BP4" s="441"/>
      <c r="BQ4" s="441"/>
      <c r="BR4" s="441"/>
      <c r="BS4" s="441"/>
      <c r="BT4" s="441"/>
      <c r="BU4" s="442"/>
      <c r="BV4" s="440">
        <v>9158179</v>
      </c>
      <c r="BW4" s="441"/>
      <c r="BX4" s="441"/>
      <c r="BY4" s="441"/>
      <c r="BZ4" s="441"/>
      <c r="CA4" s="441"/>
      <c r="CB4" s="441"/>
      <c r="CC4" s="442"/>
      <c r="CD4" s="618" t="s">
        <v>85</v>
      </c>
      <c r="CE4" s="619"/>
      <c r="CF4" s="619"/>
      <c r="CG4" s="619"/>
      <c r="CH4" s="619"/>
      <c r="CI4" s="619"/>
      <c r="CJ4" s="619"/>
      <c r="CK4" s="619"/>
      <c r="CL4" s="619"/>
      <c r="CM4" s="619"/>
      <c r="CN4" s="619"/>
      <c r="CO4" s="619"/>
      <c r="CP4" s="619"/>
      <c r="CQ4" s="619"/>
      <c r="CR4" s="619"/>
      <c r="CS4" s="620"/>
      <c r="CT4" s="621">
        <v>3.7</v>
      </c>
      <c r="CU4" s="622"/>
      <c r="CV4" s="622"/>
      <c r="CW4" s="622"/>
      <c r="CX4" s="622"/>
      <c r="CY4" s="622"/>
      <c r="CZ4" s="622"/>
      <c r="DA4" s="623"/>
      <c r="DB4" s="621">
        <v>5.2</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86</v>
      </c>
      <c r="AN5" s="419"/>
      <c r="AO5" s="419"/>
      <c r="AP5" s="419"/>
      <c r="AQ5" s="419"/>
      <c r="AR5" s="419"/>
      <c r="AS5" s="419"/>
      <c r="AT5" s="420"/>
      <c r="AU5" s="502" t="s">
        <v>87</v>
      </c>
      <c r="AV5" s="503"/>
      <c r="AW5" s="503"/>
      <c r="AX5" s="503"/>
      <c r="AY5" s="425" t="s">
        <v>88</v>
      </c>
      <c r="AZ5" s="426"/>
      <c r="BA5" s="426"/>
      <c r="BB5" s="426"/>
      <c r="BC5" s="426"/>
      <c r="BD5" s="426"/>
      <c r="BE5" s="426"/>
      <c r="BF5" s="426"/>
      <c r="BG5" s="426"/>
      <c r="BH5" s="426"/>
      <c r="BI5" s="426"/>
      <c r="BJ5" s="426"/>
      <c r="BK5" s="426"/>
      <c r="BL5" s="426"/>
      <c r="BM5" s="427"/>
      <c r="BN5" s="445">
        <v>9018992</v>
      </c>
      <c r="BO5" s="446"/>
      <c r="BP5" s="446"/>
      <c r="BQ5" s="446"/>
      <c r="BR5" s="446"/>
      <c r="BS5" s="446"/>
      <c r="BT5" s="446"/>
      <c r="BU5" s="447"/>
      <c r="BV5" s="445">
        <v>8820861</v>
      </c>
      <c r="BW5" s="446"/>
      <c r="BX5" s="446"/>
      <c r="BY5" s="446"/>
      <c r="BZ5" s="446"/>
      <c r="CA5" s="446"/>
      <c r="CB5" s="446"/>
      <c r="CC5" s="447"/>
      <c r="CD5" s="454" t="s">
        <v>89</v>
      </c>
      <c r="CE5" s="455"/>
      <c r="CF5" s="455"/>
      <c r="CG5" s="455"/>
      <c r="CH5" s="455"/>
      <c r="CI5" s="455"/>
      <c r="CJ5" s="455"/>
      <c r="CK5" s="455"/>
      <c r="CL5" s="455"/>
      <c r="CM5" s="455"/>
      <c r="CN5" s="455"/>
      <c r="CO5" s="455"/>
      <c r="CP5" s="455"/>
      <c r="CQ5" s="455"/>
      <c r="CR5" s="455"/>
      <c r="CS5" s="456"/>
      <c r="CT5" s="415">
        <v>90.6</v>
      </c>
      <c r="CU5" s="416"/>
      <c r="CV5" s="416"/>
      <c r="CW5" s="416"/>
      <c r="CX5" s="416"/>
      <c r="CY5" s="416"/>
      <c r="CZ5" s="416"/>
      <c r="DA5" s="417"/>
      <c r="DB5" s="415">
        <v>90.5</v>
      </c>
      <c r="DC5" s="416"/>
      <c r="DD5" s="416"/>
      <c r="DE5" s="416"/>
      <c r="DF5" s="416"/>
      <c r="DG5" s="416"/>
      <c r="DH5" s="416"/>
      <c r="DI5" s="417"/>
      <c r="DJ5" s="165"/>
      <c r="DK5" s="165"/>
      <c r="DL5" s="165"/>
      <c r="DM5" s="165"/>
      <c r="DN5" s="165"/>
      <c r="DO5" s="165"/>
    </row>
    <row r="6" spans="1:119" ht="18.75" customHeight="1" x14ac:dyDescent="0.15">
      <c r="A6" s="166"/>
      <c r="B6" s="598" t="s">
        <v>90</v>
      </c>
      <c r="C6" s="459"/>
      <c r="D6" s="459"/>
      <c r="E6" s="599"/>
      <c r="F6" s="599"/>
      <c r="G6" s="599"/>
      <c r="H6" s="599"/>
      <c r="I6" s="599"/>
      <c r="J6" s="599"/>
      <c r="K6" s="599"/>
      <c r="L6" s="599" t="s">
        <v>91</v>
      </c>
      <c r="M6" s="599"/>
      <c r="N6" s="599"/>
      <c r="O6" s="599"/>
      <c r="P6" s="599"/>
      <c r="Q6" s="599"/>
      <c r="R6" s="483"/>
      <c r="S6" s="483"/>
      <c r="T6" s="483"/>
      <c r="U6" s="483"/>
      <c r="V6" s="605"/>
      <c r="W6" s="536" t="s">
        <v>92</v>
      </c>
      <c r="X6" s="458"/>
      <c r="Y6" s="458"/>
      <c r="Z6" s="458"/>
      <c r="AA6" s="458"/>
      <c r="AB6" s="459"/>
      <c r="AC6" s="610" t="s">
        <v>93</v>
      </c>
      <c r="AD6" s="611"/>
      <c r="AE6" s="611"/>
      <c r="AF6" s="611"/>
      <c r="AG6" s="611"/>
      <c r="AH6" s="611"/>
      <c r="AI6" s="611"/>
      <c r="AJ6" s="611"/>
      <c r="AK6" s="611"/>
      <c r="AL6" s="612"/>
      <c r="AM6" s="514" t="s">
        <v>94</v>
      </c>
      <c r="AN6" s="419"/>
      <c r="AO6" s="419"/>
      <c r="AP6" s="419"/>
      <c r="AQ6" s="419"/>
      <c r="AR6" s="419"/>
      <c r="AS6" s="419"/>
      <c r="AT6" s="420"/>
      <c r="AU6" s="502" t="s">
        <v>95</v>
      </c>
      <c r="AV6" s="503"/>
      <c r="AW6" s="503"/>
      <c r="AX6" s="503"/>
      <c r="AY6" s="425" t="s">
        <v>96</v>
      </c>
      <c r="AZ6" s="426"/>
      <c r="BA6" s="426"/>
      <c r="BB6" s="426"/>
      <c r="BC6" s="426"/>
      <c r="BD6" s="426"/>
      <c r="BE6" s="426"/>
      <c r="BF6" s="426"/>
      <c r="BG6" s="426"/>
      <c r="BH6" s="426"/>
      <c r="BI6" s="426"/>
      <c r="BJ6" s="426"/>
      <c r="BK6" s="426"/>
      <c r="BL6" s="426"/>
      <c r="BM6" s="427"/>
      <c r="BN6" s="445">
        <v>249062</v>
      </c>
      <c r="BO6" s="446"/>
      <c r="BP6" s="446"/>
      <c r="BQ6" s="446"/>
      <c r="BR6" s="446"/>
      <c r="BS6" s="446"/>
      <c r="BT6" s="446"/>
      <c r="BU6" s="447"/>
      <c r="BV6" s="445">
        <v>337318</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97.9</v>
      </c>
      <c r="CU6" s="596"/>
      <c r="CV6" s="596"/>
      <c r="CW6" s="596"/>
      <c r="CX6" s="596"/>
      <c r="CY6" s="596"/>
      <c r="CZ6" s="596"/>
      <c r="DA6" s="597"/>
      <c r="DB6" s="595">
        <v>97.5</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99</v>
      </c>
      <c r="AV7" s="503"/>
      <c r="AW7" s="503"/>
      <c r="AX7" s="503"/>
      <c r="AY7" s="425" t="s">
        <v>100</v>
      </c>
      <c r="AZ7" s="426"/>
      <c r="BA7" s="426"/>
      <c r="BB7" s="426"/>
      <c r="BC7" s="426"/>
      <c r="BD7" s="426"/>
      <c r="BE7" s="426"/>
      <c r="BF7" s="426"/>
      <c r="BG7" s="426"/>
      <c r="BH7" s="426"/>
      <c r="BI7" s="426"/>
      <c r="BJ7" s="426"/>
      <c r="BK7" s="426"/>
      <c r="BL7" s="426"/>
      <c r="BM7" s="427"/>
      <c r="BN7" s="445">
        <v>19108</v>
      </c>
      <c r="BO7" s="446"/>
      <c r="BP7" s="446"/>
      <c r="BQ7" s="446"/>
      <c r="BR7" s="446"/>
      <c r="BS7" s="446"/>
      <c r="BT7" s="446"/>
      <c r="BU7" s="447"/>
      <c r="BV7" s="445">
        <v>11901</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6275042</v>
      </c>
      <c r="CU7" s="446"/>
      <c r="CV7" s="446"/>
      <c r="CW7" s="446"/>
      <c r="CX7" s="446"/>
      <c r="CY7" s="446"/>
      <c r="CZ7" s="446"/>
      <c r="DA7" s="447"/>
      <c r="DB7" s="445">
        <v>6302768</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229954</v>
      </c>
      <c r="BO8" s="446"/>
      <c r="BP8" s="446"/>
      <c r="BQ8" s="446"/>
      <c r="BR8" s="446"/>
      <c r="BS8" s="446"/>
      <c r="BT8" s="446"/>
      <c r="BU8" s="447"/>
      <c r="BV8" s="445">
        <v>325417</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0.69</v>
      </c>
      <c r="CU8" s="559"/>
      <c r="CV8" s="559"/>
      <c r="CW8" s="559"/>
      <c r="CX8" s="559"/>
      <c r="CY8" s="559"/>
      <c r="CZ8" s="559"/>
      <c r="DA8" s="560"/>
      <c r="DB8" s="558">
        <v>0.69</v>
      </c>
      <c r="DC8" s="559"/>
      <c r="DD8" s="559"/>
      <c r="DE8" s="559"/>
      <c r="DF8" s="559"/>
      <c r="DG8" s="559"/>
      <c r="DH8" s="559"/>
      <c r="DI8" s="560"/>
      <c r="DJ8" s="165"/>
      <c r="DK8" s="165"/>
      <c r="DL8" s="165"/>
      <c r="DM8" s="165"/>
      <c r="DN8" s="165"/>
      <c r="DO8" s="165"/>
    </row>
    <row r="9" spans="1:119" ht="18.75" customHeight="1" thickBot="1" x14ac:dyDescent="0.2">
      <c r="A9" s="166"/>
      <c r="B9" s="584" t="s">
        <v>106</v>
      </c>
      <c r="C9" s="585"/>
      <c r="D9" s="585"/>
      <c r="E9" s="585"/>
      <c r="F9" s="585"/>
      <c r="G9" s="585"/>
      <c r="H9" s="585"/>
      <c r="I9" s="585"/>
      <c r="J9" s="585"/>
      <c r="K9" s="508"/>
      <c r="L9" s="586" t="s">
        <v>107</v>
      </c>
      <c r="M9" s="587"/>
      <c r="N9" s="587"/>
      <c r="O9" s="587"/>
      <c r="P9" s="587"/>
      <c r="Q9" s="588"/>
      <c r="R9" s="589">
        <v>31178</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87</v>
      </c>
      <c r="AV9" s="503"/>
      <c r="AW9" s="503"/>
      <c r="AX9" s="503"/>
      <c r="AY9" s="425" t="s">
        <v>110</v>
      </c>
      <c r="AZ9" s="426"/>
      <c r="BA9" s="426"/>
      <c r="BB9" s="426"/>
      <c r="BC9" s="426"/>
      <c r="BD9" s="426"/>
      <c r="BE9" s="426"/>
      <c r="BF9" s="426"/>
      <c r="BG9" s="426"/>
      <c r="BH9" s="426"/>
      <c r="BI9" s="426"/>
      <c r="BJ9" s="426"/>
      <c r="BK9" s="426"/>
      <c r="BL9" s="426"/>
      <c r="BM9" s="427"/>
      <c r="BN9" s="445">
        <v>-95463</v>
      </c>
      <c r="BO9" s="446"/>
      <c r="BP9" s="446"/>
      <c r="BQ9" s="446"/>
      <c r="BR9" s="446"/>
      <c r="BS9" s="446"/>
      <c r="BT9" s="446"/>
      <c r="BU9" s="447"/>
      <c r="BV9" s="445">
        <v>23525</v>
      </c>
      <c r="BW9" s="446"/>
      <c r="BX9" s="446"/>
      <c r="BY9" s="446"/>
      <c r="BZ9" s="446"/>
      <c r="CA9" s="446"/>
      <c r="CB9" s="446"/>
      <c r="CC9" s="447"/>
      <c r="CD9" s="454" t="s">
        <v>111</v>
      </c>
      <c r="CE9" s="455"/>
      <c r="CF9" s="455"/>
      <c r="CG9" s="455"/>
      <c r="CH9" s="455"/>
      <c r="CI9" s="455"/>
      <c r="CJ9" s="455"/>
      <c r="CK9" s="455"/>
      <c r="CL9" s="455"/>
      <c r="CM9" s="455"/>
      <c r="CN9" s="455"/>
      <c r="CO9" s="455"/>
      <c r="CP9" s="455"/>
      <c r="CQ9" s="455"/>
      <c r="CR9" s="455"/>
      <c r="CS9" s="456"/>
      <c r="CT9" s="415">
        <v>13.5</v>
      </c>
      <c r="CU9" s="416"/>
      <c r="CV9" s="416"/>
      <c r="CW9" s="416"/>
      <c r="CX9" s="416"/>
      <c r="CY9" s="416"/>
      <c r="CZ9" s="416"/>
      <c r="DA9" s="417"/>
      <c r="DB9" s="415">
        <v>12.9</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112</v>
      </c>
      <c r="M10" s="419"/>
      <c r="N10" s="419"/>
      <c r="O10" s="419"/>
      <c r="P10" s="419"/>
      <c r="Q10" s="420"/>
      <c r="R10" s="421">
        <v>32913</v>
      </c>
      <c r="S10" s="422"/>
      <c r="T10" s="422"/>
      <c r="U10" s="422"/>
      <c r="V10" s="424"/>
      <c r="W10" s="593"/>
      <c r="X10" s="407"/>
      <c r="Y10" s="407"/>
      <c r="Z10" s="407"/>
      <c r="AA10" s="407"/>
      <c r="AB10" s="407"/>
      <c r="AC10" s="407"/>
      <c r="AD10" s="407"/>
      <c r="AE10" s="407"/>
      <c r="AF10" s="407"/>
      <c r="AG10" s="407"/>
      <c r="AH10" s="407"/>
      <c r="AI10" s="407"/>
      <c r="AJ10" s="407"/>
      <c r="AK10" s="407"/>
      <c r="AL10" s="594"/>
      <c r="AM10" s="514" t="s">
        <v>113</v>
      </c>
      <c r="AN10" s="419"/>
      <c r="AO10" s="419"/>
      <c r="AP10" s="419"/>
      <c r="AQ10" s="419"/>
      <c r="AR10" s="419"/>
      <c r="AS10" s="419"/>
      <c r="AT10" s="420"/>
      <c r="AU10" s="502" t="s">
        <v>114</v>
      </c>
      <c r="AV10" s="503"/>
      <c r="AW10" s="503"/>
      <c r="AX10" s="503"/>
      <c r="AY10" s="425" t="s">
        <v>115</v>
      </c>
      <c r="AZ10" s="426"/>
      <c r="BA10" s="426"/>
      <c r="BB10" s="426"/>
      <c r="BC10" s="426"/>
      <c r="BD10" s="426"/>
      <c r="BE10" s="426"/>
      <c r="BF10" s="426"/>
      <c r="BG10" s="426"/>
      <c r="BH10" s="426"/>
      <c r="BI10" s="426"/>
      <c r="BJ10" s="426"/>
      <c r="BK10" s="426"/>
      <c r="BL10" s="426"/>
      <c r="BM10" s="427"/>
      <c r="BN10" s="445">
        <v>395</v>
      </c>
      <c r="BO10" s="446"/>
      <c r="BP10" s="446"/>
      <c r="BQ10" s="446"/>
      <c r="BR10" s="446"/>
      <c r="BS10" s="446"/>
      <c r="BT10" s="446"/>
      <c r="BU10" s="447"/>
      <c r="BV10" s="445">
        <v>757</v>
      </c>
      <c r="BW10" s="446"/>
      <c r="BX10" s="446"/>
      <c r="BY10" s="446"/>
      <c r="BZ10" s="446"/>
      <c r="CA10" s="446"/>
      <c r="CB10" s="446"/>
      <c r="CC10" s="447"/>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117</v>
      </c>
      <c r="M11" s="492"/>
      <c r="N11" s="492"/>
      <c r="O11" s="492"/>
      <c r="P11" s="492"/>
      <c r="Q11" s="493"/>
      <c r="R11" s="581" t="s">
        <v>118</v>
      </c>
      <c r="S11" s="582"/>
      <c r="T11" s="582"/>
      <c r="U11" s="582"/>
      <c r="V11" s="583"/>
      <c r="W11" s="593"/>
      <c r="X11" s="407"/>
      <c r="Y11" s="407"/>
      <c r="Z11" s="407"/>
      <c r="AA11" s="407"/>
      <c r="AB11" s="407"/>
      <c r="AC11" s="407"/>
      <c r="AD11" s="407"/>
      <c r="AE11" s="407"/>
      <c r="AF11" s="407"/>
      <c r="AG11" s="407"/>
      <c r="AH11" s="407"/>
      <c r="AI11" s="407"/>
      <c r="AJ11" s="407"/>
      <c r="AK11" s="407"/>
      <c r="AL11" s="594"/>
      <c r="AM11" s="514" t="s">
        <v>119</v>
      </c>
      <c r="AN11" s="419"/>
      <c r="AO11" s="419"/>
      <c r="AP11" s="419"/>
      <c r="AQ11" s="419"/>
      <c r="AR11" s="419"/>
      <c r="AS11" s="419"/>
      <c r="AT11" s="420"/>
      <c r="AU11" s="502" t="s">
        <v>114</v>
      </c>
      <c r="AV11" s="503"/>
      <c r="AW11" s="503"/>
      <c r="AX11" s="503"/>
      <c r="AY11" s="425" t="s">
        <v>120</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122</v>
      </c>
      <c r="DC11" s="559"/>
      <c r="DD11" s="559"/>
      <c r="DE11" s="559"/>
      <c r="DF11" s="559"/>
      <c r="DG11" s="559"/>
      <c r="DH11" s="559"/>
      <c r="DI11" s="560"/>
      <c r="DJ11" s="165"/>
      <c r="DK11" s="165"/>
      <c r="DL11" s="165"/>
      <c r="DM11" s="165"/>
      <c r="DN11" s="165"/>
      <c r="DO11" s="165"/>
    </row>
    <row r="12" spans="1:119" ht="18.75" customHeight="1" x14ac:dyDescent="0.15">
      <c r="A12" s="166"/>
      <c r="B12" s="561" t="s">
        <v>123</v>
      </c>
      <c r="C12" s="562"/>
      <c r="D12" s="562"/>
      <c r="E12" s="562"/>
      <c r="F12" s="562"/>
      <c r="G12" s="562"/>
      <c r="H12" s="562"/>
      <c r="I12" s="562"/>
      <c r="J12" s="562"/>
      <c r="K12" s="563"/>
      <c r="L12" s="570" t="s">
        <v>124</v>
      </c>
      <c r="M12" s="571"/>
      <c r="N12" s="571"/>
      <c r="O12" s="571"/>
      <c r="P12" s="571"/>
      <c r="Q12" s="572"/>
      <c r="R12" s="573">
        <v>30619</v>
      </c>
      <c r="S12" s="574"/>
      <c r="T12" s="574"/>
      <c r="U12" s="574"/>
      <c r="V12" s="575"/>
      <c r="W12" s="576" t="s">
        <v>1</v>
      </c>
      <c r="X12" s="503"/>
      <c r="Y12" s="503"/>
      <c r="Z12" s="503"/>
      <c r="AA12" s="503"/>
      <c r="AB12" s="577"/>
      <c r="AC12" s="502" t="s">
        <v>125</v>
      </c>
      <c r="AD12" s="503"/>
      <c r="AE12" s="503"/>
      <c r="AF12" s="503"/>
      <c r="AG12" s="577"/>
      <c r="AH12" s="502" t="s">
        <v>126</v>
      </c>
      <c r="AI12" s="503"/>
      <c r="AJ12" s="503"/>
      <c r="AK12" s="503"/>
      <c r="AL12" s="578"/>
      <c r="AM12" s="514" t="s">
        <v>127</v>
      </c>
      <c r="AN12" s="419"/>
      <c r="AO12" s="419"/>
      <c r="AP12" s="419"/>
      <c r="AQ12" s="419"/>
      <c r="AR12" s="419"/>
      <c r="AS12" s="419"/>
      <c r="AT12" s="420"/>
      <c r="AU12" s="502" t="s">
        <v>128</v>
      </c>
      <c r="AV12" s="503"/>
      <c r="AW12" s="503"/>
      <c r="AX12" s="503"/>
      <c r="AY12" s="425" t="s">
        <v>129</v>
      </c>
      <c r="AZ12" s="426"/>
      <c r="BA12" s="426"/>
      <c r="BB12" s="426"/>
      <c r="BC12" s="426"/>
      <c r="BD12" s="426"/>
      <c r="BE12" s="426"/>
      <c r="BF12" s="426"/>
      <c r="BG12" s="426"/>
      <c r="BH12" s="426"/>
      <c r="BI12" s="426"/>
      <c r="BJ12" s="426"/>
      <c r="BK12" s="426"/>
      <c r="BL12" s="426"/>
      <c r="BM12" s="427"/>
      <c r="BN12" s="445">
        <v>30130</v>
      </c>
      <c r="BO12" s="446"/>
      <c r="BP12" s="446"/>
      <c r="BQ12" s="446"/>
      <c r="BR12" s="446"/>
      <c r="BS12" s="446"/>
      <c r="BT12" s="446"/>
      <c r="BU12" s="447"/>
      <c r="BV12" s="445">
        <v>290701</v>
      </c>
      <c r="BW12" s="446"/>
      <c r="BX12" s="446"/>
      <c r="BY12" s="446"/>
      <c r="BZ12" s="446"/>
      <c r="CA12" s="446"/>
      <c r="CB12" s="446"/>
      <c r="CC12" s="447"/>
      <c r="CD12" s="454" t="s">
        <v>130</v>
      </c>
      <c r="CE12" s="455"/>
      <c r="CF12" s="455"/>
      <c r="CG12" s="455"/>
      <c r="CH12" s="455"/>
      <c r="CI12" s="455"/>
      <c r="CJ12" s="455"/>
      <c r="CK12" s="455"/>
      <c r="CL12" s="455"/>
      <c r="CM12" s="455"/>
      <c r="CN12" s="455"/>
      <c r="CO12" s="455"/>
      <c r="CP12" s="455"/>
      <c r="CQ12" s="455"/>
      <c r="CR12" s="455"/>
      <c r="CS12" s="456"/>
      <c r="CT12" s="558" t="s">
        <v>131</v>
      </c>
      <c r="CU12" s="559"/>
      <c r="CV12" s="559"/>
      <c r="CW12" s="559"/>
      <c r="CX12" s="559"/>
      <c r="CY12" s="559"/>
      <c r="CZ12" s="559"/>
      <c r="DA12" s="560"/>
      <c r="DB12" s="558" t="s">
        <v>122</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132</v>
      </c>
      <c r="N13" s="546"/>
      <c r="O13" s="546"/>
      <c r="P13" s="546"/>
      <c r="Q13" s="547"/>
      <c r="R13" s="548">
        <v>30380</v>
      </c>
      <c r="S13" s="549"/>
      <c r="T13" s="549"/>
      <c r="U13" s="549"/>
      <c r="V13" s="550"/>
      <c r="W13" s="536" t="s">
        <v>133</v>
      </c>
      <c r="X13" s="458"/>
      <c r="Y13" s="458"/>
      <c r="Z13" s="458"/>
      <c r="AA13" s="458"/>
      <c r="AB13" s="459"/>
      <c r="AC13" s="421">
        <v>379</v>
      </c>
      <c r="AD13" s="422"/>
      <c r="AE13" s="422"/>
      <c r="AF13" s="422"/>
      <c r="AG13" s="423"/>
      <c r="AH13" s="421">
        <v>437</v>
      </c>
      <c r="AI13" s="422"/>
      <c r="AJ13" s="422"/>
      <c r="AK13" s="422"/>
      <c r="AL13" s="424"/>
      <c r="AM13" s="514" t="s">
        <v>134</v>
      </c>
      <c r="AN13" s="419"/>
      <c r="AO13" s="419"/>
      <c r="AP13" s="419"/>
      <c r="AQ13" s="419"/>
      <c r="AR13" s="419"/>
      <c r="AS13" s="419"/>
      <c r="AT13" s="420"/>
      <c r="AU13" s="502" t="s">
        <v>135</v>
      </c>
      <c r="AV13" s="503"/>
      <c r="AW13" s="503"/>
      <c r="AX13" s="503"/>
      <c r="AY13" s="425" t="s">
        <v>136</v>
      </c>
      <c r="AZ13" s="426"/>
      <c r="BA13" s="426"/>
      <c r="BB13" s="426"/>
      <c r="BC13" s="426"/>
      <c r="BD13" s="426"/>
      <c r="BE13" s="426"/>
      <c r="BF13" s="426"/>
      <c r="BG13" s="426"/>
      <c r="BH13" s="426"/>
      <c r="BI13" s="426"/>
      <c r="BJ13" s="426"/>
      <c r="BK13" s="426"/>
      <c r="BL13" s="426"/>
      <c r="BM13" s="427"/>
      <c r="BN13" s="445">
        <v>-125198</v>
      </c>
      <c r="BO13" s="446"/>
      <c r="BP13" s="446"/>
      <c r="BQ13" s="446"/>
      <c r="BR13" s="446"/>
      <c r="BS13" s="446"/>
      <c r="BT13" s="446"/>
      <c r="BU13" s="447"/>
      <c r="BV13" s="445">
        <v>-266419</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5.7</v>
      </c>
      <c r="CU13" s="416"/>
      <c r="CV13" s="416"/>
      <c r="CW13" s="416"/>
      <c r="CX13" s="416"/>
      <c r="CY13" s="416"/>
      <c r="CZ13" s="416"/>
      <c r="DA13" s="417"/>
      <c r="DB13" s="415">
        <v>4.7</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138</v>
      </c>
      <c r="M14" s="579"/>
      <c r="N14" s="579"/>
      <c r="O14" s="579"/>
      <c r="P14" s="579"/>
      <c r="Q14" s="580"/>
      <c r="R14" s="548">
        <v>31199</v>
      </c>
      <c r="S14" s="549"/>
      <c r="T14" s="549"/>
      <c r="U14" s="549"/>
      <c r="V14" s="550"/>
      <c r="W14" s="551"/>
      <c r="X14" s="461"/>
      <c r="Y14" s="461"/>
      <c r="Z14" s="461"/>
      <c r="AA14" s="461"/>
      <c r="AB14" s="462"/>
      <c r="AC14" s="541">
        <v>2.5</v>
      </c>
      <c r="AD14" s="542"/>
      <c r="AE14" s="542"/>
      <c r="AF14" s="542"/>
      <c r="AG14" s="543"/>
      <c r="AH14" s="541">
        <v>2.7</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v>55.9</v>
      </c>
      <c r="CU14" s="553"/>
      <c r="CV14" s="553"/>
      <c r="CW14" s="553"/>
      <c r="CX14" s="553"/>
      <c r="CY14" s="553"/>
      <c r="CZ14" s="553"/>
      <c r="DA14" s="554"/>
      <c r="DB14" s="552">
        <v>70.099999999999994</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132</v>
      </c>
      <c r="N15" s="546"/>
      <c r="O15" s="546"/>
      <c r="P15" s="546"/>
      <c r="Q15" s="547"/>
      <c r="R15" s="548">
        <v>30965</v>
      </c>
      <c r="S15" s="549"/>
      <c r="T15" s="549"/>
      <c r="U15" s="549"/>
      <c r="V15" s="550"/>
      <c r="W15" s="536" t="s">
        <v>140</v>
      </c>
      <c r="X15" s="458"/>
      <c r="Y15" s="458"/>
      <c r="Z15" s="458"/>
      <c r="AA15" s="458"/>
      <c r="AB15" s="459"/>
      <c r="AC15" s="421">
        <v>4592</v>
      </c>
      <c r="AD15" s="422"/>
      <c r="AE15" s="422"/>
      <c r="AF15" s="422"/>
      <c r="AG15" s="423"/>
      <c r="AH15" s="421">
        <v>4888</v>
      </c>
      <c r="AI15" s="422"/>
      <c r="AJ15" s="422"/>
      <c r="AK15" s="422"/>
      <c r="AL15" s="424"/>
      <c r="AM15" s="514"/>
      <c r="AN15" s="419"/>
      <c r="AO15" s="419"/>
      <c r="AP15" s="419"/>
      <c r="AQ15" s="419"/>
      <c r="AR15" s="419"/>
      <c r="AS15" s="419"/>
      <c r="AT15" s="420"/>
      <c r="AU15" s="502"/>
      <c r="AV15" s="503"/>
      <c r="AW15" s="503"/>
      <c r="AX15" s="503"/>
      <c r="AY15" s="437" t="s">
        <v>141</v>
      </c>
      <c r="AZ15" s="438"/>
      <c r="BA15" s="438"/>
      <c r="BB15" s="438"/>
      <c r="BC15" s="438"/>
      <c r="BD15" s="438"/>
      <c r="BE15" s="438"/>
      <c r="BF15" s="438"/>
      <c r="BG15" s="438"/>
      <c r="BH15" s="438"/>
      <c r="BI15" s="438"/>
      <c r="BJ15" s="438"/>
      <c r="BK15" s="438"/>
      <c r="BL15" s="438"/>
      <c r="BM15" s="439"/>
      <c r="BN15" s="440">
        <v>3371272</v>
      </c>
      <c r="BO15" s="441"/>
      <c r="BP15" s="441"/>
      <c r="BQ15" s="441"/>
      <c r="BR15" s="441"/>
      <c r="BS15" s="441"/>
      <c r="BT15" s="441"/>
      <c r="BU15" s="442"/>
      <c r="BV15" s="440">
        <v>3395734</v>
      </c>
      <c r="BW15" s="441"/>
      <c r="BX15" s="441"/>
      <c r="BY15" s="441"/>
      <c r="BZ15" s="441"/>
      <c r="CA15" s="441"/>
      <c r="CB15" s="441"/>
      <c r="CC15" s="442"/>
      <c r="CD15" s="555" t="s">
        <v>142</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143</v>
      </c>
      <c r="M16" s="539"/>
      <c r="N16" s="539"/>
      <c r="O16" s="539"/>
      <c r="P16" s="539"/>
      <c r="Q16" s="540"/>
      <c r="R16" s="533" t="s">
        <v>144</v>
      </c>
      <c r="S16" s="534"/>
      <c r="T16" s="534"/>
      <c r="U16" s="534"/>
      <c r="V16" s="535"/>
      <c r="W16" s="551"/>
      <c r="X16" s="461"/>
      <c r="Y16" s="461"/>
      <c r="Z16" s="461"/>
      <c r="AA16" s="461"/>
      <c r="AB16" s="462"/>
      <c r="AC16" s="541">
        <v>30.4</v>
      </c>
      <c r="AD16" s="542"/>
      <c r="AE16" s="542"/>
      <c r="AF16" s="542"/>
      <c r="AG16" s="543"/>
      <c r="AH16" s="541">
        <v>30.7</v>
      </c>
      <c r="AI16" s="542"/>
      <c r="AJ16" s="542"/>
      <c r="AK16" s="542"/>
      <c r="AL16" s="544"/>
      <c r="AM16" s="514"/>
      <c r="AN16" s="419"/>
      <c r="AO16" s="419"/>
      <c r="AP16" s="419"/>
      <c r="AQ16" s="419"/>
      <c r="AR16" s="419"/>
      <c r="AS16" s="419"/>
      <c r="AT16" s="420"/>
      <c r="AU16" s="502"/>
      <c r="AV16" s="503"/>
      <c r="AW16" s="503"/>
      <c r="AX16" s="503"/>
      <c r="AY16" s="425" t="s">
        <v>145</v>
      </c>
      <c r="AZ16" s="426"/>
      <c r="BA16" s="426"/>
      <c r="BB16" s="426"/>
      <c r="BC16" s="426"/>
      <c r="BD16" s="426"/>
      <c r="BE16" s="426"/>
      <c r="BF16" s="426"/>
      <c r="BG16" s="426"/>
      <c r="BH16" s="426"/>
      <c r="BI16" s="426"/>
      <c r="BJ16" s="426"/>
      <c r="BK16" s="426"/>
      <c r="BL16" s="426"/>
      <c r="BM16" s="427"/>
      <c r="BN16" s="445">
        <v>4898176</v>
      </c>
      <c r="BO16" s="446"/>
      <c r="BP16" s="446"/>
      <c r="BQ16" s="446"/>
      <c r="BR16" s="446"/>
      <c r="BS16" s="446"/>
      <c r="BT16" s="446"/>
      <c r="BU16" s="447"/>
      <c r="BV16" s="445">
        <v>4937697</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146</v>
      </c>
      <c r="N17" s="531"/>
      <c r="O17" s="531"/>
      <c r="P17" s="531"/>
      <c r="Q17" s="532"/>
      <c r="R17" s="533" t="s">
        <v>147</v>
      </c>
      <c r="S17" s="534"/>
      <c r="T17" s="534"/>
      <c r="U17" s="534"/>
      <c r="V17" s="535"/>
      <c r="W17" s="536" t="s">
        <v>148</v>
      </c>
      <c r="X17" s="458"/>
      <c r="Y17" s="458"/>
      <c r="Z17" s="458"/>
      <c r="AA17" s="458"/>
      <c r="AB17" s="459"/>
      <c r="AC17" s="421">
        <v>10132</v>
      </c>
      <c r="AD17" s="422"/>
      <c r="AE17" s="422"/>
      <c r="AF17" s="422"/>
      <c r="AG17" s="423"/>
      <c r="AH17" s="421">
        <v>10595</v>
      </c>
      <c r="AI17" s="422"/>
      <c r="AJ17" s="422"/>
      <c r="AK17" s="422"/>
      <c r="AL17" s="424"/>
      <c r="AM17" s="514"/>
      <c r="AN17" s="419"/>
      <c r="AO17" s="419"/>
      <c r="AP17" s="419"/>
      <c r="AQ17" s="419"/>
      <c r="AR17" s="419"/>
      <c r="AS17" s="419"/>
      <c r="AT17" s="420"/>
      <c r="AU17" s="502"/>
      <c r="AV17" s="503"/>
      <c r="AW17" s="503"/>
      <c r="AX17" s="503"/>
      <c r="AY17" s="425" t="s">
        <v>149</v>
      </c>
      <c r="AZ17" s="426"/>
      <c r="BA17" s="426"/>
      <c r="BB17" s="426"/>
      <c r="BC17" s="426"/>
      <c r="BD17" s="426"/>
      <c r="BE17" s="426"/>
      <c r="BF17" s="426"/>
      <c r="BG17" s="426"/>
      <c r="BH17" s="426"/>
      <c r="BI17" s="426"/>
      <c r="BJ17" s="426"/>
      <c r="BK17" s="426"/>
      <c r="BL17" s="426"/>
      <c r="BM17" s="427"/>
      <c r="BN17" s="445">
        <v>4282879</v>
      </c>
      <c r="BO17" s="446"/>
      <c r="BP17" s="446"/>
      <c r="BQ17" s="446"/>
      <c r="BR17" s="446"/>
      <c r="BS17" s="446"/>
      <c r="BT17" s="446"/>
      <c r="BU17" s="447"/>
      <c r="BV17" s="445">
        <v>4303103</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150</v>
      </c>
      <c r="C18" s="508"/>
      <c r="D18" s="508"/>
      <c r="E18" s="509"/>
      <c r="F18" s="509"/>
      <c r="G18" s="509"/>
      <c r="H18" s="509"/>
      <c r="I18" s="509"/>
      <c r="J18" s="509"/>
      <c r="K18" s="509"/>
      <c r="L18" s="510">
        <v>60.36</v>
      </c>
      <c r="M18" s="510"/>
      <c r="N18" s="510"/>
      <c r="O18" s="510"/>
      <c r="P18" s="510"/>
      <c r="Q18" s="510"/>
      <c r="R18" s="511"/>
      <c r="S18" s="511"/>
      <c r="T18" s="511"/>
      <c r="U18" s="511"/>
      <c r="V18" s="512"/>
      <c r="W18" s="526"/>
      <c r="X18" s="527"/>
      <c r="Y18" s="527"/>
      <c r="Z18" s="527"/>
      <c r="AA18" s="527"/>
      <c r="AB18" s="537"/>
      <c r="AC18" s="409">
        <v>67.099999999999994</v>
      </c>
      <c r="AD18" s="410"/>
      <c r="AE18" s="410"/>
      <c r="AF18" s="410"/>
      <c r="AG18" s="513"/>
      <c r="AH18" s="409">
        <v>66.599999999999994</v>
      </c>
      <c r="AI18" s="410"/>
      <c r="AJ18" s="410"/>
      <c r="AK18" s="410"/>
      <c r="AL18" s="411"/>
      <c r="AM18" s="514"/>
      <c r="AN18" s="419"/>
      <c r="AO18" s="419"/>
      <c r="AP18" s="419"/>
      <c r="AQ18" s="419"/>
      <c r="AR18" s="419"/>
      <c r="AS18" s="419"/>
      <c r="AT18" s="420"/>
      <c r="AU18" s="502"/>
      <c r="AV18" s="503"/>
      <c r="AW18" s="503"/>
      <c r="AX18" s="503"/>
      <c r="AY18" s="425" t="s">
        <v>151</v>
      </c>
      <c r="AZ18" s="426"/>
      <c r="BA18" s="426"/>
      <c r="BB18" s="426"/>
      <c r="BC18" s="426"/>
      <c r="BD18" s="426"/>
      <c r="BE18" s="426"/>
      <c r="BF18" s="426"/>
      <c r="BG18" s="426"/>
      <c r="BH18" s="426"/>
      <c r="BI18" s="426"/>
      <c r="BJ18" s="426"/>
      <c r="BK18" s="426"/>
      <c r="BL18" s="426"/>
      <c r="BM18" s="427"/>
      <c r="BN18" s="445">
        <v>5760722</v>
      </c>
      <c r="BO18" s="446"/>
      <c r="BP18" s="446"/>
      <c r="BQ18" s="446"/>
      <c r="BR18" s="446"/>
      <c r="BS18" s="446"/>
      <c r="BT18" s="446"/>
      <c r="BU18" s="447"/>
      <c r="BV18" s="445">
        <v>5747845</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152</v>
      </c>
      <c r="C19" s="508"/>
      <c r="D19" s="508"/>
      <c r="E19" s="509"/>
      <c r="F19" s="509"/>
      <c r="G19" s="509"/>
      <c r="H19" s="509"/>
      <c r="I19" s="509"/>
      <c r="J19" s="509"/>
      <c r="K19" s="509"/>
      <c r="L19" s="515">
        <v>517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153</v>
      </c>
      <c r="AZ19" s="426"/>
      <c r="BA19" s="426"/>
      <c r="BB19" s="426"/>
      <c r="BC19" s="426"/>
      <c r="BD19" s="426"/>
      <c r="BE19" s="426"/>
      <c r="BF19" s="426"/>
      <c r="BG19" s="426"/>
      <c r="BH19" s="426"/>
      <c r="BI19" s="426"/>
      <c r="BJ19" s="426"/>
      <c r="BK19" s="426"/>
      <c r="BL19" s="426"/>
      <c r="BM19" s="427"/>
      <c r="BN19" s="445">
        <v>7028640</v>
      </c>
      <c r="BO19" s="446"/>
      <c r="BP19" s="446"/>
      <c r="BQ19" s="446"/>
      <c r="BR19" s="446"/>
      <c r="BS19" s="446"/>
      <c r="BT19" s="446"/>
      <c r="BU19" s="447"/>
      <c r="BV19" s="445">
        <v>7144941</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154</v>
      </c>
      <c r="C20" s="508"/>
      <c r="D20" s="508"/>
      <c r="E20" s="509"/>
      <c r="F20" s="509"/>
      <c r="G20" s="509"/>
      <c r="H20" s="509"/>
      <c r="I20" s="509"/>
      <c r="J20" s="509"/>
      <c r="K20" s="509"/>
      <c r="L20" s="515">
        <v>12007</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155</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156</v>
      </c>
      <c r="C22" s="475"/>
      <c r="D22" s="476"/>
      <c r="E22" s="483" t="s">
        <v>1</v>
      </c>
      <c r="F22" s="458"/>
      <c r="G22" s="458"/>
      <c r="H22" s="458"/>
      <c r="I22" s="458"/>
      <c r="J22" s="458"/>
      <c r="K22" s="459"/>
      <c r="L22" s="483" t="s">
        <v>157</v>
      </c>
      <c r="M22" s="458"/>
      <c r="N22" s="458"/>
      <c r="O22" s="458"/>
      <c r="P22" s="459"/>
      <c r="Q22" s="468" t="s">
        <v>158</v>
      </c>
      <c r="R22" s="469"/>
      <c r="S22" s="469"/>
      <c r="T22" s="469"/>
      <c r="U22" s="469"/>
      <c r="V22" s="484"/>
      <c r="W22" s="486" t="s">
        <v>159</v>
      </c>
      <c r="X22" s="475"/>
      <c r="Y22" s="476"/>
      <c r="Z22" s="483" t="s">
        <v>1</v>
      </c>
      <c r="AA22" s="458"/>
      <c r="AB22" s="458"/>
      <c r="AC22" s="458"/>
      <c r="AD22" s="458"/>
      <c r="AE22" s="458"/>
      <c r="AF22" s="458"/>
      <c r="AG22" s="459"/>
      <c r="AH22" s="457" t="s">
        <v>160</v>
      </c>
      <c r="AI22" s="458"/>
      <c r="AJ22" s="458"/>
      <c r="AK22" s="458"/>
      <c r="AL22" s="459"/>
      <c r="AM22" s="457" t="s">
        <v>161</v>
      </c>
      <c r="AN22" s="463"/>
      <c r="AO22" s="463"/>
      <c r="AP22" s="463"/>
      <c r="AQ22" s="463"/>
      <c r="AR22" s="464"/>
      <c r="AS22" s="468" t="s">
        <v>158</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162</v>
      </c>
      <c r="AZ23" s="438"/>
      <c r="BA23" s="438"/>
      <c r="BB23" s="438"/>
      <c r="BC23" s="438"/>
      <c r="BD23" s="438"/>
      <c r="BE23" s="438"/>
      <c r="BF23" s="438"/>
      <c r="BG23" s="438"/>
      <c r="BH23" s="438"/>
      <c r="BI23" s="438"/>
      <c r="BJ23" s="438"/>
      <c r="BK23" s="438"/>
      <c r="BL23" s="438"/>
      <c r="BM23" s="439"/>
      <c r="BN23" s="445">
        <v>9806312</v>
      </c>
      <c r="BO23" s="446"/>
      <c r="BP23" s="446"/>
      <c r="BQ23" s="446"/>
      <c r="BR23" s="446"/>
      <c r="BS23" s="446"/>
      <c r="BT23" s="446"/>
      <c r="BU23" s="447"/>
      <c r="BV23" s="445">
        <v>9887829</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163</v>
      </c>
      <c r="F24" s="419"/>
      <c r="G24" s="419"/>
      <c r="H24" s="419"/>
      <c r="I24" s="419"/>
      <c r="J24" s="419"/>
      <c r="K24" s="420"/>
      <c r="L24" s="421">
        <v>1</v>
      </c>
      <c r="M24" s="422"/>
      <c r="N24" s="422"/>
      <c r="O24" s="422"/>
      <c r="P24" s="423"/>
      <c r="Q24" s="421">
        <v>6408</v>
      </c>
      <c r="R24" s="422"/>
      <c r="S24" s="422"/>
      <c r="T24" s="422"/>
      <c r="U24" s="422"/>
      <c r="V24" s="423"/>
      <c r="W24" s="487"/>
      <c r="X24" s="478"/>
      <c r="Y24" s="479"/>
      <c r="Z24" s="418" t="s">
        <v>164</v>
      </c>
      <c r="AA24" s="419"/>
      <c r="AB24" s="419"/>
      <c r="AC24" s="419"/>
      <c r="AD24" s="419"/>
      <c r="AE24" s="419"/>
      <c r="AF24" s="419"/>
      <c r="AG24" s="420"/>
      <c r="AH24" s="421">
        <v>227</v>
      </c>
      <c r="AI24" s="422"/>
      <c r="AJ24" s="422"/>
      <c r="AK24" s="422"/>
      <c r="AL24" s="423"/>
      <c r="AM24" s="421">
        <v>729578</v>
      </c>
      <c r="AN24" s="422"/>
      <c r="AO24" s="422"/>
      <c r="AP24" s="422"/>
      <c r="AQ24" s="422"/>
      <c r="AR24" s="423"/>
      <c r="AS24" s="421">
        <v>3214</v>
      </c>
      <c r="AT24" s="422"/>
      <c r="AU24" s="422"/>
      <c r="AV24" s="422"/>
      <c r="AW24" s="422"/>
      <c r="AX24" s="424"/>
      <c r="AY24" s="412" t="s">
        <v>165</v>
      </c>
      <c r="AZ24" s="413"/>
      <c r="BA24" s="413"/>
      <c r="BB24" s="413"/>
      <c r="BC24" s="413"/>
      <c r="BD24" s="413"/>
      <c r="BE24" s="413"/>
      <c r="BF24" s="413"/>
      <c r="BG24" s="413"/>
      <c r="BH24" s="413"/>
      <c r="BI24" s="413"/>
      <c r="BJ24" s="413"/>
      <c r="BK24" s="413"/>
      <c r="BL24" s="413"/>
      <c r="BM24" s="414"/>
      <c r="BN24" s="445">
        <v>3940116</v>
      </c>
      <c r="BO24" s="446"/>
      <c r="BP24" s="446"/>
      <c r="BQ24" s="446"/>
      <c r="BR24" s="446"/>
      <c r="BS24" s="446"/>
      <c r="BT24" s="446"/>
      <c r="BU24" s="447"/>
      <c r="BV24" s="445">
        <v>4205637</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166</v>
      </c>
      <c r="F25" s="419"/>
      <c r="G25" s="419"/>
      <c r="H25" s="419"/>
      <c r="I25" s="419"/>
      <c r="J25" s="419"/>
      <c r="K25" s="420"/>
      <c r="L25" s="421">
        <v>1</v>
      </c>
      <c r="M25" s="422"/>
      <c r="N25" s="422"/>
      <c r="O25" s="422"/>
      <c r="P25" s="423"/>
      <c r="Q25" s="421">
        <v>5814</v>
      </c>
      <c r="R25" s="422"/>
      <c r="S25" s="422"/>
      <c r="T25" s="422"/>
      <c r="U25" s="422"/>
      <c r="V25" s="423"/>
      <c r="W25" s="487"/>
      <c r="X25" s="478"/>
      <c r="Y25" s="479"/>
      <c r="Z25" s="418" t="s">
        <v>167</v>
      </c>
      <c r="AA25" s="419"/>
      <c r="AB25" s="419"/>
      <c r="AC25" s="419"/>
      <c r="AD25" s="419"/>
      <c r="AE25" s="419"/>
      <c r="AF25" s="419"/>
      <c r="AG25" s="420"/>
      <c r="AH25" s="421" t="s">
        <v>168</v>
      </c>
      <c r="AI25" s="422"/>
      <c r="AJ25" s="422"/>
      <c r="AK25" s="422"/>
      <c r="AL25" s="423"/>
      <c r="AM25" s="421" t="s">
        <v>169</v>
      </c>
      <c r="AN25" s="422"/>
      <c r="AO25" s="422"/>
      <c r="AP25" s="422"/>
      <c r="AQ25" s="422"/>
      <c r="AR25" s="423"/>
      <c r="AS25" s="421" t="s">
        <v>169</v>
      </c>
      <c r="AT25" s="422"/>
      <c r="AU25" s="422"/>
      <c r="AV25" s="422"/>
      <c r="AW25" s="422"/>
      <c r="AX25" s="424"/>
      <c r="AY25" s="437" t="s">
        <v>170</v>
      </c>
      <c r="AZ25" s="438"/>
      <c r="BA25" s="438"/>
      <c r="BB25" s="438"/>
      <c r="BC25" s="438"/>
      <c r="BD25" s="438"/>
      <c r="BE25" s="438"/>
      <c r="BF25" s="438"/>
      <c r="BG25" s="438"/>
      <c r="BH25" s="438"/>
      <c r="BI25" s="438"/>
      <c r="BJ25" s="438"/>
      <c r="BK25" s="438"/>
      <c r="BL25" s="438"/>
      <c r="BM25" s="439"/>
      <c r="BN25" s="440">
        <v>223904</v>
      </c>
      <c r="BO25" s="441"/>
      <c r="BP25" s="441"/>
      <c r="BQ25" s="441"/>
      <c r="BR25" s="441"/>
      <c r="BS25" s="441"/>
      <c r="BT25" s="441"/>
      <c r="BU25" s="442"/>
      <c r="BV25" s="440">
        <v>186067</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171</v>
      </c>
      <c r="F26" s="419"/>
      <c r="G26" s="419"/>
      <c r="H26" s="419"/>
      <c r="I26" s="419"/>
      <c r="J26" s="419"/>
      <c r="K26" s="420"/>
      <c r="L26" s="421">
        <v>1</v>
      </c>
      <c r="M26" s="422"/>
      <c r="N26" s="422"/>
      <c r="O26" s="422"/>
      <c r="P26" s="423"/>
      <c r="Q26" s="421">
        <v>5605</v>
      </c>
      <c r="R26" s="422"/>
      <c r="S26" s="422"/>
      <c r="T26" s="422"/>
      <c r="U26" s="422"/>
      <c r="V26" s="423"/>
      <c r="W26" s="487"/>
      <c r="X26" s="478"/>
      <c r="Y26" s="479"/>
      <c r="Z26" s="418" t="s">
        <v>172</v>
      </c>
      <c r="AA26" s="500"/>
      <c r="AB26" s="500"/>
      <c r="AC26" s="500"/>
      <c r="AD26" s="500"/>
      <c r="AE26" s="500"/>
      <c r="AF26" s="500"/>
      <c r="AG26" s="501"/>
      <c r="AH26" s="421">
        <v>28</v>
      </c>
      <c r="AI26" s="422"/>
      <c r="AJ26" s="422"/>
      <c r="AK26" s="422"/>
      <c r="AL26" s="423"/>
      <c r="AM26" s="421">
        <v>100380</v>
      </c>
      <c r="AN26" s="422"/>
      <c r="AO26" s="422"/>
      <c r="AP26" s="422"/>
      <c r="AQ26" s="422"/>
      <c r="AR26" s="423"/>
      <c r="AS26" s="421">
        <v>3585</v>
      </c>
      <c r="AT26" s="422"/>
      <c r="AU26" s="422"/>
      <c r="AV26" s="422"/>
      <c r="AW26" s="422"/>
      <c r="AX26" s="424"/>
      <c r="AY26" s="454" t="s">
        <v>173</v>
      </c>
      <c r="AZ26" s="455"/>
      <c r="BA26" s="455"/>
      <c r="BB26" s="455"/>
      <c r="BC26" s="455"/>
      <c r="BD26" s="455"/>
      <c r="BE26" s="455"/>
      <c r="BF26" s="455"/>
      <c r="BG26" s="455"/>
      <c r="BH26" s="455"/>
      <c r="BI26" s="455"/>
      <c r="BJ26" s="455"/>
      <c r="BK26" s="455"/>
      <c r="BL26" s="455"/>
      <c r="BM26" s="456"/>
      <c r="BN26" s="445" t="s">
        <v>168</v>
      </c>
      <c r="BO26" s="446"/>
      <c r="BP26" s="446"/>
      <c r="BQ26" s="446"/>
      <c r="BR26" s="446"/>
      <c r="BS26" s="446"/>
      <c r="BT26" s="446"/>
      <c r="BU26" s="447"/>
      <c r="BV26" s="445" t="s">
        <v>131</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174</v>
      </c>
      <c r="F27" s="419"/>
      <c r="G27" s="419"/>
      <c r="H27" s="419"/>
      <c r="I27" s="419"/>
      <c r="J27" s="419"/>
      <c r="K27" s="420"/>
      <c r="L27" s="421">
        <v>1</v>
      </c>
      <c r="M27" s="422"/>
      <c r="N27" s="422"/>
      <c r="O27" s="422"/>
      <c r="P27" s="423"/>
      <c r="Q27" s="421">
        <v>3200</v>
      </c>
      <c r="R27" s="422"/>
      <c r="S27" s="422"/>
      <c r="T27" s="422"/>
      <c r="U27" s="422"/>
      <c r="V27" s="423"/>
      <c r="W27" s="487"/>
      <c r="X27" s="478"/>
      <c r="Y27" s="479"/>
      <c r="Z27" s="418" t="s">
        <v>175</v>
      </c>
      <c r="AA27" s="419"/>
      <c r="AB27" s="419"/>
      <c r="AC27" s="419"/>
      <c r="AD27" s="419"/>
      <c r="AE27" s="419"/>
      <c r="AF27" s="419"/>
      <c r="AG27" s="420"/>
      <c r="AH27" s="421">
        <v>3</v>
      </c>
      <c r="AI27" s="422"/>
      <c r="AJ27" s="422"/>
      <c r="AK27" s="422"/>
      <c r="AL27" s="423"/>
      <c r="AM27" s="421">
        <v>15099</v>
      </c>
      <c r="AN27" s="422"/>
      <c r="AO27" s="422"/>
      <c r="AP27" s="422"/>
      <c r="AQ27" s="422"/>
      <c r="AR27" s="423"/>
      <c r="AS27" s="421">
        <v>5033</v>
      </c>
      <c r="AT27" s="422"/>
      <c r="AU27" s="422"/>
      <c r="AV27" s="422"/>
      <c r="AW27" s="422"/>
      <c r="AX27" s="424"/>
      <c r="AY27" s="451" t="s">
        <v>176</v>
      </c>
      <c r="AZ27" s="452"/>
      <c r="BA27" s="452"/>
      <c r="BB27" s="452"/>
      <c r="BC27" s="452"/>
      <c r="BD27" s="452"/>
      <c r="BE27" s="452"/>
      <c r="BF27" s="452"/>
      <c r="BG27" s="452"/>
      <c r="BH27" s="452"/>
      <c r="BI27" s="452"/>
      <c r="BJ27" s="452"/>
      <c r="BK27" s="452"/>
      <c r="BL27" s="452"/>
      <c r="BM27" s="453"/>
      <c r="BN27" s="448" t="s">
        <v>168</v>
      </c>
      <c r="BO27" s="449"/>
      <c r="BP27" s="449"/>
      <c r="BQ27" s="449"/>
      <c r="BR27" s="449"/>
      <c r="BS27" s="449"/>
      <c r="BT27" s="449"/>
      <c r="BU27" s="450"/>
      <c r="BV27" s="448" t="s">
        <v>168</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177</v>
      </c>
      <c r="F28" s="419"/>
      <c r="G28" s="419"/>
      <c r="H28" s="419"/>
      <c r="I28" s="419"/>
      <c r="J28" s="419"/>
      <c r="K28" s="420"/>
      <c r="L28" s="421">
        <v>1</v>
      </c>
      <c r="M28" s="422"/>
      <c r="N28" s="422"/>
      <c r="O28" s="422"/>
      <c r="P28" s="423"/>
      <c r="Q28" s="421">
        <v>2630</v>
      </c>
      <c r="R28" s="422"/>
      <c r="S28" s="422"/>
      <c r="T28" s="422"/>
      <c r="U28" s="422"/>
      <c r="V28" s="423"/>
      <c r="W28" s="487"/>
      <c r="X28" s="478"/>
      <c r="Y28" s="479"/>
      <c r="Z28" s="418" t="s">
        <v>178</v>
      </c>
      <c r="AA28" s="419"/>
      <c r="AB28" s="419"/>
      <c r="AC28" s="419"/>
      <c r="AD28" s="419"/>
      <c r="AE28" s="419"/>
      <c r="AF28" s="419"/>
      <c r="AG28" s="420"/>
      <c r="AH28" s="421" t="s">
        <v>168</v>
      </c>
      <c r="AI28" s="422"/>
      <c r="AJ28" s="422"/>
      <c r="AK28" s="422"/>
      <c r="AL28" s="423"/>
      <c r="AM28" s="421" t="s">
        <v>168</v>
      </c>
      <c r="AN28" s="422"/>
      <c r="AO28" s="422"/>
      <c r="AP28" s="422"/>
      <c r="AQ28" s="422"/>
      <c r="AR28" s="423"/>
      <c r="AS28" s="421" t="s">
        <v>168</v>
      </c>
      <c r="AT28" s="422"/>
      <c r="AU28" s="422"/>
      <c r="AV28" s="422"/>
      <c r="AW28" s="422"/>
      <c r="AX28" s="424"/>
      <c r="AY28" s="428" t="s">
        <v>179</v>
      </c>
      <c r="AZ28" s="429"/>
      <c r="BA28" s="429"/>
      <c r="BB28" s="430"/>
      <c r="BC28" s="437" t="s">
        <v>42</v>
      </c>
      <c r="BD28" s="438"/>
      <c r="BE28" s="438"/>
      <c r="BF28" s="438"/>
      <c r="BG28" s="438"/>
      <c r="BH28" s="438"/>
      <c r="BI28" s="438"/>
      <c r="BJ28" s="438"/>
      <c r="BK28" s="438"/>
      <c r="BL28" s="438"/>
      <c r="BM28" s="439"/>
      <c r="BN28" s="440">
        <v>808875</v>
      </c>
      <c r="BO28" s="441"/>
      <c r="BP28" s="441"/>
      <c r="BQ28" s="441"/>
      <c r="BR28" s="441"/>
      <c r="BS28" s="441"/>
      <c r="BT28" s="441"/>
      <c r="BU28" s="442"/>
      <c r="BV28" s="440">
        <v>568610</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180</v>
      </c>
      <c r="F29" s="419"/>
      <c r="G29" s="419"/>
      <c r="H29" s="419"/>
      <c r="I29" s="419"/>
      <c r="J29" s="419"/>
      <c r="K29" s="420"/>
      <c r="L29" s="421">
        <v>14</v>
      </c>
      <c r="M29" s="422"/>
      <c r="N29" s="422"/>
      <c r="O29" s="422"/>
      <c r="P29" s="423"/>
      <c r="Q29" s="421">
        <v>2420</v>
      </c>
      <c r="R29" s="422"/>
      <c r="S29" s="422"/>
      <c r="T29" s="422"/>
      <c r="U29" s="422"/>
      <c r="V29" s="423"/>
      <c r="W29" s="488"/>
      <c r="X29" s="489"/>
      <c r="Y29" s="490"/>
      <c r="Z29" s="418" t="s">
        <v>181</v>
      </c>
      <c r="AA29" s="419"/>
      <c r="AB29" s="419"/>
      <c r="AC29" s="419"/>
      <c r="AD29" s="419"/>
      <c r="AE29" s="419"/>
      <c r="AF29" s="419"/>
      <c r="AG29" s="420"/>
      <c r="AH29" s="421">
        <v>230</v>
      </c>
      <c r="AI29" s="422"/>
      <c r="AJ29" s="422"/>
      <c r="AK29" s="422"/>
      <c r="AL29" s="423"/>
      <c r="AM29" s="421">
        <v>744677</v>
      </c>
      <c r="AN29" s="422"/>
      <c r="AO29" s="422"/>
      <c r="AP29" s="422"/>
      <c r="AQ29" s="422"/>
      <c r="AR29" s="423"/>
      <c r="AS29" s="421">
        <v>3238</v>
      </c>
      <c r="AT29" s="422"/>
      <c r="AU29" s="422"/>
      <c r="AV29" s="422"/>
      <c r="AW29" s="422"/>
      <c r="AX29" s="424"/>
      <c r="AY29" s="431"/>
      <c r="AZ29" s="432"/>
      <c r="BA29" s="432"/>
      <c r="BB29" s="433"/>
      <c r="BC29" s="425" t="s">
        <v>182</v>
      </c>
      <c r="BD29" s="426"/>
      <c r="BE29" s="426"/>
      <c r="BF29" s="426"/>
      <c r="BG29" s="426"/>
      <c r="BH29" s="426"/>
      <c r="BI29" s="426"/>
      <c r="BJ29" s="426"/>
      <c r="BK29" s="426"/>
      <c r="BL29" s="426"/>
      <c r="BM29" s="427"/>
      <c r="BN29" s="445">
        <v>1976</v>
      </c>
      <c r="BO29" s="446"/>
      <c r="BP29" s="446"/>
      <c r="BQ29" s="446"/>
      <c r="BR29" s="446"/>
      <c r="BS29" s="446"/>
      <c r="BT29" s="446"/>
      <c r="BU29" s="447"/>
      <c r="BV29" s="445">
        <v>1976</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183</v>
      </c>
      <c r="X30" s="498"/>
      <c r="Y30" s="498"/>
      <c r="Z30" s="498"/>
      <c r="AA30" s="498"/>
      <c r="AB30" s="498"/>
      <c r="AC30" s="498"/>
      <c r="AD30" s="498"/>
      <c r="AE30" s="498"/>
      <c r="AF30" s="498"/>
      <c r="AG30" s="499"/>
      <c r="AH30" s="409">
        <v>101.5</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152687</v>
      </c>
      <c r="BO30" s="449"/>
      <c r="BP30" s="449"/>
      <c r="BQ30" s="449"/>
      <c r="BR30" s="449"/>
      <c r="BS30" s="449"/>
      <c r="BT30" s="449"/>
      <c r="BU30" s="450"/>
      <c r="BV30" s="448">
        <v>154235</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190</v>
      </c>
      <c r="D33" s="408"/>
      <c r="E33" s="407" t="s">
        <v>191</v>
      </c>
      <c r="F33" s="407"/>
      <c r="G33" s="407"/>
      <c r="H33" s="407"/>
      <c r="I33" s="407"/>
      <c r="J33" s="407"/>
      <c r="K33" s="407"/>
      <c r="L33" s="407"/>
      <c r="M33" s="407"/>
      <c r="N33" s="407"/>
      <c r="O33" s="407"/>
      <c r="P33" s="407"/>
      <c r="Q33" s="407"/>
      <c r="R33" s="407"/>
      <c r="S33" s="407"/>
      <c r="T33" s="195"/>
      <c r="U33" s="408" t="s">
        <v>192</v>
      </c>
      <c r="V33" s="408"/>
      <c r="W33" s="407" t="s">
        <v>191</v>
      </c>
      <c r="X33" s="407"/>
      <c r="Y33" s="407"/>
      <c r="Z33" s="407"/>
      <c r="AA33" s="407"/>
      <c r="AB33" s="407"/>
      <c r="AC33" s="407"/>
      <c r="AD33" s="407"/>
      <c r="AE33" s="407"/>
      <c r="AF33" s="407"/>
      <c r="AG33" s="407"/>
      <c r="AH33" s="407"/>
      <c r="AI33" s="407"/>
      <c r="AJ33" s="407"/>
      <c r="AK33" s="407"/>
      <c r="AL33" s="195"/>
      <c r="AM33" s="408" t="s">
        <v>193</v>
      </c>
      <c r="AN33" s="408"/>
      <c r="AO33" s="407" t="s">
        <v>194</v>
      </c>
      <c r="AP33" s="407"/>
      <c r="AQ33" s="407"/>
      <c r="AR33" s="407"/>
      <c r="AS33" s="407"/>
      <c r="AT33" s="407"/>
      <c r="AU33" s="407"/>
      <c r="AV33" s="407"/>
      <c r="AW33" s="407"/>
      <c r="AX33" s="407"/>
      <c r="AY33" s="407"/>
      <c r="AZ33" s="407"/>
      <c r="BA33" s="407"/>
      <c r="BB33" s="407"/>
      <c r="BC33" s="407"/>
      <c r="BD33" s="196"/>
      <c r="BE33" s="407" t="s">
        <v>195</v>
      </c>
      <c r="BF33" s="407"/>
      <c r="BG33" s="407" t="s">
        <v>196</v>
      </c>
      <c r="BH33" s="407"/>
      <c r="BI33" s="407"/>
      <c r="BJ33" s="407"/>
      <c r="BK33" s="407"/>
      <c r="BL33" s="407"/>
      <c r="BM33" s="407"/>
      <c r="BN33" s="407"/>
      <c r="BO33" s="407"/>
      <c r="BP33" s="407"/>
      <c r="BQ33" s="407"/>
      <c r="BR33" s="407"/>
      <c r="BS33" s="407"/>
      <c r="BT33" s="407"/>
      <c r="BU33" s="407"/>
      <c r="BV33" s="196"/>
      <c r="BW33" s="408" t="s">
        <v>195</v>
      </c>
      <c r="BX33" s="408"/>
      <c r="BY33" s="407" t="s">
        <v>197</v>
      </c>
      <c r="BZ33" s="407"/>
      <c r="CA33" s="407"/>
      <c r="CB33" s="407"/>
      <c r="CC33" s="407"/>
      <c r="CD33" s="407"/>
      <c r="CE33" s="407"/>
      <c r="CF33" s="407"/>
      <c r="CG33" s="407"/>
      <c r="CH33" s="407"/>
      <c r="CI33" s="407"/>
      <c r="CJ33" s="407"/>
      <c r="CK33" s="407"/>
      <c r="CL33" s="407"/>
      <c r="CM33" s="407"/>
      <c r="CN33" s="195"/>
      <c r="CO33" s="408" t="s">
        <v>192</v>
      </c>
      <c r="CP33" s="408"/>
      <c r="CQ33" s="407" t="s">
        <v>198</v>
      </c>
      <c r="CR33" s="407"/>
      <c r="CS33" s="407"/>
      <c r="CT33" s="407"/>
      <c r="CU33" s="407"/>
      <c r="CV33" s="407"/>
      <c r="CW33" s="407"/>
      <c r="CX33" s="407"/>
      <c r="CY33" s="407"/>
      <c r="CZ33" s="407"/>
      <c r="DA33" s="407"/>
      <c r="DB33" s="407"/>
      <c r="DC33" s="407"/>
      <c r="DD33" s="407"/>
      <c r="DE33" s="407"/>
      <c r="DF33" s="195"/>
      <c r="DG33" s="406" t="s">
        <v>199</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5</v>
      </c>
      <c r="AN34" s="404"/>
      <c r="AO34" s="403" t="str">
        <f>IF('各会計、関係団体の財政状況及び健全化判断比率'!B31="","",'各会計、関係団体の財政状況及び健全化判断比率'!B31)</f>
        <v>水道事業会計</v>
      </c>
      <c r="AP34" s="403"/>
      <c r="AQ34" s="403"/>
      <c r="AR34" s="403"/>
      <c r="AS34" s="403"/>
      <c r="AT34" s="403"/>
      <c r="AU34" s="403"/>
      <c r="AV34" s="403"/>
      <c r="AW34" s="403"/>
      <c r="AX34" s="403"/>
      <c r="AY34" s="403"/>
      <c r="AZ34" s="403"/>
      <c r="BA34" s="403"/>
      <c r="BB34" s="403"/>
      <c r="BC34" s="403"/>
      <c r="BD34" s="193"/>
      <c r="BE34" s="404">
        <f>IF(BG34="","",MAX(C34:D43,U34:V43,AM34:AN43)+1)</f>
        <v>6</v>
      </c>
      <c r="BF34" s="404"/>
      <c r="BG34" s="403" t="str">
        <f>IF('各会計、関係団体の財政状況及び健全化判断比率'!B32="","",'各会計、関係団体の財政状況及び健全化判断比率'!B32)</f>
        <v>下水道事業特別会計</v>
      </c>
      <c r="BH34" s="403"/>
      <c r="BI34" s="403"/>
      <c r="BJ34" s="403"/>
      <c r="BK34" s="403"/>
      <c r="BL34" s="403"/>
      <c r="BM34" s="403"/>
      <c r="BN34" s="403"/>
      <c r="BO34" s="403"/>
      <c r="BP34" s="403"/>
      <c r="BQ34" s="403"/>
      <c r="BR34" s="403"/>
      <c r="BS34" s="403"/>
      <c r="BT34" s="403"/>
      <c r="BU34" s="403"/>
      <c r="BV34" s="193"/>
      <c r="BW34" s="404">
        <f>IF(BY34="","",MAX(C34:D43,U34:V43,AM34:AN43,BE34:BF43)+1)</f>
        <v>8</v>
      </c>
      <c r="BX34" s="404"/>
      <c r="BY34" s="403" t="str">
        <f>IF('各会計、関係団体の財政状況及び健全化判断比率'!B68="","",'各会計、関係団体の財政状況及び健全化判断比率'!B68)</f>
        <v>埼玉県後期高齢者医療広域連合一般会計</v>
      </c>
      <c r="BZ34" s="403"/>
      <c r="CA34" s="403"/>
      <c r="CB34" s="403"/>
      <c r="CC34" s="403"/>
      <c r="CD34" s="403"/>
      <c r="CE34" s="403"/>
      <c r="CF34" s="403"/>
      <c r="CG34" s="403"/>
      <c r="CH34" s="403"/>
      <c r="CI34" s="403"/>
      <c r="CJ34" s="403"/>
      <c r="CK34" s="403"/>
      <c r="CL34" s="403"/>
      <c r="CM34" s="403"/>
      <c r="CN34" s="193"/>
      <c r="CO34" s="404">
        <f>IF(CQ34="","",MAX(C34:D43,U34:V43,AM34:AN43,BE34:BF43,BW34:BX43)+1)</f>
        <v>18</v>
      </c>
      <c r="CP34" s="404"/>
      <c r="CQ34" s="403" t="str">
        <f>IF('各会計、関係団体の財政状況及び健全化判断比率'!BS7="","",'各会計、関係団体の財政状況及び健全化判断比率'!BS7)</f>
        <v>小川町文化協会</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介護保険特別会計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7</v>
      </c>
      <c r="BF35" s="404"/>
      <c r="BG35" s="403" t="str">
        <f>IF('各会計、関係団体の財政状況及び健全化判断比率'!B33="","",'各会計、関係団体の財政状況及び健全化判断比率'!B33)</f>
        <v>農業集落排水事業特別会計</v>
      </c>
      <c r="BH35" s="403"/>
      <c r="BI35" s="403"/>
      <c r="BJ35" s="403"/>
      <c r="BK35" s="403"/>
      <c r="BL35" s="403"/>
      <c r="BM35" s="403"/>
      <c r="BN35" s="403"/>
      <c r="BO35" s="403"/>
      <c r="BP35" s="403"/>
      <c r="BQ35" s="403"/>
      <c r="BR35" s="403"/>
      <c r="BS35" s="403"/>
      <c r="BT35" s="403"/>
      <c r="BU35" s="403"/>
      <c r="BV35" s="193"/>
      <c r="BW35" s="404">
        <f t="shared" ref="BW35:BW43" si="2">IF(BY35="","",BW34+1)</f>
        <v>9</v>
      </c>
      <c r="BX35" s="404"/>
      <c r="BY35" s="403" t="str">
        <f>IF('各会計、関係団体の財政状況及び健全化判断比率'!B69="","",'各会計、関係団体の財政状況及び健全化判断比率'!B69)</f>
        <v>埼玉県後期高齢者医療広域連合特別会計</v>
      </c>
      <c r="BZ35" s="403"/>
      <c r="CA35" s="403"/>
      <c r="CB35" s="403"/>
      <c r="CC35" s="403"/>
      <c r="CD35" s="403"/>
      <c r="CE35" s="403"/>
      <c r="CF35" s="403"/>
      <c r="CG35" s="403"/>
      <c r="CH35" s="403"/>
      <c r="CI35" s="403"/>
      <c r="CJ35" s="403"/>
      <c r="CK35" s="403"/>
      <c r="CL35" s="403"/>
      <c r="CM35" s="403"/>
      <c r="CN35" s="193"/>
      <c r="CO35" s="404">
        <f t="shared" ref="CO35:CO43" si="3">IF(CQ35="","",CO34+1)</f>
        <v>19</v>
      </c>
      <c r="CP35" s="404"/>
      <c r="CQ35" s="403" t="str">
        <f>IF('各会計、関係団体の財政状況及び健全化判断比率'!BS8="","",'各会計、関係団体の財政状況及び健全化判断比率'!BS8)</f>
        <v>埼玉伝統工芸協会</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4</v>
      </c>
      <c r="V36" s="404"/>
      <c r="W36" s="403" t="str">
        <f>IF('各会計、関係団体の財政状況及び健全化判断比率'!B30="","",'各会計、関係団体の財政状況及び健全化判断比率'!B30)</f>
        <v>後期高齢者医療特別会計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10</v>
      </c>
      <c r="BX36" s="404"/>
      <c r="BY36" s="403" t="str">
        <f>IF('各会計、関係団体の財政状況及び健全化判断比率'!B70="","",'各会計、関係団体の財政状況及び健全化判断比率'!B70)</f>
        <v>埼玉県市町村総合事務組合一般会計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11</v>
      </c>
      <c r="BX37" s="404"/>
      <c r="BY37" s="403" t="str">
        <f>IF('各会計、関係団体の財政状況及び健全化判断比率'!B71="","",'各会計、関係団体の財政状況及び健全化判断比率'!B71)</f>
        <v>埼玉県市町村総合事務組合交通災害特別会計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12</v>
      </c>
      <c r="BX38" s="404"/>
      <c r="BY38" s="403" t="str">
        <f>IF('各会計、関係団体の財政状況及び健全化判断比率'!B72="","",'各会計、関係団体の財政状況及び健全化判断比率'!B72)</f>
        <v>彩の国さいたま人づくり広域連合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13</v>
      </c>
      <c r="BX39" s="404"/>
      <c r="BY39" s="403" t="str">
        <f>IF('各会計、関係団体の財政状況及び健全化判断比率'!B73="","",'各会計、関係団体の財政状況及び健全化判断比率'!B73)</f>
        <v>比企広域市町村圏組合一般会計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14</v>
      </c>
      <c r="BX40" s="404"/>
      <c r="BY40" s="403" t="str">
        <f>IF('各会計、関係団体の財政状況及び健全化判断比率'!B74="","",'各会計、関係団体の財政状況及び健全化判断比率'!B74)</f>
        <v>比企広域市町村圏組合消防特別会計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15</v>
      </c>
      <c r="BX41" s="404"/>
      <c r="BY41" s="403" t="str">
        <f>IF('各会計、関係団体の財政状況及び健全化判断比率'!B75="","",'各会計、関係団体の財政状況及び健全化判断比率'!B75)</f>
        <v>比企広域市町村圏組合斎場及び霊きゅう自動車特別会計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16</v>
      </c>
      <c r="BX42" s="404"/>
      <c r="BY42" s="403" t="str">
        <f>IF('各会計、関係団体の財政状況及び健全化判断比率'!B76="","",'各会計、関係団体の財政状況及び健全化判断比率'!B76)</f>
        <v>比企広域市町村圏組合介護認定及び障害程度区分審査会特別会計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17</v>
      </c>
      <c r="BX43" s="404"/>
      <c r="BY43" s="403" t="str">
        <f>IF('各会計、関係団体の財政状況及び健全化判断比率'!B77="","",'各会計、関係団体の財政状況及び健全化判断比率'!B77)</f>
        <v>比企広域市町村圏組合公平委員会特別会計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204</v>
      </c>
    </row>
    <row r="50" spans="5:5" x14ac:dyDescent="0.15">
      <c r="E50" s="167" t="s">
        <v>205</v>
      </c>
    </row>
    <row r="51" spans="5:5" x14ac:dyDescent="0.15">
      <c r="E51" s="167" t="s">
        <v>206</v>
      </c>
    </row>
    <row r="52" spans="5:5" x14ac:dyDescent="0.15">
      <c r="E52" s="167" t="s">
        <v>207</v>
      </c>
    </row>
    <row r="53" spans="5:5" x14ac:dyDescent="0.15">
      <c r="E53" s="167" t="s">
        <v>208</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5yKJXwhmSrU4XsJHDvsQTRGeDNcEBekgbK9OTbiYr/OBsWTrSQraNcQl5MJdo+20s9lhxS7g+9DEnxKRbDYBw==" saltValue="6U6yLYYOVI0xIjAA7ud2Z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election sqref="A1:XFD1"/>
    </sheetView>
  </sheetViews>
  <sheetFormatPr defaultColWidth="0" defaultRowHeight="12.95" customHeight="1" zeroHeight="1" x14ac:dyDescent="0.15"/>
  <cols>
    <col min="1" max="1" width="6.5703125" style="23" customWidth="1"/>
    <col min="2" max="2" width="11" style="23" customWidth="1"/>
    <col min="3" max="3" width="17" style="23" customWidth="1"/>
    <col min="4" max="5" width="16.57031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540</v>
      </c>
      <c r="G33" s="29" t="s">
        <v>541</v>
      </c>
      <c r="H33" s="29" t="s">
        <v>542</v>
      </c>
      <c r="I33" s="29" t="s">
        <v>543</v>
      </c>
      <c r="J33" s="30" t="s">
        <v>544</v>
      </c>
      <c r="K33" s="22"/>
      <c r="L33" s="22"/>
      <c r="M33" s="22"/>
      <c r="N33" s="22"/>
      <c r="O33" s="22"/>
      <c r="P33" s="22"/>
    </row>
    <row r="34" spans="1:16" ht="39" customHeight="1" x14ac:dyDescent="0.15">
      <c r="A34" s="22"/>
      <c r="B34" s="31"/>
      <c r="C34" s="1224" t="s">
        <v>550</v>
      </c>
      <c r="D34" s="1224"/>
      <c r="E34" s="1225"/>
      <c r="F34" s="32">
        <v>19.62</v>
      </c>
      <c r="G34" s="33">
        <v>18.48</v>
      </c>
      <c r="H34" s="33">
        <v>17.98</v>
      </c>
      <c r="I34" s="33">
        <v>19.64</v>
      </c>
      <c r="J34" s="34">
        <v>20.53</v>
      </c>
      <c r="K34" s="22"/>
      <c r="L34" s="22"/>
      <c r="M34" s="22"/>
      <c r="N34" s="22"/>
      <c r="O34" s="22"/>
      <c r="P34" s="22"/>
    </row>
    <row r="35" spans="1:16" ht="39" customHeight="1" x14ac:dyDescent="0.15">
      <c r="A35" s="22"/>
      <c r="B35" s="35"/>
      <c r="C35" s="1218" t="s">
        <v>551</v>
      </c>
      <c r="D35" s="1219"/>
      <c r="E35" s="1220"/>
      <c r="F35" s="36">
        <v>6.28</v>
      </c>
      <c r="G35" s="37">
        <v>6.25</v>
      </c>
      <c r="H35" s="37">
        <v>4.72</v>
      </c>
      <c r="I35" s="37">
        <v>5.16</v>
      </c>
      <c r="J35" s="38">
        <v>3.66</v>
      </c>
      <c r="K35" s="22"/>
      <c r="L35" s="22"/>
      <c r="M35" s="22"/>
      <c r="N35" s="22"/>
      <c r="O35" s="22"/>
      <c r="P35" s="22"/>
    </row>
    <row r="36" spans="1:16" ht="39" customHeight="1" x14ac:dyDescent="0.15">
      <c r="A36" s="22"/>
      <c r="B36" s="35"/>
      <c r="C36" s="1218" t="s">
        <v>552</v>
      </c>
      <c r="D36" s="1219"/>
      <c r="E36" s="1220"/>
      <c r="F36" s="36">
        <v>2.41</v>
      </c>
      <c r="G36" s="37">
        <v>2.12</v>
      </c>
      <c r="H36" s="37">
        <v>3.15</v>
      </c>
      <c r="I36" s="37">
        <v>2.98</v>
      </c>
      <c r="J36" s="38">
        <v>2.46</v>
      </c>
      <c r="K36" s="22"/>
      <c r="L36" s="22"/>
      <c r="M36" s="22"/>
      <c r="N36" s="22"/>
      <c r="O36" s="22"/>
      <c r="P36" s="22"/>
    </row>
    <row r="37" spans="1:16" ht="39" customHeight="1" x14ac:dyDescent="0.15">
      <c r="A37" s="22"/>
      <c r="B37" s="35"/>
      <c r="C37" s="1218" t="s">
        <v>553</v>
      </c>
      <c r="D37" s="1219"/>
      <c r="E37" s="1220"/>
      <c r="F37" s="36">
        <v>1.25</v>
      </c>
      <c r="G37" s="37">
        <v>0.56999999999999995</v>
      </c>
      <c r="H37" s="37">
        <v>1.35</v>
      </c>
      <c r="I37" s="37">
        <v>1.94</v>
      </c>
      <c r="J37" s="38">
        <v>0.97</v>
      </c>
      <c r="K37" s="22"/>
      <c r="L37" s="22"/>
      <c r="M37" s="22"/>
      <c r="N37" s="22"/>
      <c r="O37" s="22"/>
      <c r="P37" s="22"/>
    </row>
    <row r="38" spans="1:16" ht="39" customHeight="1" x14ac:dyDescent="0.15">
      <c r="A38" s="22"/>
      <c r="B38" s="35"/>
      <c r="C38" s="1218" t="s">
        <v>554</v>
      </c>
      <c r="D38" s="1219"/>
      <c r="E38" s="1220"/>
      <c r="F38" s="36">
        <v>0.39</v>
      </c>
      <c r="G38" s="37">
        <v>0.57999999999999996</v>
      </c>
      <c r="H38" s="37">
        <v>0.73</v>
      </c>
      <c r="I38" s="37">
        <v>0.69</v>
      </c>
      <c r="J38" s="38">
        <v>0.41</v>
      </c>
      <c r="K38" s="22"/>
      <c r="L38" s="22"/>
      <c r="M38" s="22"/>
      <c r="N38" s="22"/>
      <c r="O38" s="22"/>
      <c r="P38" s="22"/>
    </row>
    <row r="39" spans="1:16" ht="39" customHeight="1" x14ac:dyDescent="0.15">
      <c r="A39" s="22"/>
      <c r="B39" s="35"/>
      <c r="C39" s="1218" t="s">
        <v>555</v>
      </c>
      <c r="D39" s="1219"/>
      <c r="E39" s="1220"/>
      <c r="F39" s="36">
        <v>0.02</v>
      </c>
      <c r="G39" s="37">
        <v>0.01</v>
      </c>
      <c r="H39" s="37">
        <v>0.01</v>
      </c>
      <c r="I39" s="37">
        <v>0.1</v>
      </c>
      <c r="J39" s="38">
        <v>0.1</v>
      </c>
      <c r="K39" s="22"/>
      <c r="L39" s="22"/>
      <c r="M39" s="22"/>
      <c r="N39" s="22"/>
      <c r="O39" s="22"/>
      <c r="P39" s="22"/>
    </row>
    <row r="40" spans="1:16" ht="39" customHeight="1" x14ac:dyDescent="0.15">
      <c r="A40" s="22"/>
      <c r="B40" s="35"/>
      <c r="C40" s="1218" t="s">
        <v>556</v>
      </c>
      <c r="D40" s="1219"/>
      <c r="E40" s="1220"/>
      <c r="F40" s="36">
        <v>0.04</v>
      </c>
      <c r="G40" s="37">
        <v>0.09</v>
      </c>
      <c r="H40" s="37">
        <v>0.14000000000000001</v>
      </c>
      <c r="I40" s="37">
        <v>0.13</v>
      </c>
      <c r="J40" s="38">
        <v>0.06</v>
      </c>
      <c r="K40" s="22"/>
      <c r="L40" s="22"/>
      <c r="M40" s="22"/>
      <c r="N40" s="22"/>
      <c r="O40" s="22"/>
      <c r="P40" s="22"/>
    </row>
    <row r="41" spans="1:16" ht="39" customHeight="1" x14ac:dyDescent="0.15">
      <c r="A41" s="22"/>
      <c r="B41" s="35"/>
      <c r="C41" s="1218"/>
      <c r="D41" s="1219"/>
      <c r="E41" s="1220"/>
      <c r="F41" s="36"/>
      <c r="G41" s="37"/>
      <c r="H41" s="37"/>
      <c r="I41" s="37"/>
      <c r="J41" s="38"/>
      <c r="K41" s="22"/>
      <c r="L41" s="22"/>
      <c r="M41" s="22"/>
      <c r="N41" s="22"/>
      <c r="O41" s="22"/>
      <c r="P41" s="22"/>
    </row>
    <row r="42" spans="1:16" ht="39" customHeight="1" x14ac:dyDescent="0.15">
      <c r="A42" s="22"/>
      <c r="B42" s="39"/>
      <c r="C42" s="1218" t="s">
        <v>557</v>
      </c>
      <c r="D42" s="1219"/>
      <c r="E42" s="1220"/>
      <c r="F42" s="36" t="s">
        <v>497</v>
      </c>
      <c r="G42" s="37" t="s">
        <v>497</v>
      </c>
      <c r="H42" s="37" t="s">
        <v>497</v>
      </c>
      <c r="I42" s="37" t="s">
        <v>497</v>
      </c>
      <c r="J42" s="38" t="s">
        <v>497</v>
      </c>
      <c r="K42" s="22"/>
      <c r="L42" s="22"/>
      <c r="M42" s="22"/>
      <c r="N42" s="22"/>
      <c r="O42" s="22"/>
      <c r="P42" s="22"/>
    </row>
    <row r="43" spans="1:16" ht="39" customHeight="1" thickBot="1" x14ac:dyDescent="0.2">
      <c r="A43" s="22"/>
      <c r="B43" s="40"/>
      <c r="C43" s="1221" t="s">
        <v>558</v>
      </c>
      <c r="D43" s="1222"/>
      <c r="E43" s="1223"/>
      <c r="F43" s="41" t="s">
        <v>497</v>
      </c>
      <c r="G43" s="42" t="s">
        <v>497</v>
      </c>
      <c r="H43" s="42" t="s">
        <v>497</v>
      </c>
      <c r="I43" s="42" t="s">
        <v>497</v>
      </c>
      <c r="J43" s="43" t="s">
        <v>497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bHYWKqbKsQiMJEh/QGXgGhSNXqi2p9UkJLoZkIEK3bzR9jDDSB0zpG1RsfctP1pdOfCrFgLeiy67KljiooTd9g==" saltValue="vEbd1oj/lzx8kLFfsHU7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5" zoomScaleNormal="55" zoomScaleSheetLayoutView="55" workbookViewId="0">
      <selection activeCell="DI51" sqref="DI51"/>
    </sheetView>
  </sheetViews>
  <sheetFormatPr defaultColWidth="0" defaultRowHeight="12.6" customHeight="1" zeroHeight="1" x14ac:dyDescent="0.15"/>
  <cols>
    <col min="1" max="1" width="6.5703125" style="49" customWidth="1"/>
    <col min="2" max="3" width="10.85546875" style="49" customWidth="1"/>
    <col min="4" max="4" width="10" style="49" customWidth="1"/>
    <col min="5" max="10" width="11" style="49" customWidth="1"/>
    <col min="11" max="15" width="13.140625" style="49" customWidth="1"/>
    <col min="16" max="21" width="11.4257812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540</v>
      </c>
      <c r="L44" s="56" t="s">
        <v>541</v>
      </c>
      <c r="M44" s="56" t="s">
        <v>542</v>
      </c>
      <c r="N44" s="56" t="s">
        <v>543</v>
      </c>
      <c r="O44" s="57" t="s">
        <v>544</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820</v>
      </c>
      <c r="L45" s="60">
        <v>829</v>
      </c>
      <c r="M45" s="60">
        <v>892</v>
      </c>
      <c r="N45" s="60">
        <v>923</v>
      </c>
      <c r="O45" s="61">
        <v>948</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497</v>
      </c>
      <c r="L46" s="64" t="s">
        <v>497</v>
      </c>
      <c r="M46" s="64" t="s">
        <v>497</v>
      </c>
      <c r="N46" s="64" t="s">
        <v>497</v>
      </c>
      <c r="O46" s="65" t="s">
        <v>497</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497</v>
      </c>
      <c r="L47" s="64" t="s">
        <v>497</v>
      </c>
      <c r="M47" s="64" t="s">
        <v>497</v>
      </c>
      <c r="N47" s="64" t="s">
        <v>497</v>
      </c>
      <c r="O47" s="65" t="s">
        <v>497</v>
      </c>
      <c r="P47" s="48"/>
      <c r="Q47" s="48"/>
      <c r="R47" s="48"/>
      <c r="S47" s="48"/>
      <c r="T47" s="48"/>
      <c r="U47" s="48"/>
    </row>
    <row r="48" spans="1:21" ht="30.75" customHeight="1" x14ac:dyDescent="0.15">
      <c r="A48" s="48"/>
      <c r="B48" s="1236"/>
      <c r="C48" s="1237"/>
      <c r="D48" s="62"/>
      <c r="E48" s="1228" t="s">
        <v>15</v>
      </c>
      <c r="F48" s="1228"/>
      <c r="G48" s="1228"/>
      <c r="H48" s="1228"/>
      <c r="I48" s="1228"/>
      <c r="J48" s="1229"/>
      <c r="K48" s="63">
        <v>180</v>
      </c>
      <c r="L48" s="64">
        <v>198</v>
      </c>
      <c r="M48" s="64">
        <v>206</v>
      </c>
      <c r="N48" s="64">
        <v>193</v>
      </c>
      <c r="O48" s="65">
        <v>162</v>
      </c>
      <c r="P48" s="48"/>
      <c r="Q48" s="48"/>
      <c r="R48" s="48"/>
      <c r="S48" s="48"/>
      <c r="T48" s="48"/>
      <c r="U48" s="48"/>
    </row>
    <row r="49" spans="1:21" ht="30.75" customHeight="1" x14ac:dyDescent="0.15">
      <c r="A49" s="48"/>
      <c r="B49" s="1236"/>
      <c r="C49" s="1237"/>
      <c r="D49" s="62"/>
      <c r="E49" s="1228" t="s">
        <v>16</v>
      </c>
      <c r="F49" s="1228"/>
      <c r="G49" s="1228"/>
      <c r="H49" s="1228"/>
      <c r="I49" s="1228"/>
      <c r="J49" s="1229"/>
      <c r="K49" s="63">
        <v>41</v>
      </c>
      <c r="L49" s="64">
        <v>42</v>
      </c>
      <c r="M49" s="64">
        <v>38</v>
      </c>
      <c r="N49" s="64">
        <v>36</v>
      </c>
      <c r="O49" s="65">
        <v>34</v>
      </c>
      <c r="P49" s="48"/>
      <c r="Q49" s="48"/>
      <c r="R49" s="48"/>
      <c r="S49" s="48"/>
      <c r="T49" s="48"/>
      <c r="U49" s="48"/>
    </row>
    <row r="50" spans="1:21" ht="30.75" customHeight="1" x14ac:dyDescent="0.15">
      <c r="A50" s="48"/>
      <c r="B50" s="1236"/>
      <c r="C50" s="1237"/>
      <c r="D50" s="62"/>
      <c r="E50" s="1228" t="s">
        <v>17</v>
      </c>
      <c r="F50" s="1228"/>
      <c r="G50" s="1228"/>
      <c r="H50" s="1228"/>
      <c r="I50" s="1228"/>
      <c r="J50" s="1229"/>
      <c r="K50" s="63" t="s">
        <v>497</v>
      </c>
      <c r="L50" s="64" t="s">
        <v>497</v>
      </c>
      <c r="M50" s="64" t="s">
        <v>497</v>
      </c>
      <c r="N50" s="64" t="s">
        <v>497</v>
      </c>
      <c r="O50" s="65" t="s">
        <v>497</v>
      </c>
      <c r="P50" s="48"/>
      <c r="Q50" s="48"/>
      <c r="R50" s="48"/>
      <c r="S50" s="48"/>
      <c r="T50" s="48"/>
      <c r="U50" s="48"/>
    </row>
    <row r="51" spans="1:21" ht="30.75" customHeight="1" x14ac:dyDescent="0.15">
      <c r="A51" s="48"/>
      <c r="B51" s="1238"/>
      <c r="C51" s="1239"/>
      <c r="D51" s="66"/>
      <c r="E51" s="1228" t="s">
        <v>18</v>
      </c>
      <c r="F51" s="1228"/>
      <c r="G51" s="1228"/>
      <c r="H51" s="1228"/>
      <c r="I51" s="1228"/>
      <c r="J51" s="1229"/>
      <c r="K51" s="63" t="s">
        <v>497</v>
      </c>
      <c r="L51" s="64" t="s">
        <v>497</v>
      </c>
      <c r="M51" s="64" t="s">
        <v>497</v>
      </c>
      <c r="N51" s="64" t="s">
        <v>497</v>
      </c>
      <c r="O51" s="65" t="s">
        <v>497</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850</v>
      </c>
      <c r="L52" s="64">
        <v>907</v>
      </c>
      <c r="M52" s="64">
        <v>846</v>
      </c>
      <c r="N52" s="64">
        <v>804</v>
      </c>
      <c r="O52" s="65">
        <v>802</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191</v>
      </c>
      <c r="L53" s="69">
        <v>162</v>
      </c>
      <c r="M53" s="69">
        <v>290</v>
      </c>
      <c r="N53" s="69">
        <v>348</v>
      </c>
      <c r="O53" s="70">
        <v>342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E043Z79m+qD31PzcmYHL7U/CX0MWAIuZgeFwfUzQ4dKQ//U2MdWewFNj8pzUSQGdCu/pMTkxcHTBlF69Wgcrww==" saltValue="qSXBbasEGODkUN3xwD+TO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election activeCell="DI51" sqref="DI51"/>
    </sheetView>
  </sheetViews>
  <sheetFormatPr defaultColWidth="0" defaultRowHeight="13.5" customHeight="1" zeroHeight="1" x14ac:dyDescent="0.15"/>
  <cols>
    <col min="1" max="1" width="6.5703125" style="72" customWidth="1"/>
    <col min="2" max="3" width="12.5703125" style="72" customWidth="1"/>
    <col min="4" max="4" width="11.5703125" style="72" customWidth="1"/>
    <col min="5" max="8" width="10.42578125" style="72" customWidth="1"/>
    <col min="9" max="13" width="16.42578125" style="72" customWidth="1"/>
    <col min="14" max="19" width="12.57031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540</v>
      </c>
      <c r="J40" s="79" t="s">
        <v>541</v>
      </c>
      <c r="K40" s="79" t="s">
        <v>542</v>
      </c>
      <c r="L40" s="79" t="s">
        <v>543</v>
      </c>
      <c r="M40" s="80" t="s">
        <v>544</v>
      </c>
    </row>
    <row r="41" spans="2:13" ht="27.75" customHeight="1" x14ac:dyDescent="0.15">
      <c r="B41" s="1254" t="s">
        <v>24</v>
      </c>
      <c r="C41" s="1255"/>
      <c r="D41" s="81"/>
      <c r="E41" s="1256" t="s">
        <v>25</v>
      </c>
      <c r="F41" s="1256"/>
      <c r="G41" s="1256"/>
      <c r="H41" s="1257"/>
      <c r="I41" s="82">
        <v>9404</v>
      </c>
      <c r="J41" s="83">
        <v>10125</v>
      </c>
      <c r="K41" s="83">
        <v>10096</v>
      </c>
      <c r="L41" s="83">
        <v>9888</v>
      </c>
      <c r="M41" s="84">
        <v>9806</v>
      </c>
    </row>
    <row r="42" spans="2:13" ht="27.75" customHeight="1" x14ac:dyDescent="0.15">
      <c r="B42" s="1244"/>
      <c r="C42" s="1245"/>
      <c r="D42" s="85"/>
      <c r="E42" s="1248" t="s">
        <v>26</v>
      </c>
      <c r="F42" s="1248"/>
      <c r="G42" s="1248"/>
      <c r="H42" s="1249"/>
      <c r="I42" s="86" t="s">
        <v>497</v>
      </c>
      <c r="J42" s="87" t="s">
        <v>497</v>
      </c>
      <c r="K42" s="87" t="s">
        <v>497</v>
      </c>
      <c r="L42" s="87" t="s">
        <v>497</v>
      </c>
      <c r="M42" s="88" t="s">
        <v>497</v>
      </c>
    </row>
    <row r="43" spans="2:13" ht="27.75" customHeight="1" x14ac:dyDescent="0.15">
      <c r="B43" s="1244"/>
      <c r="C43" s="1245"/>
      <c r="D43" s="85"/>
      <c r="E43" s="1248" t="s">
        <v>27</v>
      </c>
      <c r="F43" s="1248"/>
      <c r="G43" s="1248"/>
      <c r="H43" s="1249"/>
      <c r="I43" s="86">
        <v>3562</v>
      </c>
      <c r="J43" s="87">
        <v>3636</v>
      </c>
      <c r="K43" s="87">
        <v>3688</v>
      </c>
      <c r="L43" s="87">
        <v>3687</v>
      </c>
      <c r="M43" s="88">
        <v>3575</v>
      </c>
    </row>
    <row r="44" spans="2:13" ht="27.75" customHeight="1" x14ac:dyDescent="0.15">
      <c r="B44" s="1244"/>
      <c r="C44" s="1245"/>
      <c r="D44" s="85"/>
      <c r="E44" s="1248" t="s">
        <v>28</v>
      </c>
      <c r="F44" s="1248"/>
      <c r="G44" s="1248"/>
      <c r="H44" s="1249"/>
      <c r="I44" s="86">
        <v>239</v>
      </c>
      <c r="J44" s="87">
        <v>258</v>
      </c>
      <c r="K44" s="87">
        <v>272</v>
      </c>
      <c r="L44" s="87">
        <v>248</v>
      </c>
      <c r="M44" s="88">
        <v>242</v>
      </c>
    </row>
    <row r="45" spans="2:13" ht="27.75" customHeight="1" x14ac:dyDescent="0.15">
      <c r="B45" s="1244"/>
      <c r="C45" s="1245"/>
      <c r="D45" s="85"/>
      <c r="E45" s="1248" t="s">
        <v>29</v>
      </c>
      <c r="F45" s="1248"/>
      <c r="G45" s="1248"/>
      <c r="H45" s="1249"/>
      <c r="I45" s="86">
        <v>3086</v>
      </c>
      <c r="J45" s="87">
        <v>2830</v>
      </c>
      <c r="K45" s="87">
        <v>2653</v>
      </c>
      <c r="L45" s="87">
        <v>2611</v>
      </c>
      <c r="M45" s="88">
        <v>2592</v>
      </c>
    </row>
    <row r="46" spans="2:13" ht="27.75" customHeight="1" x14ac:dyDescent="0.15">
      <c r="B46" s="1244"/>
      <c r="C46" s="1245"/>
      <c r="D46" s="89"/>
      <c r="E46" s="1248" t="s">
        <v>30</v>
      </c>
      <c r="F46" s="1248"/>
      <c r="G46" s="1248"/>
      <c r="H46" s="1249"/>
      <c r="I46" s="86" t="s">
        <v>497</v>
      </c>
      <c r="J46" s="87" t="s">
        <v>497</v>
      </c>
      <c r="K46" s="87" t="s">
        <v>497</v>
      </c>
      <c r="L46" s="87" t="s">
        <v>497</v>
      </c>
      <c r="M46" s="88" t="s">
        <v>497</v>
      </c>
    </row>
    <row r="47" spans="2:13" ht="27.75" customHeight="1" x14ac:dyDescent="0.15">
      <c r="B47" s="1244"/>
      <c r="C47" s="1245"/>
      <c r="D47" s="90"/>
      <c r="E47" s="1258" t="s">
        <v>31</v>
      </c>
      <c r="F47" s="1259"/>
      <c r="G47" s="1259"/>
      <c r="H47" s="1260"/>
      <c r="I47" s="86" t="s">
        <v>497</v>
      </c>
      <c r="J47" s="87" t="s">
        <v>497</v>
      </c>
      <c r="K47" s="87" t="s">
        <v>497</v>
      </c>
      <c r="L47" s="87" t="s">
        <v>497</v>
      </c>
      <c r="M47" s="88" t="s">
        <v>497</v>
      </c>
    </row>
    <row r="48" spans="2:13" ht="27.75" customHeight="1" x14ac:dyDescent="0.15">
      <c r="B48" s="1244"/>
      <c r="C48" s="1245"/>
      <c r="D48" s="85"/>
      <c r="E48" s="1248" t="s">
        <v>32</v>
      </c>
      <c r="F48" s="1248"/>
      <c r="G48" s="1248"/>
      <c r="H48" s="1249"/>
      <c r="I48" s="86" t="s">
        <v>497</v>
      </c>
      <c r="J48" s="87" t="s">
        <v>497</v>
      </c>
      <c r="K48" s="87" t="s">
        <v>497</v>
      </c>
      <c r="L48" s="87" t="s">
        <v>497</v>
      </c>
      <c r="M48" s="88" t="s">
        <v>497</v>
      </c>
    </row>
    <row r="49" spans="2:13" ht="27.75" customHeight="1" x14ac:dyDescent="0.15">
      <c r="B49" s="1246"/>
      <c r="C49" s="1247"/>
      <c r="D49" s="85"/>
      <c r="E49" s="1248" t="s">
        <v>33</v>
      </c>
      <c r="F49" s="1248"/>
      <c r="G49" s="1248"/>
      <c r="H49" s="1249"/>
      <c r="I49" s="86" t="s">
        <v>497</v>
      </c>
      <c r="J49" s="87" t="s">
        <v>497</v>
      </c>
      <c r="K49" s="87" t="s">
        <v>497</v>
      </c>
      <c r="L49" s="87" t="s">
        <v>497</v>
      </c>
      <c r="M49" s="88" t="s">
        <v>497</v>
      </c>
    </row>
    <row r="50" spans="2:13" ht="27.75" customHeight="1" x14ac:dyDescent="0.15">
      <c r="B50" s="1242" t="s">
        <v>34</v>
      </c>
      <c r="C50" s="1243"/>
      <c r="D50" s="91"/>
      <c r="E50" s="1248" t="s">
        <v>35</v>
      </c>
      <c r="F50" s="1248"/>
      <c r="G50" s="1248"/>
      <c r="H50" s="1249"/>
      <c r="I50" s="86">
        <v>1576</v>
      </c>
      <c r="J50" s="87">
        <v>1004</v>
      </c>
      <c r="K50" s="87">
        <v>1059</v>
      </c>
      <c r="L50" s="87">
        <v>1182</v>
      </c>
      <c r="M50" s="88">
        <v>1633</v>
      </c>
    </row>
    <row r="51" spans="2:13" ht="27.75" customHeight="1" x14ac:dyDescent="0.15">
      <c r="B51" s="1244"/>
      <c r="C51" s="1245"/>
      <c r="D51" s="85"/>
      <c r="E51" s="1248" t="s">
        <v>36</v>
      </c>
      <c r="F51" s="1248"/>
      <c r="G51" s="1248"/>
      <c r="H51" s="1249"/>
      <c r="I51" s="86">
        <v>2454</v>
      </c>
      <c r="J51" s="87">
        <v>2325</v>
      </c>
      <c r="K51" s="87">
        <v>2207</v>
      </c>
      <c r="L51" s="87">
        <v>2150</v>
      </c>
      <c r="M51" s="88">
        <v>2230</v>
      </c>
    </row>
    <row r="52" spans="2:13" ht="27.75" customHeight="1" x14ac:dyDescent="0.15">
      <c r="B52" s="1246"/>
      <c r="C52" s="1247"/>
      <c r="D52" s="85"/>
      <c r="E52" s="1248" t="s">
        <v>37</v>
      </c>
      <c r="F52" s="1248"/>
      <c r="G52" s="1248"/>
      <c r="H52" s="1249"/>
      <c r="I52" s="86">
        <v>9017</v>
      </c>
      <c r="J52" s="87">
        <v>9128</v>
      </c>
      <c r="K52" s="87">
        <v>9186</v>
      </c>
      <c r="L52" s="87">
        <v>9162</v>
      </c>
      <c r="M52" s="88">
        <v>9215</v>
      </c>
    </row>
    <row r="53" spans="2:13" ht="27.75" customHeight="1" thickBot="1" x14ac:dyDescent="0.2">
      <c r="B53" s="1250" t="s">
        <v>38</v>
      </c>
      <c r="C53" s="1251"/>
      <c r="D53" s="92"/>
      <c r="E53" s="1252" t="s">
        <v>39</v>
      </c>
      <c r="F53" s="1252"/>
      <c r="G53" s="1252"/>
      <c r="H53" s="1253"/>
      <c r="I53" s="93">
        <v>3243</v>
      </c>
      <c r="J53" s="94">
        <v>4393</v>
      </c>
      <c r="K53" s="94">
        <v>4258</v>
      </c>
      <c r="L53" s="94">
        <v>3940</v>
      </c>
      <c r="M53" s="95">
        <v>3137</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NsT7G1L1N/kL4i/h+TgMQCMIfIV8J14imVvJyLST3TuSpHUfDIs0YkSeN/0HdVPMoFPd27y1nWATqAQ5i5bXOw==" saltValue="XuNr5r4UiYsrc+XfXO37c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52" zoomScale="55" zoomScaleNormal="55" zoomScaleSheetLayoutView="100" workbookViewId="0">
      <selection activeCell="DI51" sqref="DI51"/>
    </sheetView>
  </sheetViews>
  <sheetFormatPr defaultColWidth="0" defaultRowHeight="0" customHeight="1" zeroHeight="1" x14ac:dyDescent="0.15"/>
  <cols>
    <col min="1" max="1" width="8.28515625" style="1" customWidth="1"/>
    <col min="2" max="2" width="16.42578125" style="1" customWidth="1"/>
    <col min="3" max="5" width="26.28515625" style="1" customWidth="1"/>
    <col min="6" max="8" width="24.28515625" style="1" customWidth="1"/>
    <col min="9" max="14" width="26" style="1" customWidth="1"/>
    <col min="15" max="15" width="6.1406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542</v>
      </c>
      <c r="G54" s="104" t="s">
        <v>543</v>
      </c>
      <c r="H54" s="105" t="s">
        <v>544</v>
      </c>
    </row>
    <row r="55" spans="2:8" ht="52.5" customHeight="1" x14ac:dyDescent="0.15">
      <c r="B55" s="106"/>
      <c r="C55" s="1269" t="s">
        <v>42</v>
      </c>
      <c r="D55" s="1269"/>
      <c r="E55" s="1270"/>
      <c r="F55" s="107">
        <v>609</v>
      </c>
      <c r="G55" s="107">
        <v>569</v>
      </c>
      <c r="H55" s="108">
        <v>809</v>
      </c>
    </row>
    <row r="56" spans="2:8" ht="52.5" customHeight="1" x14ac:dyDescent="0.15">
      <c r="B56" s="109"/>
      <c r="C56" s="1271" t="s">
        <v>43</v>
      </c>
      <c r="D56" s="1271"/>
      <c r="E56" s="1272"/>
      <c r="F56" s="110">
        <v>2</v>
      </c>
      <c r="G56" s="110">
        <v>2</v>
      </c>
      <c r="H56" s="111">
        <v>2</v>
      </c>
    </row>
    <row r="57" spans="2:8" ht="53.25" customHeight="1" x14ac:dyDescent="0.15">
      <c r="B57" s="109"/>
      <c r="C57" s="1273" t="s">
        <v>44</v>
      </c>
      <c r="D57" s="1273"/>
      <c r="E57" s="1274"/>
      <c r="F57" s="112">
        <v>162</v>
      </c>
      <c r="G57" s="112">
        <v>154</v>
      </c>
      <c r="H57" s="113">
        <v>153</v>
      </c>
    </row>
    <row r="58" spans="2:8" ht="45.75" customHeight="1" x14ac:dyDescent="0.15">
      <c r="B58" s="114"/>
      <c r="C58" s="1261" t="s">
        <v>582</v>
      </c>
      <c r="D58" s="1262"/>
      <c r="E58" s="1263"/>
      <c r="F58" s="115">
        <v>96</v>
      </c>
      <c r="G58" s="115">
        <v>89</v>
      </c>
      <c r="H58" s="116">
        <v>85</v>
      </c>
    </row>
    <row r="59" spans="2:8" ht="45.75" customHeight="1" x14ac:dyDescent="0.15">
      <c r="B59" s="114"/>
      <c r="C59" s="1261" t="s">
        <v>583</v>
      </c>
      <c r="D59" s="1262"/>
      <c r="E59" s="1263"/>
      <c r="F59" s="115">
        <v>50</v>
      </c>
      <c r="G59" s="115">
        <v>50</v>
      </c>
      <c r="H59" s="116">
        <v>50</v>
      </c>
    </row>
    <row r="60" spans="2:8" ht="45.75" customHeight="1" x14ac:dyDescent="0.15">
      <c r="B60" s="114"/>
      <c r="C60" s="1261" t="s">
        <v>584</v>
      </c>
      <c r="D60" s="1262"/>
      <c r="E60" s="1263"/>
      <c r="F60" s="115">
        <v>11</v>
      </c>
      <c r="G60" s="115">
        <v>10</v>
      </c>
      <c r="H60" s="116">
        <v>12</v>
      </c>
    </row>
    <row r="61" spans="2:8" ht="45.75" customHeight="1" x14ac:dyDescent="0.15">
      <c r="B61" s="114"/>
      <c r="C61" s="1261" t="s">
        <v>585</v>
      </c>
      <c r="D61" s="1262"/>
      <c r="E61" s="1263"/>
      <c r="F61" s="115">
        <v>4</v>
      </c>
      <c r="G61" s="115">
        <v>4</v>
      </c>
      <c r="H61" s="116">
        <v>4</v>
      </c>
    </row>
    <row r="62" spans="2:8" ht="45.75" customHeight="1" thickBot="1" x14ac:dyDescent="0.2">
      <c r="B62" s="117"/>
      <c r="C62" s="1264" t="s">
        <v>586</v>
      </c>
      <c r="D62" s="1265"/>
      <c r="E62" s="1266"/>
      <c r="F62" s="118">
        <v>1</v>
      </c>
      <c r="G62" s="118">
        <v>1</v>
      </c>
      <c r="H62" s="119">
        <v>1</v>
      </c>
    </row>
    <row r="63" spans="2:8" ht="52.5" customHeight="1" thickBot="1" x14ac:dyDescent="0.2">
      <c r="B63" s="120"/>
      <c r="C63" s="1267" t="s">
        <v>45</v>
      </c>
      <c r="D63" s="1267"/>
      <c r="E63" s="1268"/>
      <c r="F63" s="121">
        <v>772</v>
      </c>
      <c r="G63" s="121">
        <v>725</v>
      </c>
      <c r="H63" s="122">
        <v>964</v>
      </c>
    </row>
    <row r="64" spans="2:8" ht="15" customHeight="1" x14ac:dyDescent="0.15"/>
    <row r="65" ht="0" hidden="1" customHeight="1" x14ac:dyDescent="0.15"/>
    <row r="66" ht="0" hidden="1" customHeight="1" x14ac:dyDescent="0.15"/>
  </sheetData>
  <sheetProtection algorithmName="SHA-512" hashValue="QTg2owHGwDBWVtOloaofdu+SllpU6E12KE6nDgmpCJLCZRm5hCkJ4YGeshFi+P9mU5NLK2XSccfiAeJ3dMCyeA==" saltValue="wvzESuafbhG5++8UzlvxE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A41" zoomScale="85" zoomScaleNormal="85" zoomScaleSheetLayoutView="55" workbookViewId="0">
      <selection activeCell="AN48" sqref="AN48"/>
    </sheetView>
  </sheetViews>
  <sheetFormatPr defaultColWidth="0" defaultRowHeight="13.5" customHeight="1" zeroHeight="1" x14ac:dyDescent="0.15"/>
  <cols>
    <col min="1" max="1" width="6.42578125" style="367" customWidth="1"/>
    <col min="2" max="107" width="2.42578125" style="367" customWidth="1"/>
    <col min="108" max="108" width="6.140625" style="375" customWidth="1"/>
    <col min="109" max="109" width="5.85546875" style="374" customWidth="1"/>
    <col min="110" max="110" width="19.140625" style="367" hidden="1"/>
    <col min="111" max="115" width="12.5703125" style="367" hidden="1"/>
    <col min="116" max="349" width="8.5703125" style="367" hidden="1"/>
    <col min="350" max="355" width="14.85546875" style="367" hidden="1"/>
    <col min="356" max="357" width="15.85546875" style="367" hidden="1"/>
    <col min="358" max="363" width="16.140625" style="367" hidden="1"/>
    <col min="364" max="364" width="6.140625" style="367" hidden="1"/>
    <col min="365" max="365" width="3" style="367" hidden="1"/>
    <col min="366" max="605" width="8.5703125" style="367" hidden="1"/>
    <col min="606" max="611" width="14.85546875" style="367" hidden="1"/>
    <col min="612" max="613" width="15.85546875" style="367" hidden="1"/>
    <col min="614" max="619" width="16.140625" style="367" hidden="1"/>
    <col min="620" max="620" width="6.140625" style="367" hidden="1"/>
    <col min="621" max="621" width="3" style="367" hidden="1"/>
    <col min="622" max="861" width="8.5703125" style="367" hidden="1"/>
    <col min="862" max="867" width="14.85546875" style="367" hidden="1"/>
    <col min="868" max="869" width="15.85546875" style="367" hidden="1"/>
    <col min="870" max="875" width="16.140625" style="367" hidden="1"/>
    <col min="876" max="876" width="6.140625" style="367" hidden="1"/>
    <col min="877" max="877" width="3" style="367" hidden="1"/>
    <col min="878" max="1117" width="8.5703125" style="367" hidden="1"/>
    <col min="1118" max="1123" width="14.85546875" style="367" hidden="1"/>
    <col min="1124" max="1125" width="15.85546875" style="367" hidden="1"/>
    <col min="1126" max="1131" width="16.140625" style="367" hidden="1"/>
    <col min="1132" max="1132" width="6.140625" style="367" hidden="1"/>
    <col min="1133" max="1133" width="3" style="367" hidden="1"/>
    <col min="1134" max="1373" width="8.5703125" style="367" hidden="1"/>
    <col min="1374" max="1379" width="14.85546875" style="367" hidden="1"/>
    <col min="1380" max="1381" width="15.85546875" style="367" hidden="1"/>
    <col min="1382" max="1387" width="16.140625" style="367" hidden="1"/>
    <col min="1388" max="1388" width="6.140625" style="367" hidden="1"/>
    <col min="1389" max="1389" width="3" style="367" hidden="1"/>
    <col min="1390" max="1629" width="8.5703125" style="367" hidden="1"/>
    <col min="1630" max="1635" width="14.85546875" style="367" hidden="1"/>
    <col min="1636" max="1637" width="15.85546875" style="367" hidden="1"/>
    <col min="1638" max="1643" width="16.140625" style="367" hidden="1"/>
    <col min="1644" max="1644" width="6.140625" style="367" hidden="1"/>
    <col min="1645" max="1645" width="3" style="367" hidden="1"/>
    <col min="1646" max="1885" width="8.5703125" style="367" hidden="1"/>
    <col min="1886" max="1891" width="14.85546875" style="367" hidden="1"/>
    <col min="1892" max="1893" width="15.85546875" style="367" hidden="1"/>
    <col min="1894" max="1899" width="16.140625" style="367" hidden="1"/>
    <col min="1900" max="1900" width="6.140625" style="367" hidden="1"/>
    <col min="1901" max="1901" width="3" style="367" hidden="1"/>
    <col min="1902" max="2141" width="8.5703125" style="367" hidden="1"/>
    <col min="2142" max="2147" width="14.85546875" style="367" hidden="1"/>
    <col min="2148" max="2149" width="15.85546875" style="367" hidden="1"/>
    <col min="2150" max="2155" width="16.140625" style="367" hidden="1"/>
    <col min="2156" max="2156" width="6.140625" style="367" hidden="1"/>
    <col min="2157" max="2157" width="3" style="367" hidden="1"/>
    <col min="2158" max="2397" width="8.5703125" style="367" hidden="1"/>
    <col min="2398" max="2403" width="14.85546875" style="367" hidden="1"/>
    <col min="2404" max="2405" width="15.85546875" style="367" hidden="1"/>
    <col min="2406" max="2411" width="16.140625" style="367" hidden="1"/>
    <col min="2412" max="2412" width="6.140625" style="367" hidden="1"/>
    <col min="2413" max="2413" width="3" style="367" hidden="1"/>
    <col min="2414" max="2653" width="8.5703125" style="367" hidden="1"/>
    <col min="2654" max="2659" width="14.85546875" style="367" hidden="1"/>
    <col min="2660" max="2661" width="15.85546875" style="367" hidden="1"/>
    <col min="2662" max="2667" width="16.140625" style="367" hidden="1"/>
    <col min="2668" max="2668" width="6.140625" style="367" hidden="1"/>
    <col min="2669" max="2669" width="3" style="367" hidden="1"/>
    <col min="2670" max="2909" width="8.5703125" style="367" hidden="1"/>
    <col min="2910" max="2915" width="14.85546875" style="367" hidden="1"/>
    <col min="2916" max="2917" width="15.85546875" style="367" hidden="1"/>
    <col min="2918" max="2923" width="16.140625" style="367" hidden="1"/>
    <col min="2924" max="2924" width="6.140625" style="367" hidden="1"/>
    <col min="2925" max="2925" width="3" style="367" hidden="1"/>
    <col min="2926" max="3165" width="8.5703125" style="367" hidden="1"/>
    <col min="3166" max="3171" width="14.85546875" style="367" hidden="1"/>
    <col min="3172" max="3173" width="15.85546875" style="367" hidden="1"/>
    <col min="3174" max="3179" width="16.140625" style="367" hidden="1"/>
    <col min="3180" max="3180" width="6.140625" style="367" hidden="1"/>
    <col min="3181" max="3181" width="3" style="367" hidden="1"/>
    <col min="3182" max="3421" width="8.5703125" style="367" hidden="1"/>
    <col min="3422" max="3427" width="14.85546875" style="367" hidden="1"/>
    <col min="3428" max="3429" width="15.85546875" style="367" hidden="1"/>
    <col min="3430" max="3435" width="16.140625" style="367" hidden="1"/>
    <col min="3436" max="3436" width="6.140625" style="367" hidden="1"/>
    <col min="3437" max="3437" width="3" style="367" hidden="1"/>
    <col min="3438" max="3677" width="8.5703125" style="367" hidden="1"/>
    <col min="3678" max="3683" width="14.85546875" style="367" hidden="1"/>
    <col min="3684" max="3685" width="15.85546875" style="367" hidden="1"/>
    <col min="3686" max="3691" width="16.140625" style="367" hidden="1"/>
    <col min="3692" max="3692" width="6.140625" style="367" hidden="1"/>
    <col min="3693" max="3693" width="3" style="367" hidden="1"/>
    <col min="3694" max="3933" width="8.5703125" style="367" hidden="1"/>
    <col min="3934" max="3939" width="14.85546875" style="367" hidden="1"/>
    <col min="3940" max="3941" width="15.85546875" style="367" hidden="1"/>
    <col min="3942" max="3947" width="16.140625" style="367" hidden="1"/>
    <col min="3948" max="3948" width="6.140625" style="367" hidden="1"/>
    <col min="3949" max="3949" width="3" style="367" hidden="1"/>
    <col min="3950" max="4189" width="8.5703125" style="367" hidden="1"/>
    <col min="4190" max="4195" width="14.85546875" style="367" hidden="1"/>
    <col min="4196" max="4197" width="15.85546875" style="367" hidden="1"/>
    <col min="4198" max="4203" width="16.140625" style="367" hidden="1"/>
    <col min="4204" max="4204" width="6.140625" style="367" hidden="1"/>
    <col min="4205" max="4205" width="3" style="367" hidden="1"/>
    <col min="4206" max="4445" width="8.5703125" style="367" hidden="1"/>
    <col min="4446" max="4451" width="14.85546875" style="367" hidden="1"/>
    <col min="4452" max="4453" width="15.85546875" style="367" hidden="1"/>
    <col min="4454" max="4459" width="16.140625" style="367" hidden="1"/>
    <col min="4460" max="4460" width="6.140625" style="367" hidden="1"/>
    <col min="4461" max="4461" width="3" style="367" hidden="1"/>
    <col min="4462" max="4701" width="8.5703125" style="367" hidden="1"/>
    <col min="4702" max="4707" width="14.85546875" style="367" hidden="1"/>
    <col min="4708" max="4709" width="15.85546875" style="367" hidden="1"/>
    <col min="4710" max="4715" width="16.140625" style="367" hidden="1"/>
    <col min="4716" max="4716" width="6.140625" style="367" hidden="1"/>
    <col min="4717" max="4717" width="3" style="367" hidden="1"/>
    <col min="4718" max="4957" width="8.5703125" style="367" hidden="1"/>
    <col min="4958" max="4963" width="14.85546875" style="367" hidden="1"/>
    <col min="4964" max="4965" width="15.85546875" style="367" hidden="1"/>
    <col min="4966" max="4971" width="16.140625" style="367" hidden="1"/>
    <col min="4972" max="4972" width="6.140625" style="367" hidden="1"/>
    <col min="4973" max="4973" width="3" style="367" hidden="1"/>
    <col min="4974" max="5213" width="8.5703125" style="367" hidden="1"/>
    <col min="5214" max="5219" width="14.85546875" style="367" hidden="1"/>
    <col min="5220" max="5221" width="15.85546875" style="367" hidden="1"/>
    <col min="5222" max="5227" width="16.140625" style="367" hidden="1"/>
    <col min="5228" max="5228" width="6.140625" style="367" hidden="1"/>
    <col min="5229" max="5229" width="3" style="367" hidden="1"/>
    <col min="5230" max="5469" width="8.5703125" style="367" hidden="1"/>
    <col min="5470" max="5475" width="14.85546875" style="367" hidden="1"/>
    <col min="5476" max="5477" width="15.85546875" style="367" hidden="1"/>
    <col min="5478" max="5483" width="16.140625" style="367" hidden="1"/>
    <col min="5484" max="5484" width="6.140625" style="367" hidden="1"/>
    <col min="5485" max="5485" width="3" style="367" hidden="1"/>
    <col min="5486" max="5725" width="8.5703125" style="367" hidden="1"/>
    <col min="5726" max="5731" width="14.85546875" style="367" hidden="1"/>
    <col min="5732" max="5733" width="15.85546875" style="367" hidden="1"/>
    <col min="5734" max="5739" width="16.140625" style="367" hidden="1"/>
    <col min="5740" max="5740" width="6.140625" style="367" hidden="1"/>
    <col min="5741" max="5741" width="3" style="367" hidden="1"/>
    <col min="5742" max="5981" width="8.5703125" style="367" hidden="1"/>
    <col min="5982" max="5987" width="14.85546875" style="367" hidden="1"/>
    <col min="5988" max="5989" width="15.85546875" style="367" hidden="1"/>
    <col min="5990" max="5995" width="16.140625" style="367" hidden="1"/>
    <col min="5996" max="5996" width="6.140625" style="367" hidden="1"/>
    <col min="5997" max="5997" width="3" style="367" hidden="1"/>
    <col min="5998" max="6237" width="8.5703125" style="367" hidden="1"/>
    <col min="6238" max="6243" width="14.85546875" style="367" hidden="1"/>
    <col min="6244" max="6245" width="15.85546875" style="367" hidden="1"/>
    <col min="6246" max="6251" width="16.140625" style="367" hidden="1"/>
    <col min="6252" max="6252" width="6.140625" style="367" hidden="1"/>
    <col min="6253" max="6253" width="3" style="367" hidden="1"/>
    <col min="6254" max="6493" width="8.5703125" style="367" hidden="1"/>
    <col min="6494" max="6499" width="14.85546875" style="367" hidden="1"/>
    <col min="6500" max="6501" width="15.85546875" style="367" hidden="1"/>
    <col min="6502" max="6507" width="16.140625" style="367" hidden="1"/>
    <col min="6508" max="6508" width="6.140625" style="367" hidden="1"/>
    <col min="6509" max="6509" width="3" style="367" hidden="1"/>
    <col min="6510" max="6749" width="8.5703125" style="367" hidden="1"/>
    <col min="6750" max="6755" width="14.85546875" style="367" hidden="1"/>
    <col min="6756" max="6757" width="15.85546875" style="367" hidden="1"/>
    <col min="6758" max="6763" width="16.140625" style="367" hidden="1"/>
    <col min="6764" max="6764" width="6.140625" style="367" hidden="1"/>
    <col min="6765" max="6765" width="3" style="367" hidden="1"/>
    <col min="6766" max="7005" width="8.5703125" style="367" hidden="1"/>
    <col min="7006" max="7011" width="14.85546875" style="367" hidden="1"/>
    <col min="7012" max="7013" width="15.85546875" style="367" hidden="1"/>
    <col min="7014" max="7019" width="16.140625" style="367" hidden="1"/>
    <col min="7020" max="7020" width="6.140625" style="367" hidden="1"/>
    <col min="7021" max="7021" width="3" style="367" hidden="1"/>
    <col min="7022" max="7261" width="8.5703125" style="367" hidden="1"/>
    <col min="7262" max="7267" width="14.85546875" style="367" hidden="1"/>
    <col min="7268" max="7269" width="15.85546875" style="367" hidden="1"/>
    <col min="7270" max="7275" width="16.140625" style="367" hidden="1"/>
    <col min="7276" max="7276" width="6.140625" style="367" hidden="1"/>
    <col min="7277" max="7277" width="3" style="367" hidden="1"/>
    <col min="7278" max="7517" width="8.5703125" style="367" hidden="1"/>
    <col min="7518" max="7523" width="14.85546875" style="367" hidden="1"/>
    <col min="7524" max="7525" width="15.85546875" style="367" hidden="1"/>
    <col min="7526" max="7531" width="16.140625" style="367" hidden="1"/>
    <col min="7532" max="7532" width="6.140625" style="367" hidden="1"/>
    <col min="7533" max="7533" width="3" style="367" hidden="1"/>
    <col min="7534" max="7773" width="8.5703125" style="367" hidden="1"/>
    <col min="7774" max="7779" width="14.85546875" style="367" hidden="1"/>
    <col min="7780" max="7781" width="15.85546875" style="367" hidden="1"/>
    <col min="7782" max="7787" width="16.140625" style="367" hidden="1"/>
    <col min="7788" max="7788" width="6.140625" style="367" hidden="1"/>
    <col min="7789" max="7789" width="3" style="367" hidden="1"/>
    <col min="7790" max="8029" width="8.5703125" style="367" hidden="1"/>
    <col min="8030" max="8035" width="14.85546875" style="367" hidden="1"/>
    <col min="8036" max="8037" width="15.85546875" style="367" hidden="1"/>
    <col min="8038" max="8043" width="16.140625" style="367" hidden="1"/>
    <col min="8044" max="8044" width="6.140625" style="367" hidden="1"/>
    <col min="8045" max="8045" width="3" style="367" hidden="1"/>
    <col min="8046" max="8285" width="8.5703125" style="367" hidden="1"/>
    <col min="8286" max="8291" width="14.85546875" style="367" hidden="1"/>
    <col min="8292" max="8293" width="15.85546875" style="367" hidden="1"/>
    <col min="8294" max="8299" width="16.140625" style="367" hidden="1"/>
    <col min="8300" max="8300" width="6.140625" style="367" hidden="1"/>
    <col min="8301" max="8301" width="3" style="367" hidden="1"/>
    <col min="8302" max="8541" width="8.5703125" style="367" hidden="1"/>
    <col min="8542" max="8547" width="14.85546875" style="367" hidden="1"/>
    <col min="8548" max="8549" width="15.85546875" style="367" hidden="1"/>
    <col min="8550" max="8555" width="16.140625" style="367" hidden="1"/>
    <col min="8556" max="8556" width="6.140625" style="367" hidden="1"/>
    <col min="8557" max="8557" width="3" style="367" hidden="1"/>
    <col min="8558" max="8797" width="8.5703125" style="367" hidden="1"/>
    <col min="8798" max="8803" width="14.85546875" style="367" hidden="1"/>
    <col min="8804" max="8805" width="15.85546875" style="367" hidden="1"/>
    <col min="8806" max="8811" width="16.140625" style="367" hidden="1"/>
    <col min="8812" max="8812" width="6.140625" style="367" hidden="1"/>
    <col min="8813" max="8813" width="3" style="367" hidden="1"/>
    <col min="8814" max="9053" width="8.5703125" style="367" hidden="1"/>
    <col min="9054" max="9059" width="14.85546875" style="367" hidden="1"/>
    <col min="9060" max="9061" width="15.85546875" style="367" hidden="1"/>
    <col min="9062" max="9067" width="16.140625" style="367" hidden="1"/>
    <col min="9068" max="9068" width="6.140625" style="367" hidden="1"/>
    <col min="9069" max="9069" width="3" style="367" hidden="1"/>
    <col min="9070" max="9309" width="8.5703125" style="367" hidden="1"/>
    <col min="9310" max="9315" width="14.85546875" style="367" hidden="1"/>
    <col min="9316" max="9317" width="15.85546875" style="367" hidden="1"/>
    <col min="9318" max="9323" width="16.140625" style="367" hidden="1"/>
    <col min="9324" max="9324" width="6.140625" style="367" hidden="1"/>
    <col min="9325" max="9325" width="3" style="367" hidden="1"/>
    <col min="9326" max="9565" width="8.5703125" style="367" hidden="1"/>
    <col min="9566" max="9571" width="14.85546875" style="367" hidden="1"/>
    <col min="9572" max="9573" width="15.85546875" style="367" hidden="1"/>
    <col min="9574" max="9579" width="16.140625" style="367" hidden="1"/>
    <col min="9580" max="9580" width="6.140625" style="367" hidden="1"/>
    <col min="9581" max="9581" width="3" style="367" hidden="1"/>
    <col min="9582" max="9821" width="8.5703125" style="367" hidden="1"/>
    <col min="9822" max="9827" width="14.85546875" style="367" hidden="1"/>
    <col min="9828" max="9829" width="15.85546875" style="367" hidden="1"/>
    <col min="9830" max="9835" width="16.140625" style="367" hidden="1"/>
    <col min="9836" max="9836" width="6.140625" style="367" hidden="1"/>
    <col min="9837" max="9837" width="3" style="367" hidden="1"/>
    <col min="9838" max="10077" width="8.5703125" style="367" hidden="1"/>
    <col min="10078" max="10083" width="14.85546875" style="367" hidden="1"/>
    <col min="10084" max="10085" width="15.85546875" style="367" hidden="1"/>
    <col min="10086" max="10091" width="16.140625" style="367" hidden="1"/>
    <col min="10092" max="10092" width="6.140625" style="367" hidden="1"/>
    <col min="10093" max="10093" width="3" style="367" hidden="1"/>
    <col min="10094" max="10333" width="8.5703125" style="367" hidden="1"/>
    <col min="10334" max="10339" width="14.85546875" style="367" hidden="1"/>
    <col min="10340" max="10341" width="15.85546875" style="367" hidden="1"/>
    <col min="10342" max="10347" width="16.140625" style="367" hidden="1"/>
    <col min="10348" max="10348" width="6.140625" style="367" hidden="1"/>
    <col min="10349" max="10349" width="3" style="367" hidden="1"/>
    <col min="10350" max="10589" width="8.5703125" style="367" hidden="1"/>
    <col min="10590" max="10595" width="14.85546875" style="367" hidden="1"/>
    <col min="10596" max="10597" width="15.85546875" style="367" hidden="1"/>
    <col min="10598" max="10603" width="16.140625" style="367" hidden="1"/>
    <col min="10604" max="10604" width="6.140625" style="367" hidden="1"/>
    <col min="10605" max="10605" width="3" style="367" hidden="1"/>
    <col min="10606" max="10845" width="8.5703125" style="367" hidden="1"/>
    <col min="10846" max="10851" width="14.85546875" style="367" hidden="1"/>
    <col min="10852" max="10853" width="15.85546875" style="367" hidden="1"/>
    <col min="10854" max="10859" width="16.140625" style="367" hidden="1"/>
    <col min="10860" max="10860" width="6.140625" style="367" hidden="1"/>
    <col min="10861" max="10861" width="3" style="367" hidden="1"/>
    <col min="10862" max="11101" width="8.5703125" style="367" hidden="1"/>
    <col min="11102" max="11107" width="14.85546875" style="367" hidden="1"/>
    <col min="11108" max="11109" width="15.85546875" style="367" hidden="1"/>
    <col min="11110" max="11115" width="16.140625" style="367" hidden="1"/>
    <col min="11116" max="11116" width="6.140625" style="367" hidden="1"/>
    <col min="11117" max="11117" width="3" style="367" hidden="1"/>
    <col min="11118" max="11357" width="8.5703125" style="367" hidden="1"/>
    <col min="11358" max="11363" width="14.85546875" style="367" hidden="1"/>
    <col min="11364" max="11365" width="15.85546875" style="367" hidden="1"/>
    <col min="11366" max="11371" width="16.140625" style="367" hidden="1"/>
    <col min="11372" max="11372" width="6.140625" style="367" hidden="1"/>
    <col min="11373" max="11373" width="3" style="367" hidden="1"/>
    <col min="11374" max="11613" width="8.5703125" style="367" hidden="1"/>
    <col min="11614" max="11619" width="14.85546875" style="367" hidden="1"/>
    <col min="11620" max="11621" width="15.85546875" style="367" hidden="1"/>
    <col min="11622" max="11627" width="16.140625" style="367" hidden="1"/>
    <col min="11628" max="11628" width="6.140625" style="367" hidden="1"/>
    <col min="11629" max="11629" width="3" style="367" hidden="1"/>
    <col min="11630" max="11869" width="8.5703125" style="367" hidden="1"/>
    <col min="11870" max="11875" width="14.85546875" style="367" hidden="1"/>
    <col min="11876" max="11877" width="15.85546875" style="367" hidden="1"/>
    <col min="11878" max="11883" width="16.140625" style="367" hidden="1"/>
    <col min="11884" max="11884" width="6.140625" style="367" hidden="1"/>
    <col min="11885" max="11885" width="3" style="367" hidden="1"/>
    <col min="11886" max="12125" width="8.5703125" style="367" hidden="1"/>
    <col min="12126" max="12131" width="14.85546875" style="367" hidden="1"/>
    <col min="12132" max="12133" width="15.85546875" style="367" hidden="1"/>
    <col min="12134" max="12139" width="16.140625" style="367" hidden="1"/>
    <col min="12140" max="12140" width="6.140625" style="367" hidden="1"/>
    <col min="12141" max="12141" width="3" style="367" hidden="1"/>
    <col min="12142" max="12381" width="8.5703125" style="367" hidden="1"/>
    <col min="12382" max="12387" width="14.85546875" style="367" hidden="1"/>
    <col min="12388" max="12389" width="15.85546875" style="367" hidden="1"/>
    <col min="12390" max="12395" width="16.140625" style="367" hidden="1"/>
    <col min="12396" max="12396" width="6.140625" style="367" hidden="1"/>
    <col min="12397" max="12397" width="3" style="367" hidden="1"/>
    <col min="12398" max="12637" width="8.5703125" style="367" hidden="1"/>
    <col min="12638" max="12643" width="14.85546875" style="367" hidden="1"/>
    <col min="12644" max="12645" width="15.85546875" style="367" hidden="1"/>
    <col min="12646" max="12651" width="16.140625" style="367" hidden="1"/>
    <col min="12652" max="12652" width="6.140625" style="367" hidden="1"/>
    <col min="12653" max="12653" width="3" style="367" hidden="1"/>
    <col min="12654" max="12893" width="8.5703125" style="367" hidden="1"/>
    <col min="12894" max="12899" width="14.85546875" style="367" hidden="1"/>
    <col min="12900" max="12901" width="15.85546875" style="367" hidden="1"/>
    <col min="12902" max="12907" width="16.140625" style="367" hidden="1"/>
    <col min="12908" max="12908" width="6.140625" style="367" hidden="1"/>
    <col min="12909" max="12909" width="3" style="367" hidden="1"/>
    <col min="12910" max="13149" width="8.5703125" style="367" hidden="1"/>
    <col min="13150" max="13155" width="14.85546875" style="367" hidden="1"/>
    <col min="13156" max="13157" width="15.85546875" style="367" hidden="1"/>
    <col min="13158" max="13163" width="16.140625" style="367" hidden="1"/>
    <col min="13164" max="13164" width="6.140625" style="367" hidden="1"/>
    <col min="13165" max="13165" width="3" style="367" hidden="1"/>
    <col min="13166" max="13405" width="8.5703125" style="367" hidden="1"/>
    <col min="13406" max="13411" width="14.85546875" style="367" hidden="1"/>
    <col min="13412" max="13413" width="15.85546875" style="367" hidden="1"/>
    <col min="13414" max="13419" width="16.140625" style="367" hidden="1"/>
    <col min="13420" max="13420" width="6.140625" style="367" hidden="1"/>
    <col min="13421" max="13421" width="3" style="367" hidden="1"/>
    <col min="13422" max="13661" width="8.5703125" style="367" hidden="1"/>
    <col min="13662" max="13667" width="14.85546875" style="367" hidden="1"/>
    <col min="13668" max="13669" width="15.85546875" style="367" hidden="1"/>
    <col min="13670" max="13675" width="16.140625" style="367" hidden="1"/>
    <col min="13676" max="13676" width="6.140625" style="367" hidden="1"/>
    <col min="13677" max="13677" width="3" style="367" hidden="1"/>
    <col min="13678" max="13917" width="8.5703125" style="367" hidden="1"/>
    <col min="13918" max="13923" width="14.85546875" style="367" hidden="1"/>
    <col min="13924" max="13925" width="15.85546875" style="367" hidden="1"/>
    <col min="13926" max="13931" width="16.140625" style="367" hidden="1"/>
    <col min="13932" max="13932" width="6.140625" style="367" hidden="1"/>
    <col min="13933" max="13933" width="3" style="367" hidden="1"/>
    <col min="13934" max="14173" width="8.5703125" style="367" hidden="1"/>
    <col min="14174" max="14179" width="14.85546875" style="367" hidden="1"/>
    <col min="14180" max="14181" width="15.85546875" style="367" hidden="1"/>
    <col min="14182" max="14187" width="16.140625" style="367" hidden="1"/>
    <col min="14188" max="14188" width="6.140625" style="367" hidden="1"/>
    <col min="14189" max="14189" width="3" style="367" hidden="1"/>
    <col min="14190" max="14429" width="8.5703125" style="367" hidden="1"/>
    <col min="14430" max="14435" width="14.85546875" style="367" hidden="1"/>
    <col min="14436" max="14437" width="15.85546875" style="367" hidden="1"/>
    <col min="14438" max="14443" width="16.140625" style="367" hidden="1"/>
    <col min="14444" max="14444" width="6.140625" style="367" hidden="1"/>
    <col min="14445" max="14445" width="3" style="367" hidden="1"/>
    <col min="14446" max="14685" width="8.5703125" style="367" hidden="1"/>
    <col min="14686" max="14691" width="14.85546875" style="367" hidden="1"/>
    <col min="14692" max="14693" width="15.85546875" style="367" hidden="1"/>
    <col min="14694" max="14699" width="16.140625" style="367" hidden="1"/>
    <col min="14700" max="14700" width="6.140625" style="367" hidden="1"/>
    <col min="14701" max="14701" width="3" style="367" hidden="1"/>
    <col min="14702" max="14941" width="8.5703125" style="367" hidden="1"/>
    <col min="14942" max="14947" width="14.85546875" style="367" hidden="1"/>
    <col min="14948" max="14949" width="15.85546875" style="367" hidden="1"/>
    <col min="14950" max="14955" width="16.140625" style="367" hidden="1"/>
    <col min="14956" max="14956" width="6.140625" style="367" hidden="1"/>
    <col min="14957" max="14957" width="3" style="367" hidden="1"/>
    <col min="14958" max="15197" width="8.5703125" style="367" hidden="1"/>
    <col min="15198" max="15203" width="14.85546875" style="367" hidden="1"/>
    <col min="15204" max="15205" width="15.85546875" style="367" hidden="1"/>
    <col min="15206" max="15211" width="16.140625" style="367" hidden="1"/>
    <col min="15212" max="15212" width="6.140625" style="367" hidden="1"/>
    <col min="15213" max="15213" width="3" style="367" hidden="1"/>
    <col min="15214" max="15453" width="8.5703125" style="367" hidden="1"/>
    <col min="15454" max="15459" width="14.85546875" style="367" hidden="1"/>
    <col min="15460" max="15461" width="15.85546875" style="367" hidden="1"/>
    <col min="15462" max="15467" width="16.140625" style="367" hidden="1"/>
    <col min="15468" max="15468" width="6.140625" style="367" hidden="1"/>
    <col min="15469" max="15469" width="3" style="367" hidden="1"/>
    <col min="15470" max="15709" width="8.5703125" style="367" hidden="1"/>
    <col min="15710" max="15715" width="14.85546875" style="367" hidden="1"/>
    <col min="15716" max="15717" width="15.85546875" style="367" hidden="1"/>
    <col min="15718" max="15723" width="16.140625" style="367" hidden="1"/>
    <col min="15724" max="15724" width="6.140625" style="367" hidden="1"/>
    <col min="15725" max="15725" width="3" style="367" hidden="1"/>
    <col min="15726" max="15965" width="8.5703125" style="367" hidden="1"/>
    <col min="15966" max="15971" width="14.85546875" style="367" hidden="1"/>
    <col min="15972" max="15973" width="15.85546875" style="367" hidden="1"/>
    <col min="15974" max="15979" width="16.140625" style="367" hidden="1"/>
    <col min="15980" max="15980" width="6.140625" style="367" hidden="1"/>
    <col min="15981" max="15981" width="3" style="367" hidden="1"/>
    <col min="15982" max="16221" width="8.5703125" style="367" hidden="1"/>
    <col min="16222" max="16227" width="14.85546875" style="367" hidden="1"/>
    <col min="16228" max="16229" width="15.85546875" style="367" hidden="1"/>
    <col min="16230" max="16235" width="16.140625" style="367" hidden="1"/>
    <col min="16236" max="16236" width="6.140625" style="367" hidden="1"/>
    <col min="16237" max="16237" width="3" style="367" hidden="1"/>
    <col min="16238" max="16384" width="8.57031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592</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592</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593</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594</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75" t="s">
        <v>605</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x14ac:dyDescent="0.15">
      <c r="B44" s="374"/>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x14ac:dyDescent="0.15">
      <c r="B45" s="374"/>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x14ac:dyDescent="0.15">
      <c r="B46" s="374"/>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x14ac:dyDescent="0.15">
      <c r="B47" s="374"/>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595</v>
      </c>
    </row>
    <row r="50" spans="1:109" x14ac:dyDescent="0.15">
      <c r="B50" s="374"/>
      <c r="G50" s="1284"/>
      <c r="H50" s="1284"/>
      <c r="I50" s="1284"/>
      <c r="J50" s="1284"/>
      <c r="K50" s="384"/>
      <c r="L50" s="384"/>
      <c r="M50" s="385"/>
      <c r="N50" s="385"/>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8" t="s">
        <v>540</v>
      </c>
      <c r="BQ50" s="1288"/>
      <c r="BR50" s="1288"/>
      <c r="BS50" s="1288"/>
      <c r="BT50" s="1288"/>
      <c r="BU50" s="1288"/>
      <c r="BV50" s="1288"/>
      <c r="BW50" s="1288"/>
      <c r="BX50" s="1288" t="s">
        <v>541</v>
      </c>
      <c r="BY50" s="1288"/>
      <c r="BZ50" s="1288"/>
      <c r="CA50" s="1288"/>
      <c r="CB50" s="1288"/>
      <c r="CC50" s="1288"/>
      <c r="CD50" s="1288"/>
      <c r="CE50" s="1288"/>
      <c r="CF50" s="1288" t="s">
        <v>542</v>
      </c>
      <c r="CG50" s="1288"/>
      <c r="CH50" s="1288"/>
      <c r="CI50" s="1288"/>
      <c r="CJ50" s="1288"/>
      <c r="CK50" s="1288"/>
      <c r="CL50" s="1288"/>
      <c r="CM50" s="1288"/>
      <c r="CN50" s="1288" t="s">
        <v>543</v>
      </c>
      <c r="CO50" s="1288"/>
      <c r="CP50" s="1288"/>
      <c r="CQ50" s="1288"/>
      <c r="CR50" s="1288"/>
      <c r="CS50" s="1288"/>
      <c r="CT50" s="1288"/>
      <c r="CU50" s="1288"/>
      <c r="CV50" s="1288" t="s">
        <v>544</v>
      </c>
      <c r="CW50" s="1288"/>
      <c r="CX50" s="1288"/>
      <c r="CY50" s="1288"/>
      <c r="CZ50" s="1288"/>
      <c r="DA50" s="1288"/>
      <c r="DB50" s="1288"/>
      <c r="DC50" s="1288"/>
    </row>
    <row r="51" spans="1:109" ht="13.5" customHeight="1" x14ac:dyDescent="0.15">
      <c r="B51" s="374"/>
      <c r="G51" s="1295"/>
      <c r="H51" s="1295"/>
      <c r="I51" s="1293"/>
      <c r="J51" s="1293"/>
      <c r="K51" s="1290"/>
      <c r="L51" s="1290"/>
      <c r="M51" s="1290"/>
      <c r="N51" s="1290"/>
      <c r="AM51" s="383"/>
      <c r="AN51" s="1291" t="s">
        <v>596</v>
      </c>
      <c r="AO51" s="1291"/>
      <c r="AP51" s="1291"/>
      <c r="AQ51" s="1291"/>
      <c r="AR51" s="1291"/>
      <c r="AS51" s="1291"/>
      <c r="AT51" s="1291"/>
      <c r="AU51" s="1291"/>
      <c r="AV51" s="1291"/>
      <c r="AW51" s="1291"/>
      <c r="AX51" s="1291"/>
      <c r="AY51" s="1291"/>
      <c r="AZ51" s="1291"/>
      <c r="BA51" s="1291"/>
      <c r="BB51" s="1291" t="s">
        <v>597</v>
      </c>
      <c r="BC51" s="1291"/>
      <c r="BD51" s="1291"/>
      <c r="BE51" s="1291"/>
      <c r="BF51" s="1291"/>
      <c r="BG51" s="1291"/>
      <c r="BH51" s="1291"/>
      <c r="BI51" s="1291"/>
      <c r="BJ51" s="1291"/>
      <c r="BK51" s="1291"/>
      <c r="BL51" s="1291"/>
      <c r="BM51" s="1291"/>
      <c r="BN51" s="1291"/>
      <c r="BO51" s="1291"/>
      <c r="BP51" s="1292"/>
      <c r="BQ51" s="1289"/>
      <c r="BR51" s="1289"/>
      <c r="BS51" s="1289"/>
      <c r="BT51" s="1289"/>
      <c r="BU51" s="1289"/>
      <c r="BV51" s="1289"/>
      <c r="BW51" s="1289"/>
      <c r="BX51" s="1292"/>
      <c r="BY51" s="1289"/>
      <c r="BZ51" s="1289"/>
      <c r="CA51" s="1289"/>
      <c r="CB51" s="1289"/>
      <c r="CC51" s="1289"/>
      <c r="CD51" s="1289"/>
      <c r="CE51" s="1289"/>
      <c r="CF51" s="1289">
        <v>74.400000000000006</v>
      </c>
      <c r="CG51" s="1289"/>
      <c r="CH51" s="1289"/>
      <c r="CI51" s="1289"/>
      <c r="CJ51" s="1289"/>
      <c r="CK51" s="1289"/>
      <c r="CL51" s="1289"/>
      <c r="CM51" s="1289"/>
      <c r="CN51" s="1289">
        <v>70.099999999999994</v>
      </c>
      <c r="CO51" s="1289"/>
      <c r="CP51" s="1289"/>
      <c r="CQ51" s="1289"/>
      <c r="CR51" s="1289"/>
      <c r="CS51" s="1289"/>
      <c r="CT51" s="1289"/>
      <c r="CU51" s="1289"/>
      <c r="CV51" s="1289">
        <v>55.9</v>
      </c>
      <c r="CW51" s="1289"/>
      <c r="CX51" s="1289"/>
      <c r="CY51" s="1289"/>
      <c r="CZ51" s="1289"/>
      <c r="DA51" s="1289"/>
      <c r="DB51" s="1289"/>
      <c r="DC51" s="1289"/>
    </row>
    <row r="52" spans="1:109" x14ac:dyDescent="0.15">
      <c r="B52" s="374"/>
      <c r="G52" s="1295"/>
      <c r="H52" s="1295"/>
      <c r="I52" s="1293"/>
      <c r="J52" s="1293"/>
      <c r="K52" s="1290"/>
      <c r="L52" s="1290"/>
      <c r="M52" s="1290"/>
      <c r="N52" s="1290"/>
      <c r="AM52" s="383"/>
      <c r="AN52" s="1291"/>
      <c r="AO52" s="1291"/>
      <c r="AP52" s="1291"/>
      <c r="AQ52" s="1291"/>
      <c r="AR52" s="1291"/>
      <c r="AS52" s="1291"/>
      <c r="AT52" s="1291"/>
      <c r="AU52" s="1291"/>
      <c r="AV52" s="1291"/>
      <c r="AW52" s="1291"/>
      <c r="AX52" s="1291"/>
      <c r="AY52" s="1291"/>
      <c r="AZ52" s="1291"/>
      <c r="BA52" s="1291"/>
      <c r="BB52" s="1291"/>
      <c r="BC52" s="1291"/>
      <c r="BD52" s="1291"/>
      <c r="BE52" s="1291"/>
      <c r="BF52" s="1291"/>
      <c r="BG52" s="1291"/>
      <c r="BH52" s="1291"/>
      <c r="BI52" s="1291"/>
      <c r="BJ52" s="1291"/>
      <c r="BK52" s="1291"/>
      <c r="BL52" s="1291"/>
      <c r="BM52" s="1291"/>
      <c r="BN52" s="1291"/>
      <c r="BO52" s="1291"/>
      <c r="BP52" s="1289"/>
      <c r="BQ52" s="1289"/>
      <c r="BR52" s="1289"/>
      <c r="BS52" s="1289"/>
      <c r="BT52" s="1289"/>
      <c r="BU52" s="1289"/>
      <c r="BV52" s="1289"/>
      <c r="BW52" s="1289"/>
      <c r="BX52" s="1289"/>
      <c r="BY52" s="1289"/>
      <c r="BZ52" s="1289"/>
      <c r="CA52" s="1289"/>
      <c r="CB52" s="1289"/>
      <c r="CC52" s="1289"/>
      <c r="CD52" s="1289"/>
      <c r="CE52" s="1289"/>
      <c r="CF52" s="1289"/>
      <c r="CG52" s="1289"/>
      <c r="CH52" s="1289"/>
      <c r="CI52" s="1289"/>
      <c r="CJ52" s="1289"/>
      <c r="CK52" s="1289"/>
      <c r="CL52" s="1289"/>
      <c r="CM52" s="1289"/>
      <c r="CN52" s="1289"/>
      <c r="CO52" s="1289"/>
      <c r="CP52" s="1289"/>
      <c r="CQ52" s="1289"/>
      <c r="CR52" s="1289"/>
      <c r="CS52" s="1289"/>
      <c r="CT52" s="1289"/>
      <c r="CU52" s="1289"/>
      <c r="CV52" s="1289"/>
      <c r="CW52" s="1289"/>
      <c r="CX52" s="1289"/>
      <c r="CY52" s="1289"/>
      <c r="CZ52" s="1289"/>
      <c r="DA52" s="1289"/>
      <c r="DB52" s="1289"/>
      <c r="DC52" s="1289"/>
    </row>
    <row r="53" spans="1:109" x14ac:dyDescent="0.15">
      <c r="A53" s="382"/>
      <c r="B53" s="374"/>
      <c r="G53" s="1295"/>
      <c r="H53" s="1295"/>
      <c r="I53" s="1284"/>
      <c r="J53" s="1284"/>
      <c r="K53" s="1290"/>
      <c r="L53" s="1290"/>
      <c r="M53" s="1290"/>
      <c r="N53" s="1290"/>
      <c r="AM53" s="383"/>
      <c r="AN53" s="1291"/>
      <c r="AO53" s="1291"/>
      <c r="AP53" s="1291"/>
      <c r="AQ53" s="1291"/>
      <c r="AR53" s="1291"/>
      <c r="AS53" s="1291"/>
      <c r="AT53" s="1291"/>
      <c r="AU53" s="1291"/>
      <c r="AV53" s="1291"/>
      <c r="AW53" s="1291"/>
      <c r="AX53" s="1291"/>
      <c r="AY53" s="1291"/>
      <c r="AZ53" s="1291"/>
      <c r="BA53" s="1291"/>
      <c r="BB53" s="1291" t="s">
        <v>598</v>
      </c>
      <c r="BC53" s="1291"/>
      <c r="BD53" s="1291"/>
      <c r="BE53" s="1291"/>
      <c r="BF53" s="1291"/>
      <c r="BG53" s="1291"/>
      <c r="BH53" s="1291"/>
      <c r="BI53" s="1291"/>
      <c r="BJ53" s="1291"/>
      <c r="BK53" s="1291"/>
      <c r="BL53" s="1291"/>
      <c r="BM53" s="1291"/>
      <c r="BN53" s="1291"/>
      <c r="BO53" s="1291"/>
      <c r="BP53" s="1292"/>
      <c r="BQ53" s="1289"/>
      <c r="BR53" s="1289"/>
      <c r="BS53" s="1289"/>
      <c r="BT53" s="1289"/>
      <c r="BU53" s="1289"/>
      <c r="BV53" s="1289"/>
      <c r="BW53" s="1289"/>
      <c r="BX53" s="1292"/>
      <c r="BY53" s="1289"/>
      <c r="BZ53" s="1289"/>
      <c r="CA53" s="1289"/>
      <c r="CB53" s="1289"/>
      <c r="CC53" s="1289"/>
      <c r="CD53" s="1289"/>
      <c r="CE53" s="1289"/>
      <c r="CF53" s="1289">
        <v>57.2</v>
      </c>
      <c r="CG53" s="1289"/>
      <c r="CH53" s="1289"/>
      <c r="CI53" s="1289"/>
      <c r="CJ53" s="1289"/>
      <c r="CK53" s="1289"/>
      <c r="CL53" s="1289"/>
      <c r="CM53" s="1289"/>
      <c r="CN53" s="1289">
        <v>73</v>
      </c>
      <c r="CO53" s="1289"/>
      <c r="CP53" s="1289"/>
      <c r="CQ53" s="1289"/>
      <c r="CR53" s="1289"/>
      <c r="CS53" s="1289"/>
      <c r="CT53" s="1289"/>
      <c r="CU53" s="1289"/>
      <c r="CV53" s="1289">
        <v>73.599999999999994</v>
      </c>
      <c r="CW53" s="1289"/>
      <c r="CX53" s="1289"/>
      <c r="CY53" s="1289"/>
      <c r="CZ53" s="1289"/>
      <c r="DA53" s="1289"/>
      <c r="DB53" s="1289"/>
      <c r="DC53" s="1289"/>
    </row>
    <row r="54" spans="1:109" x14ac:dyDescent="0.15">
      <c r="A54" s="382"/>
      <c r="B54" s="374"/>
      <c r="G54" s="1295"/>
      <c r="H54" s="1295"/>
      <c r="I54" s="1284"/>
      <c r="J54" s="1284"/>
      <c r="K54" s="1290"/>
      <c r="L54" s="1290"/>
      <c r="M54" s="1290"/>
      <c r="N54" s="1290"/>
      <c r="AM54" s="383"/>
      <c r="AN54" s="1291"/>
      <c r="AO54" s="1291"/>
      <c r="AP54" s="1291"/>
      <c r="AQ54" s="1291"/>
      <c r="AR54" s="1291"/>
      <c r="AS54" s="1291"/>
      <c r="AT54" s="1291"/>
      <c r="AU54" s="1291"/>
      <c r="AV54" s="1291"/>
      <c r="AW54" s="1291"/>
      <c r="AX54" s="1291"/>
      <c r="AY54" s="1291"/>
      <c r="AZ54" s="1291"/>
      <c r="BA54" s="1291"/>
      <c r="BB54" s="1291"/>
      <c r="BC54" s="1291"/>
      <c r="BD54" s="1291"/>
      <c r="BE54" s="1291"/>
      <c r="BF54" s="1291"/>
      <c r="BG54" s="1291"/>
      <c r="BH54" s="1291"/>
      <c r="BI54" s="1291"/>
      <c r="BJ54" s="1291"/>
      <c r="BK54" s="1291"/>
      <c r="BL54" s="1291"/>
      <c r="BM54" s="1291"/>
      <c r="BN54" s="1291"/>
      <c r="BO54" s="1291"/>
      <c r="BP54" s="1289"/>
      <c r="BQ54" s="1289"/>
      <c r="BR54" s="1289"/>
      <c r="BS54" s="1289"/>
      <c r="BT54" s="1289"/>
      <c r="BU54" s="1289"/>
      <c r="BV54" s="1289"/>
      <c r="BW54" s="1289"/>
      <c r="BX54" s="1289"/>
      <c r="BY54" s="1289"/>
      <c r="BZ54" s="1289"/>
      <c r="CA54" s="1289"/>
      <c r="CB54" s="1289"/>
      <c r="CC54" s="1289"/>
      <c r="CD54" s="1289"/>
      <c r="CE54" s="1289"/>
      <c r="CF54" s="1289"/>
      <c r="CG54" s="1289"/>
      <c r="CH54" s="1289"/>
      <c r="CI54" s="1289"/>
      <c r="CJ54" s="1289"/>
      <c r="CK54" s="1289"/>
      <c r="CL54" s="1289"/>
      <c r="CM54" s="1289"/>
      <c r="CN54" s="1289"/>
      <c r="CO54" s="1289"/>
      <c r="CP54" s="1289"/>
      <c r="CQ54" s="1289"/>
      <c r="CR54" s="1289"/>
      <c r="CS54" s="1289"/>
      <c r="CT54" s="1289"/>
      <c r="CU54" s="1289"/>
      <c r="CV54" s="1289"/>
      <c r="CW54" s="1289"/>
      <c r="CX54" s="1289"/>
      <c r="CY54" s="1289"/>
      <c r="CZ54" s="1289"/>
      <c r="DA54" s="1289"/>
      <c r="DB54" s="1289"/>
      <c r="DC54" s="1289"/>
    </row>
    <row r="55" spans="1:109" x14ac:dyDescent="0.15">
      <c r="A55" s="382"/>
      <c r="B55" s="374"/>
      <c r="G55" s="1284"/>
      <c r="H55" s="1284"/>
      <c r="I55" s="1284"/>
      <c r="J55" s="1284"/>
      <c r="K55" s="1290"/>
      <c r="L55" s="1290"/>
      <c r="M55" s="1290"/>
      <c r="N55" s="1290"/>
      <c r="AN55" s="1288" t="s">
        <v>599</v>
      </c>
      <c r="AO55" s="1288"/>
      <c r="AP55" s="1288"/>
      <c r="AQ55" s="1288"/>
      <c r="AR55" s="1288"/>
      <c r="AS55" s="1288"/>
      <c r="AT55" s="1288"/>
      <c r="AU55" s="1288"/>
      <c r="AV55" s="1288"/>
      <c r="AW55" s="1288"/>
      <c r="AX55" s="1288"/>
      <c r="AY55" s="1288"/>
      <c r="AZ55" s="1288"/>
      <c r="BA55" s="1288"/>
      <c r="BB55" s="1291" t="s">
        <v>600</v>
      </c>
      <c r="BC55" s="1291"/>
      <c r="BD55" s="1291"/>
      <c r="BE55" s="1291"/>
      <c r="BF55" s="1291"/>
      <c r="BG55" s="1291"/>
      <c r="BH55" s="1291"/>
      <c r="BI55" s="1291"/>
      <c r="BJ55" s="1291"/>
      <c r="BK55" s="1291"/>
      <c r="BL55" s="1291"/>
      <c r="BM55" s="1291"/>
      <c r="BN55" s="1291"/>
      <c r="BO55" s="1291"/>
      <c r="BP55" s="1292"/>
      <c r="BQ55" s="1289"/>
      <c r="BR55" s="1289"/>
      <c r="BS55" s="1289"/>
      <c r="BT55" s="1289"/>
      <c r="BU55" s="1289"/>
      <c r="BV55" s="1289"/>
      <c r="BW55" s="1289"/>
      <c r="BX55" s="1292"/>
      <c r="BY55" s="1289"/>
      <c r="BZ55" s="1289"/>
      <c r="CA55" s="1289"/>
      <c r="CB55" s="1289"/>
      <c r="CC55" s="1289"/>
      <c r="CD55" s="1289"/>
      <c r="CE55" s="1289"/>
      <c r="CF55" s="1289">
        <v>13</v>
      </c>
      <c r="CG55" s="1289"/>
      <c r="CH55" s="1289"/>
      <c r="CI55" s="1289"/>
      <c r="CJ55" s="1289"/>
      <c r="CK55" s="1289"/>
      <c r="CL55" s="1289"/>
      <c r="CM55" s="1289"/>
      <c r="CN55" s="1289">
        <v>21</v>
      </c>
      <c r="CO55" s="1289"/>
      <c r="CP55" s="1289"/>
      <c r="CQ55" s="1289"/>
      <c r="CR55" s="1289"/>
      <c r="CS55" s="1289"/>
      <c r="CT55" s="1289"/>
      <c r="CU55" s="1289"/>
      <c r="CV55" s="1289">
        <v>20.2</v>
      </c>
      <c r="CW55" s="1289"/>
      <c r="CX55" s="1289"/>
      <c r="CY55" s="1289"/>
      <c r="CZ55" s="1289"/>
      <c r="DA55" s="1289"/>
      <c r="DB55" s="1289"/>
      <c r="DC55" s="1289"/>
    </row>
    <row r="56" spans="1:109" x14ac:dyDescent="0.15">
      <c r="A56" s="382"/>
      <c r="B56" s="374"/>
      <c r="G56" s="1284"/>
      <c r="H56" s="1284"/>
      <c r="I56" s="1284"/>
      <c r="J56" s="1284"/>
      <c r="K56" s="1290"/>
      <c r="L56" s="1290"/>
      <c r="M56" s="1290"/>
      <c r="N56" s="1290"/>
      <c r="AN56" s="1288"/>
      <c r="AO56" s="1288"/>
      <c r="AP56" s="1288"/>
      <c r="AQ56" s="1288"/>
      <c r="AR56" s="1288"/>
      <c r="AS56" s="1288"/>
      <c r="AT56" s="1288"/>
      <c r="AU56" s="1288"/>
      <c r="AV56" s="1288"/>
      <c r="AW56" s="1288"/>
      <c r="AX56" s="1288"/>
      <c r="AY56" s="1288"/>
      <c r="AZ56" s="1288"/>
      <c r="BA56" s="1288"/>
      <c r="BB56" s="1291"/>
      <c r="BC56" s="1291"/>
      <c r="BD56" s="1291"/>
      <c r="BE56" s="1291"/>
      <c r="BF56" s="1291"/>
      <c r="BG56" s="1291"/>
      <c r="BH56" s="1291"/>
      <c r="BI56" s="1291"/>
      <c r="BJ56" s="1291"/>
      <c r="BK56" s="1291"/>
      <c r="BL56" s="1291"/>
      <c r="BM56" s="1291"/>
      <c r="BN56" s="1291"/>
      <c r="BO56" s="1291"/>
      <c r="BP56" s="1289"/>
      <c r="BQ56" s="1289"/>
      <c r="BR56" s="1289"/>
      <c r="BS56" s="1289"/>
      <c r="BT56" s="1289"/>
      <c r="BU56" s="1289"/>
      <c r="BV56" s="1289"/>
      <c r="BW56" s="1289"/>
      <c r="BX56" s="1289"/>
      <c r="BY56" s="1289"/>
      <c r="BZ56" s="1289"/>
      <c r="CA56" s="1289"/>
      <c r="CB56" s="1289"/>
      <c r="CC56" s="1289"/>
      <c r="CD56" s="1289"/>
      <c r="CE56" s="1289"/>
      <c r="CF56" s="1289"/>
      <c r="CG56" s="1289"/>
      <c r="CH56" s="1289"/>
      <c r="CI56" s="1289"/>
      <c r="CJ56" s="1289"/>
      <c r="CK56" s="1289"/>
      <c r="CL56" s="1289"/>
      <c r="CM56" s="1289"/>
      <c r="CN56" s="1289"/>
      <c r="CO56" s="1289"/>
      <c r="CP56" s="1289"/>
      <c r="CQ56" s="1289"/>
      <c r="CR56" s="1289"/>
      <c r="CS56" s="1289"/>
      <c r="CT56" s="1289"/>
      <c r="CU56" s="1289"/>
      <c r="CV56" s="1289"/>
      <c r="CW56" s="1289"/>
      <c r="CX56" s="1289"/>
      <c r="CY56" s="1289"/>
      <c r="CZ56" s="1289"/>
      <c r="DA56" s="1289"/>
      <c r="DB56" s="1289"/>
      <c r="DC56" s="1289"/>
    </row>
    <row r="57" spans="1:109" s="382" customFormat="1" x14ac:dyDescent="0.15">
      <c r="B57" s="386"/>
      <c r="G57" s="1284"/>
      <c r="H57" s="1284"/>
      <c r="I57" s="1294"/>
      <c r="J57" s="1294"/>
      <c r="K57" s="1290"/>
      <c r="L57" s="1290"/>
      <c r="M57" s="1290"/>
      <c r="N57" s="1290"/>
      <c r="AM57" s="367"/>
      <c r="AN57" s="1288"/>
      <c r="AO57" s="1288"/>
      <c r="AP57" s="1288"/>
      <c r="AQ57" s="1288"/>
      <c r="AR57" s="1288"/>
      <c r="AS57" s="1288"/>
      <c r="AT57" s="1288"/>
      <c r="AU57" s="1288"/>
      <c r="AV57" s="1288"/>
      <c r="AW57" s="1288"/>
      <c r="AX57" s="1288"/>
      <c r="AY57" s="1288"/>
      <c r="AZ57" s="1288"/>
      <c r="BA57" s="1288"/>
      <c r="BB57" s="1291" t="s">
        <v>598</v>
      </c>
      <c r="BC57" s="1291"/>
      <c r="BD57" s="1291"/>
      <c r="BE57" s="1291"/>
      <c r="BF57" s="1291"/>
      <c r="BG57" s="1291"/>
      <c r="BH57" s="1291"/>
      <c r="BI57" s="1291"/>
      <c r="BJ57" s="1291"/>
      <c r="BK57" s="1291"/>
      <c r="BL57" s="1291"/>
      <c r="BM57" s="1291"/>
      <c r="BN57" s="1291"/>
      <c r="BO57" s="1291"/>
      <c r="BP57" s="1292"/>
      <c r="BQ57" s="1289"/>
      <c r="BR57" s="1289"/>
      <c r="BS57" s="1289"/>
      <c r="BT57" s="1289"/>
      <c r="BU57" s="1289"/>
      <c r="BV57" s="1289"/>
      <c r="BW57" s="1289"/>
      <c r="BX57" s="1292"/>
      <c r="BY57" s="1289"/>
      <c r="BZ57" s="1289"/>
      <c r="CA57" s="1289"/>
      <c r="CB57" s="1289"/>
      <c r="CC57" s="1289"/>
      <c r="CD57" s="1289"/>
      <c r="CE57" s="1289"/>
      <c r="CF57" s="1289">
        <v>53.4</v>
      </c>
      <c r="CG57" s="1289"/>
      <c r="CH57" s="1289"/>
      <c r="CI57" s="1289"/>
      <c r="CJ57" s="1289"/>
      <c r="CK57" s="1289"/>
      <c r="CL57" s="1289"/>
      <c r="CM57" s="1289"/>
      <c r="CN57" s="1289">
        <v>56.1</v>
      </c>
      <c r="CO57" s="1289"/>
      <c r="CP57" s="1289"/>
      <c r="CQ57" s="1289"/>
      <c r="CR57" s="1289"/>
      <c r="CS57" s="1289"/>
      <c r="CT57" s="1289"/>
      <c r="CU57" s="1289"/>
      <c r="CV57" s="1289">
        <v>58.1</v>
      </c>
      <c r="CW57" s="1289"/>
      <c r="CX57" s="1289"/>
      <c r="CY57" s="1289"/>
      <c r="CZ57" s="1289"/>
      <c r="DA57" s="1289"/>
      <c r="DB57" s="1289"/>
      <c r="DC57" s="1289"/>
      <c r="DD57" s="387"/>
      <c r="DE57" s="386"/>
    </row>
    <row r="58" spans="1:109" s="382" customFormat="1" x14ac:dyDescent="0.15">
      <c r="A58" s="367"/>
      <c r="B58" s="386"/>
      <c r="G58" s="1284"/>
      <c r="H58" s="1284"/>
      <c r="I58" s="1294"/>
      <c r="J58" s="1294"/>
      <c r="K58" s="1290"/>
      <c r="L58" s="1290"/>
      <c r="M58" s="1290"/>
      <c r="N58" s="1290"/>
      <c r="AM58" s="367"/>
      <c r="AN58" s="1288"/>
      <c r="AO58" s="1288"/>
      <c r="AP58" s="1288"/>
      <c r="AQ58" s="1288"/>
      <c r="AR58" s="1288"/>
      <c r="AS58" s="1288"/>
      <c r="AT58" s="1288"/>
      <c r="AU58" s="1288"/>
      <c r="AV58" s="1288"/>
      <c r="AW58" s="1288"/>
      <c r="AX58" s="1288"/>
      <c r="AY58" s="1288"/>
      <c r="AZ58" s="1288"/>
      <c r="BA58" s="1288"/>
      <c r="BB58" s="1291"/>
      <c r="BC58" s="1291"/>
      <c r="BD58" s="1291"/>
      <c r="BE58" s="1291"/>
      <c r="BF58" s="1291"/>
      <c r="BG58" s="1291"/>
      <c r="BH58" s="1291"/>
      <c r="BI58" s="1291"/>
      <c r="BJ58" s="1291"/>
      <c r="BK58" s="1291"/>
      <c r="BL58" s="1291"/>
      <c r="BM58" s="1291"/>
      <c r="BN58" s="1291"/>
      <c r="BO58" s="1291"/>
      <c r="BP58" s="1289"/>
      <c r="BQ58" s="1289"/>
      <c r="BR58" s="1289"/>
      <c r="BS58" s="1289"/>
      <c r="BT58" s="1289"/>
      <c r="BU58" s="1289"/>
      <c r="BV58" s="1289"/>
      <c r="BW58" s="1289"/>
      <c r="BX58" s="1289"/>
      <c r="BY58" s="1289"/>
      <c r="BZ58" s="1289"/>
      <c r="CA58" s="1289"/>
      <c r="CB58" s="1289"/>
      <c r="CC58" s="1289"/>
      <c r="CD58" s="1289"/>
      <c r="CE58" s="1289"/>
      <c r="CF58" s="1289"/>
      <c r="CG58" s="1289"/>
      <c r="CH58" s="1289"/>
      <c r="CI58" s="1289"/>
      <c r="CJ58" s="1289"/>
      <c r="CK58" s="1289"/>
      <c r="CL58" s="1289"/>
      <c r="CM58" s="1289"/>
      <c r="CN58" s="1289"/>
      <c r="CO58" s="1289"/>
      <c r="CP58" s="1289"/>
      <c r="CQ58" s="1289"/>
      <c r="CR58" s="1289"/>
      <c r="CS58" s="1289"/>
      <c r="CT58" s="1289"/>
      <c r="CU58" s="1289"/>
      <c r="CV58" s="1289"/>
      <c r="CW58" s="1289"/>
      <c r="CX58" s="1289"/>
      <c r="CY58" s="1289"/>
      <c r="CZ58" s="1289"/>
      <c r="DA58" s="1289"/>
      <c r="DB58" s="1289"/>
      <c r="DC58" s="1289"/>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601</v>
      </c>
    </row>
    <row r="64" spans="1:109" x14ac:dyDescent="0.15">
      <c r="B64" s="374"/>
      <c r="G64" s="381"/>
      <c r="I64" s="394"/>
      <c r="J64" s="394"/>
      <c r="K64" s="394"/>
      <c r="L64" s="394"/>
      <c r="M64" s="394"/>
      <c r="N64" s="395"/>
      <c r="AM64" s="381"/>
      <c r="AN64" s="381" t="s">
        <v>594</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75" t="s">
        <v>602</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x14ac:dyDescent="0.15">
      <c r="B66" s="374"/>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x14ac:dyDescent="0.15">
      <c r="B67" s="374"/>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x14ac:dyDescent="0.15">
      <c r="B68" s="374"/>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x14ac:dyDescent="0.15">
      <c r="B69" s="374"/>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595</v>
      </c>
    </row>
    <row r="72" spans="2:107" x14ac:dyDescent="0.15">
      <c r="B72" s="374"/>
      <c r="G72" s="1284"/>
      <c r="H72" s="1284"/>
      <c r="I72" s="1284"/>
      <c r="J72" s="1284"/>
      <c r="K72" s="384"/>
      <c r="L72" s="384"/>
      <c r="M72" s="385"/>
      <c r="N72" s="385"/>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8" t="s">
        <v>540</v>
      </c>
      <c r="BQ72" s="1288"/>
      <c r="BR72" s="1288"/>
      <c r="BS72" s="1288"/>
      <c r="BT72" s="1288"/>
      <c r="BU72" s="1288"/>
      <c r="BV72" s="1288"/>
      <c r="BW72" s="1288"/>
      <c r="BX72" s="1288" t="s">
        <v>541</v>
      </c>
      <c r="BY72" s="1288"/>
      <c r="BZ72" s="1288"/>
      <c r="CA72" s="1288"/>
      <c r="CB72" s="1288"/>
      <c r="CC72" s="1288"/>
      <c r="CD72" s="1288"/>
      <c r="CE72" s="1288"/>
      <c r="CF72" s="1288" t="s">
        <v>542</v>
      </c>
      <c r="CG72" s="1288"/>
      <c r="CH72" s="1288"/>
      <c r="CI72" s="1288"/>
      <c r="CJ72" s="1288"/>
      <c r="CK72" s="1288"/>
      <c r="CL72" s="1288"/>
      <c r="CM72" s="1288"/>
      <c r="CN72" s="1288" t="s">
        <v>543</v>
      </c>
      <c r="CO72" s="1288"/>
      <c r="CP72" s="1288"/>
      <c r="CQ72" s="1288"/>
      <c r="CR72" s="1288"/>
      <c r="CS72" s="1288"/>
      <c r="CT72" s="1288"/>
      <c r="CU72" s="1288"/>
      <c r="CV72" s="1288" t="s">
        <v>544</v>
      </c>
      <c r="CW72" s="1288"/>
      <c r="CX72" s="1288"/>
      <c r="CY72" s="1288"/>
      <c r="CZ72" s="1288"/>
      <c r="DA72" s="1288"/>
      <c r="DB72" s="1288"/>
      <c r="DC72" s="1288"/>
    </row>
    <row r="73" spans="2:107" x14ac:dyDescent="0.15">
      <c r="B73" s="374"/>
      <c r="G73" s="1295"/>
      <c r="H73" s="1295"/>
      <c r="I73" s="1295"/>
      <c r="J73" s="1295"/>
      <c r="K73" s="1296"/>
      <c r="L73" s="1296"/>
      <c r="M73" s="1296"/>
      <c r="N73" s="1296"/>
      <c r="AM73" s="383"/>
      <c r="AN73" s="1291" t="s">
        <v>596</v>
      </c>
      <c r="AO73" s="1291"/>
      <c r="AP73" s="1291"/>
      <c r="AQ73" s="1291"/>
      <c r="AR73" s="1291"/>
      <c r="AS73" s="1291"/>
      <c r="AT73" s="1291"/>
      <c r="AU73" s="1291"/>
      <c r="AV73" s="1291"/>
      <c r="AW73" s="1291"/>
      <c r="AX73" s="1291"/>
      <c r="AY73" s="1291"/>
      <c r="AZ73" s="1291"/>
      <c r="BA73" s="1291"/>
      <c r="BB73" s="1291" t="s">
        <v>600</v>
      </c>
      <c r="BC73" s="1291"/>
      <c r="BD73" s="1291"/>
      <c r="BE73" s="1291"/>
      <c r="BF73" s="1291"/>
      <c r="BG73" s="1291"/>
      <c r="BH73" s="1291"/>
      <c r="BI73" s="1291"/>
      <c r="BJ73" s="1291"/>
      <c r="BK73" s="1291"/>
      <c r="BL73" s="1291"/>
      <c r="BM73" s="1291"/>
      <c r="BN73" s="1291"/>
      <c r="BO73" s="1291"/>
      <c r="BP73" s="1289">
        <v>57.9</v>
      </c>
      <c r="BQ73" s="1289"/>
      <c r="BR73" s="1289"/>
      <c r="BS73" s="1289"/>
      <c r="BT73" s="1289"/>
      <c r="BU73" s="1289"/>
      <c r="BV73" s="1289"/>
      <c r="BW73" s="1289"/>
      <c r="BX73" s="1289">
        <v>79.7</v>
      </c>
      <c r="BY73" s="1289"/>
      <c r="BZ73" s="1289"/>
      <c r="CA73" s="1289"/>
      <c r="CB73" s="1289"/>
      <c r="CC73" s="1289"/>
      <c r="CD73" s="1289"/>
      <c r="CE73" s="1289"/>
      <c r="CF73" s="1289">
        <v>74.400000000000006</v>
      </c>
      <c r="CG73" s="1289"/>
      <c r="CH73" s="1289"/>
      <c r="CI73" s="1289"/>
      <c r="CJ73" s="1289"/>
      <c r="CK73" s="1289"/>
      <c r="CL73" s="1289"/>
      <c r="CM73" s="1289"/>
      <c r="CN73" s="1289">
        <v>70.099999999999994</v>
      </c>
      <c r="CO73" s="1289"/>
      <c r="CP73" s="1289"/>
      <c r="CQ73" s="1289"/>
      <c r="CR73" s="1289"/>
      <c r="CS73" s="1289"/>
      <c r="CT73" s="1289"/>
      <c r="CU73" s="1289"/>
      <c r="CV73" s="1289">
        <v>55.9</v>
      </c>
      <c r="CW73" s="1289"/>
      <c r="CX73" s="1289"/>
      <c r="CY73" s="1289"/>
      <c r="CZ73" s="1289"/>
      <c r="DA73" s="1289"/>
      <c r="DB73" s="1289"/>
      <c r="DC73" s="1289"/>
    </row>
    <row r="74" spans="2:107" x14ac:dyDescent="0.15">
      <c r="B74" s="374"/>
      <c r="G74" s="1295"/>
      <c r="H74" s="1295"/>
      <c r="I74" s="1295"/>
      <c r="J74" s="1295"/>
      <c r="K74" s="1296"/>
      <c r="L74" s="1296"/>
      <c r="M74" s="1296"/>
      <c r="N74" s="1296"/>
      <c r="AM74" s="383"/>
      <c r="AN74" s="1291"/>
      <c r="AO74" s="1291"/>
      <c r="AP74" s="1291"/>
      <c r="AQ74" s="1291"/>
      <c r="AR74" s="1291"/>
      <c r="AS74" s="1291"/>
      <c r="AT74" s="1291"/>
      <c r="AU74" s="1291"/>
      <c r="AV74" s="1291"/>
      <c r="AW74" s="1291"/>
      <c r="AX74" s="1291"/>
      <c r="AY74" s="1291"/>
      <c r="AZ74" s="1291"/>
      <c r="BA74" s="1291"/>
      <c r="BB74" s="1291"/>
      <c r="BC74" s="1291"/>
      <c r="BD74" s="1291"/>
      <c r="BE74" s="1291"/>
      <c r="BF74" s="1291"/>
      <c r="BG74" s="1291"/>
      <c r="BH74" s="1291"/>
      <c r="BI74" s="1291"/>
      <c r="BJ74" s="1291"/>
      <c r="BK74" s="1291"/>
      <c r="BL74" s="1291"/>
      <c r="BM74" s="1291"/>
      <c r="BN74" s="1291"/>
      <c r="BO74" s="1291"/>
      <c r="BP74" s="1289"/>
      <c r="BQ74" s="1289"/>
      <c r="BR74" s="1289"/>
      <c r="BS74" s="1289"/>
      <c r="BT74" s="1289"/>
      <c r="BU74" s="1289"/>
      <c r="BV74" s="1289"/>
      <c r="BW74" s="1289"/>
      <c r="BX74" s="1289"/>
      <c r="BY74" s="1289"/>
      <c r="BZ74" s="1289"/>
      <c r="CA74" s="1289"/>
      <c r="CB74" s="1289"/>
      <c r="CC74" s="1289"/>
      <c r="CD74" s="1289"/>
      <c r="CE74" s="1289"/>
      <c r="CF74" s="1289"/>
      <c r="CG74" s="1289"/>
      <c r="CH74" s="1289"/>
      <c r="CI74" s="1289"/>
      <c r="CJ74" s="1289"/>
      <c r="CK74" s="1289"/>
      <c r="CL74" s="1289"/>
      <c r="CM74" s="1289"/>
      <c r="CN74" s="1289"/>
      <c r="CO74" s="1289"/>
      <c r="CP74" s="1289"/>
      <c r="CQ74" s="1289"/>
      <c r="CR74" s="1289"/>
      <c r="CS74" s="1289"/>
      <c r="CT74" s="1289"/>
      <c r="CU74" s="1289"/>
      <c r="CV74" s="1289"/>
      <c r="CW74" s="1289"/>
      <c r="CX74" s="1289"/>
      <c r="CY74" s="1289"/>
      <c r="CZ74" s="1289"/>
      <c r="DA74" s="1289"/>
      <c r="DB74" s="1289"/>
      <c r="DC74" s="1289"/>
    </row>
    <row r="75" spans="2:107" x14ac:dyDescent="0.15">
      <c r="B75" s="374"/>
      <c r="G75" s="1295"/>
      <c r="H75" s="1295"/>
      <c r="I75" s="1284"/>
      <c r="J75" s="1284"/>
      <c r="K75" s="1290"/>
      <c r="L75" s="1290"/>
      <c r="M75" s="1290"/>
      <c r="N75" s="1290"/>
      <c r="AM75" s="383"/>
      <c r="AN75" s="1291"/>
      <c r="AO75" s="1291"/>
      <c r="AP75" s="1291"/>
      <c r="AQ75" s="1291"/>
      <c r="AR75" s="1291"/>
      <c r="AS75" s="1291"/>
      <c r="AT75" s="1291"/>
      <c r="AU75" s="1291"/>
      <c r="AV75" s="1291"/>
      <c r="AW75" s="1291"/>
      <c r="AX75" s="1291"/>
      <c r="AY75" s="1291"/>
      <c r="AZ75" s="1291"/>
      <c r="BA75" s="1291"/>
      <c r="BB75" s="1291" t="s">
        <v>603</v>
      </c>
      <c r="BC75" s="1291"/>
      <c r="BD75" s="1291"/>
      <c r="BE75" s="1291"/>
      <c r="BF75" s="1291"/>
      <c r="BG75" s="1291"/>
      <c r="BH75" s="1291"/>
      <c r="BI75" s="1291"/>
      <c r="BJ75" s="1291"/>
      <c r="BK75" s="1291"/>
      <c r="BL75" s="1291"/>
      <c r="BM75" s="1291"/>
      <c r="BN75" s="1291"/>
      <c r="BO75" s="1291"/>
      <c r="BP75" s="1289">
        <v>4.2</v>
      </c>
      <c r="BQ75" s="1289"/>
      <c r="BR75" s="1289"/>
      <c r="BS75" s="1289"/>
      <c r="BT75" s="1289"/>
      <c r="BU75" s="1289"/>
      <c r="BV75" s="1289"/>
      <c r="BW75" s="1289"/>
      <c r="BX75" s="1289">
        <v>3.3</v>
      </c>
      <c r="BY75" s="1289"/>
      <c r="BZ75" s="1289"/>
      <c r="CA75" s="1289"/>
      <c r="CB75" s="1289"/>
      <c r="CC75" s="1289"/>
      <c r="CD75" s="1289"/>
      <c r="CE75" s="1289"/>
      <c r="CF75" s="1289">
        <v>3.8</v>
      </c>
      <c r="CG75" s="1289"/>
      <c r="CH75" s="1289"/>
      <c r="CI75" s="1289"/>
      <c r="CJ75" s="1289"/>
      <c r="CK75" s="1289"/>
      <c r="CL75" s="1289"/>
      <c r="CM75" s="1289"/>
      <c r="CN75" s="1289">
        <v>4.7</v>
      </c>
      <c r="CO75" s="1289"/>
      <c r="CP75" s="1289"/>
      <c r="CQ75" s="1289"/>
      <c r="CR75" s="1289"/>
      <c r="CS75" s="1289"/>
      <c r="CT75" s="1289"/>
      <c r="CU75" s="1289"/>
      <c r="CV75" s="1289">
        <v>5.7</v>
      </c>
      <c r="CW75" s="1289"/>
      <c r="CX75" s="1289"/>
      <c r="CY75" s="1289"/>
      <c r="CZ75" s="1289"/>
      <c r="DA75" s="1289"/>
      <c r="DB75" s="1289"/>
      <c r="DC75" s="1289"/>
    </row>
    <row r="76" spans="2:107" x14ac:dyDescent="0.15">
      <c r="B76" s="374"/>
      <c r="G76" s="1295"/>
      <c r="H76" s="1295"/>
      <c r="I76" s="1284"/>
      <c r="J76" s="1284"/>
      <c r="K76" s="1290"/>
      <c r="L76" s="1290"/>
      <c r="M76" s="1290"/>
      <c r="N76" s="1290"/>
      <c r="AM76" s="383"/>
      <c r="AN76" s="1291"/>
      <c r="AO76" s="1291"/>
      <c r="AP76" s="1291"/>
      <c r="AQ76" s="1291"/>
      <c r="AR76" s="1291"/>
      <c r="AS76" s="1291"/>
      <c r="AT76" s="1291"/>
      <c r="AU76" s="1291"/>
      <c r="AV76" s="1291"/>
      <c r="AW76" s="1291"/>
      <c r="AX76" s="1291"/>
      <c r="AY76" s="1291"/>
      <c r="AZ76" s="1291"/>
      <c r="BA76" s="1291"/>
      <c r="BB76" s="1291"/>
      <c r="BC76" s="1291"/>
      <c r="BD76" s="1291"/>
      <c r="BE76" s="1291"/>
      <c r="BF76" s="1291"/>
      <c r="BG76" s="1291"/>
      <c r="BH76" s="1291"/>
      <c r="BI76" s="1291"/>
      <c r="BJ76" s="1291"/>
      <c r="BK76" s="1291"/>
      <c r="BL76" s="1291"/>
      <c r="BM76" s="1291"/>
      <c r="BN76" s="1291"/>
      <c r="BO76" s="1291"/>
      <c r="BP76" s="1289"/>
      <c r="BQ76" s="1289"/>
      <c r="BR76" s="1289"/>
      <c r="BS76" s="1289"/>
      <c r="BT76" s="1289"/>
      <c r="BU76" s="1289"/>
      <c r="BV76" s="1289"/>
      <c r="BW76" s="1289"/>
      <c r="BX76" s="1289"/>
      <c r="BY76" s="1289"/>
      <c r="BZ76" s="1289"/>
      <c r="CA76" s="1289"/>
      <c r="CB76" s="1289"/>
      <c r="CC76" s="1289"/>
      <c r="CD76" s="1289"/>
      <c r="CE76" s="1289"/>
      <c r="CF76" s="1289"/>
      <c r="CG76" s="1289"/>
      <c r="CH76" s="1289"/>
      <c r="CI76" s="1289"/>
      <c r="CJ76" s="1289"/>
      <c r="CK76" s="1289"/>
      <c r="CL76" s="1289"/>
      <c r="CM76" s="1289"/>
      <c r="CN76" s="1289"/>
      <c r="CO76" s="1289"/>
      <c r="CP76" s="1289"/>
      <c r="CQ76" s="1289"/>
      <c r="CR76" s="1289"/>
      <c r="CS76" s="1289"/>
      <c r="CT76" s="1289"/>
      <c r="CU76" s="1289"/>
      <c r="CV76" s="1289"/>
      <c r="CW76" s="1289"/>
      <c r="CX76" s="1289"/>
      <c r="CY76" s="1289"/>
      <c r="CZ76" s="1289"/>
      <c r="DA76" s="1289"/>
      <c r="DB76" s="1289"/>
      <c r="DC76" s="1289"/>
    </row>
    <row r="77" spans="2:107" x14ac:dyDescent="0.15">
      <c r="B77" s="374"/>
      <c r="G77" s="1284"/>
      <c r="H77" s="1284"/>
      <c r="I77" s="1284"/>
      <c r="J77" s="1284"/>
      <c r="K77" s="1296"/>
      <c r="L77" s="1296"/>
      <c r="M77" s="1296"/>
      <c r="N77" s="1296"/>
      <c r="AN77" s="1288" t="s">
        <v>599</v>
      </c>
      <c r="AO77" s="1288"/>
      <c r="AP77" s="1288"/>
      <c r="AQ77" s="1288"/>
      <c r="AR77" s="1288"/>
      <c r="AS77" s="1288"/>
      <c r="AT77" s="1288"/>
      <c r="AU77" s="1288"/>
      <c r="AV77" s="1288"/>
      <c r="AW77" s="1288"/>
      <c r="AX77" s="1288"/>
      <c r="AY77" s="1288"/>
      <c r="AZ77" s="1288"/>
      <c r="BA77" s="1288"/>
      <c r="BB77" s="1291" t="s">
        <v>600</v>
      </c>
      <c r="BC77" s="1291"/>
      <c r="BD77" s="1291"/>
      <c r="BE77" s="1291"/>
      <c r="BF77" s="1291"/>
      <c r="BG77" s="1291"/>
      <c r="BH77" s="1291"/>
      <c r="BI77" s="1291"/>
      <c r="BJ77" s="1291"/>
      <c r="BK77" s="1291"/>
      <c r="BL77" s="1291"/>
      <c r="BM77" s="1291"/>
      <c r="BN77" s="1291"/>
      <c r="BO77" s="1291"/>
      <c r="BP77" s="1289">
        <v>22.3</v>
      </c>
      <c r="BQ77" s="1289"/>
      <c r="BR77" s="1289"/>
      <c r="BS77" s="1289"/>
      <c r="BT77" s="1289"/>
      <c r="BU77" s="1289"/>
      <c r="BV77" s="1289"/>
      <c r="BW77" s="1289"/>
      <c r="BX77" s="1289">
        <v>20.3</v>
      </c>
      <c r="BY77" s="1289"/>
      <c r="BZ77" s="1289"/>
      <c r="CA77" s="1289"/>
      <c r="CB77" s="1289"/>
      <c r="CC77" s="1289"/>
      <c r="CD77" s="1289"/>
      <c r="CE77" s="1289"/>
      <c r="CF77" s="1289">
        <v>13</v>
      </c>
      <c r="CG77" s="1289"/>
      <c r="CH77" s="1289"/>
      <c r="CI77" s="1289"/>
      <c r="CJ77" s="1289"/>
      <c r="CK77" s="1289"/>
      <c r="CL77" s="1289"/>
      <c r="CM77" s="1289"/>
      <c r="CN77" s="1289">
        <v>21</v>
      </c>
      <c r="CO77" s="1289"/>
      <c r="CP77" s="1289"/>
      <c r="CQ77" s="1289"/>
      <c r="CR77" s="1289"/>
      <c r="CS77" s="1289"/>
      <c r="CT77" s="1289"/>
      <c r="CU77" s="1289"/>
      <c r="CV77" s="1289">
        <v>20.2</v>
      </c>
      <c r="CW77" s="1289"/>
      <c r="CX77" s="1289"/>
      <c r="CY77" s="1289"/>
      <c r="CZ77" s="1289"/>
      <c r="DA77" s="1289"/>
      <c r="DB77" s="1289"/>
      <c r="DC77" s="1289"/>
    </row>
    <row r="78" spans="2:107" x14ac:dyDescent="0.15">
      <c r="B78" s="374"/>
      <c r="G78" s="1284"/>
      <c r="H78" s="1284"/>
      <c r="I78" s="1284"/>
      <c r="J78" s="1284"/>
      <c r="K78" s="1296"/>
      <c r="L78" s="1296"/>
      <c r="M78" s="1296"/>
      <c r="N78" s="1296"/>
      <c r="AN78" s="1288"/>
      <c r="AO78" s="1288"/>
      <c r="AP78" s="1288"/>
      <c r="AQ78" s="1288"/>
      <c r="AR78" s="1288"/>
      <c r="AS78" s="1288"/>
      <c r="AT78" s="1288"/>
      <c r="AU78" s="1288"/>
      <c r="AV78" s="1288"/>
      <c r="AW78" s="1288"/>
      <c r="AX78" s="1288"/>
      <c r="AY78" s="1288"/>
      <c r="AZ78" s="1288"/>
      <c r="BA78" s="1288"/>
      <c r="BB78" s="1291"/>
      <c r="BC78" s="1291"/>
      <c r="BD78" s="1291"/>
      <c r="BE78" s="1291"/>
      <c r="BF78" s="1291"/>
      <c r="BG78" s="1291"/>
      <c r="BH78" s="1291"/>
      <c r="BI78" s="1291"/>
      <c r="BJ78" s="1291"/>
      <c r="BK78" s="1291"/>
      <c r="BL78" s="1291"/>
      <c r="BM78" s="1291"/>
      <c r="BN78" s="1291"/>
      <c r="BO78" s="1291"/>
      <c r="BP78" s="1289"/>
      <c r="BQ78" s="1289"/>
      <c r="BR78" s="1289"/>
      <c r="BS78" s="1289"/>
      <c r="BT78" s="1289"/>
      <c r="BU78" s="1289"/>
      <c r="BV78" s="1289"/>
      <c r="BW78" s="1289"/>
      <c r="BX78" s="1289"/>
      <c r="BY78" s="1289"/>
      <c r="BZ78" s="1289"/>
      <c r="CA78" s="1289"/>
      <c r="CB78" s="1289"/>
      <c r="CC78" s="1289"/>
      <c r="CD78" s="1289"/>
      <c r="CE78" s="1289"/>
      <c r="CF78" s="1289"/>
      <c r="CG78" s="1289"/>
      <c r="CH78" s="1289"/>
      <c r="CI78" s="1289"/>
      <c r="CJ78" s="1289"/>
      <c r="CK78" s="1289"/>
      <c r="CL78" s="1289"/>
      <c r="CM78" s="1289"/>
      <c r="CN78" s="1289"/>
      <c r="CO78" s="1289"/>
      <c r="CP78" s="1289"/>
      <c r="CQ78" s="1289"/>
      <c r="CR78" s="1289"/>
      <c r="CS78" s="1289"/>
      <c r="CT78" s="1289"/>
      <c r="CU78" s="1289"/>
      <c r="CV78" s="1289"/>
      <c r="CW78" s="1289"/>
      <c r="CX78" s="1289"/>
      <c r="CY78" s="1289"/>
      <c r="CZ78" s="1289"/>
      <c r="DA78" s="1289"/>
      <c r="DB78" s="1289"/>
      <c r="DC78" s="1289"/>
    </row>
    <row r="79" spans="2:107" x14ac:dyDescent="0.15">
      <c r="B79" s="374"/>
      <c r="G79" s="1284"/>
      <c r="H79" s="1284"/>
      <c r="I79" s="1294"/>
      <c r="J79" s="1294"/>
      <c r="K79" s="1297"/>
      <c r="L79" s="1297"/>
      <c r="M79" s="1297"/>
      <c r="N79" s="1297"/>
      <c r="AN79" s="1288"/>
      <c r="AO79" s="1288"/>
      <c r="AP79" s="1288"/>
      <c r="AQ79" s="1288"/>
      <c r="AR79" s="1288"/>
      <c r="AS79" s="1288"/>
      <c r="AT79" s="1288"/>
      <c r="AU79" s="1288"/>
      <c r="AV79" s="1288"/>
      <c r="AW79" s="1288"/>
      <c r="AX79" s="1288"/>
      <c r="AY79" s="1288"/>
      <c r="AZ79" s="1288"/>
      <c r="BA79" s="1288"/>
      <c r="BB79" s="1291" t="s">
        <v>603</v>
      </c>
      <c r="BC79" s="1291"/>
      <c r="BD79" s="1291"/>
      <c r="BE79" s="1291"/>
      <c r="BF79" s="1291"/>
      <c r="BG79" s="1291"/>
      <c r="BH79" s="1291"/>
      <c r="BI79" s="1291"/>
      <c r="BJ79" s="1291"/>
      <c r="BK79" s="1291"/>
      <c r="BL79" s="1291"/>
      <c r="BM79" s="1291"/>
      <c r="BN79" s="1291"/>
      <c r="BO79" s="1291"/>
      <c r="BP79" s="1289">
        <v>8.5</v>
      </c>
      <c r="BQ79" s="1289"/>
      <c r="BR79" s="1289"/>
      <c r="BS79" s="1289"/>
      <c r="BT79" s="1289"/>
      <c r="BU79" s="1289"/>
      <c r="BV79" s="1289"/>
      <c r="BW79" s="1289"/>
      <c r="BX79" s="1289">
        <v>7.7</v>
      </c>
      <c r="BY79" s="1289"/>
      <c r="BZ79" s="1289"/>
      <c r="CA79" s="1289"/>
      <c r="CB79" s="1289"/>
      <c r="CC79" s="1289"/>
      <c r="CD79" s="1289"/>
      <c r="CE79" s="1289"/>
      <c r="CF79" s="1289">
        <v>6.8</v>
      </c>
      <c r="CG79" s="1289"/>
      <c r="CH79" s="1289"/>
      <c r="CI79" s="1289"/>
      <c r="CJ79" s="1289"/>
      <c r="CK79" s="1289"/>
      <c r="CL79" s="1289"/>
      <c r="CM79" s="1289"/>
      <c r="CN79" s="1289">
        <v>6.8</v>
      </c>
      <c r="CO79" s="1289"/>
      <c r="CP79" s="1289"/>
      <c r="CQ79" s="1289"/>
      <c r="CR79" s="1289"/>
      <c r="CS79" s="1289"/>
      <c r="CT79" s="1289"/>
      <c r="CU79" s="1289"/>
      <c r="CV79" s="1289">
        <v>6.8</v>
      </c>
      <c r="CW79" s="1289"/>
      <c r="CX79" s="1289"/>
      <c r="CY79" s="1289"/>
      <c r="CZ79" s="1289"/>
      <c r="DA79" s="1289"/>
      <c r="DB79" s="1289"/>
      <c r="DC79" s="1289"/>
    </row>
    <row r="80" spans="2:107" x14ac:dyDescent="0.15">
      <c r="B80" s="374"/>
      <c r="G80" s="1284"/>
      <c r="H80" s="1284"/>
      <c r="I80" s="1294"/>
      <c r="J80" s="1294"/>
      <c r="K80" s="1297"/>
      <c r="L80" s="1297"/>
      <c r="M80" s="1297"/>
      <c r="N80" s="1297"/>
      <c r="AN80" s="1288"/>
      <c r="AO80" s="1288"/>
      <c r="AP80" s="1288"/>
      <c r="AQ80" s="1288"/>
      <c r="AR80" s="1288"/>
      <c r="AS80" s="1288"/>
      <c r="AT80" s="1288"/>
      <c r="AU80" s="1288"/>
      <c r="AV80" s="1288"/>
      <c r="AW80" s="1288"/>
      <c r="AX80" s="1288"/>
      <c r="AY80" s="1288"/>
      <c r="AZ80" s="1288"/>
      <c r="BA80" s="1288"/>
      <c r="BB80" s="1291"/>
      <c r="BC80" s="1291"/>
      <c r="BD80" s="1291"/>
      <c r="BE80" s="1291"/>
      <c r="BF80" s="1291"/>
      <c r="BG80" s="1291"/>
      <c r="BH80" s="1291"/>
      <c r="BI80" s="1291"/>
      <c r="BJ80" s="1291"/>
      <c r="BK80" s="1291"/>
      <c r="BL80" s="1291"/>
      <c r="BM80" s="1291"/>
      <c r="BN80" s="1291"/>
      <c r="BO80" s="1291"/>
      <c r="BP80" s="1289"/>
      <c r="BQ80" s="1289"/>
      <c r="BR80" s="1289"/>
      <c r="BS80" s="1289"/>
      <c r="BT80" s="1289"/>
      <c r="BU80" s="1289"/>
      <c r="BV80" s="1289"/>
      <c r="BW80" s="1289"/>
      <c r="BX80" s="1289"/>
      <c r="BY80" s="1289"/>
      <c r="BZ80" s="1289"/>
      <c r="CA80" s="1289"/>
      <c r="CB80" s="1289"/>
      <c r="CC80" s="1289"/>
      <c r="CD80" s="1289"/>
      <c r="CE80" s="1289"/>
      <c r="CF80" s="1289"/>
      <c r="CG80" s="1289"/>
      <c r="CH80" s="1289"/>
      <c r="CI80" s="1289"/>
      <c r="CJ80" s="1289"/>
      <c r="CK80" s="1289"/>
      <c r="CL80" s="1289"/>
      <c r="CM80" s="1289"/>
      <c r="CN80" s="1289"/>
      <c r="CO80" s="1289"/>
      <c r="CP80" s="1289"/>
      <c r="CQ80" s="1289"/>
      <c r="CR80" s="1289"/>
      <c r="CS80" s="1289"/>
      <c r="CT80" s="1289"/>
      <c r="CU80" s="1289"/>
      <c r="CV80" s="1289"/>
      <c r="CW80" s="1289"/>
      <c r="CX80" s="1289"/>
      <c r="CY80" s="1289"/>
      <c r="CZ80" s="1289"/>
      <c r="DA80" s="1289"/>
      <c r="DB80" s="1289"/>
      <c r="DC80" s="1289"/>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woR8X91K449ZAjUDw7AQYvk2ViH5NqqRvBsecIgqiDpVK5G2LMMANR8wDUXLmHFnonNYJKSiWZ1wFvduBqOamQ==" saltValue="avmQf7Sv+mJhcQHcK9pvd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x14ac:dyDescent="0.15"/>
  <cols>
    <col min="1" max="34" width="2.42578125" style="271" customWidth="1"/>
    <col min="35" max="122" width="2.42578125" style="270" customWidth="1"/>
    <col min="123" max="16384" width="2.425781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604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JekqFH3NbAOODfVGT/mcRSgW46x3SBC/29BEqai5IU5intHEGxZIBogkpk4Le0V+dso6lUdb0Wx4DECjVeXtzg==" saltValue="4VZM7qp+ociARxie1cQvZ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election activeCell="BZ19" sqref="BZ19"/>
    </sheetView>
  </sheetViews>
  <sheetFormatPr defaultColWidth="0" defaultRowHeight="13.5" customHeight="1" zeroHeight="1" x14ac:dyDescent="0.15"/>
  <cols>
    <col min="1" max="34" width="2.42578125" style="271" customWidth="1"/>
    <col min="35" max="122" width="2.42578125" style="270" customWidth="1"/>
    <col min="123" max="16384" width="2.425781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538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dLAr8k30dfxdlIHgH8HlfpDmLctv8LQiZv6OQMUMIe2ZtWlmh/t45L35pTz+AgiJgYZKPgVxrnLb8d9rYnI8LQ==" saltValue="QzzHbgCzv1bsi3h7BIuEA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40625" defaultRowHeight="13.5" x14ac:dyDescent="0.15"/>
  <cols>
    <col min="1" max="1" width="45.85546875" style="129" customWidth="1"/>
    <col min="2" max="8" width="13.42578125" style="129" customWidth="1"/>
    <col min="9" max="16384" width="11.140625" style="129"/>
  </cols>
  <sheetData>
    <row r="1" spans="1:8" x14ac:dyDescent="0.15">
      <c r="A1" s="123"/>
      <c r="B1" s="124"/>
      <c r="C1" s="125"/>
      <c r="D1" s="126"/>
      <c r="E1" s="127"/>
      <c r="F1" s="127"/>
      <c r="G1" s="127"/>
      <c r="H1" s="128"/>
    </row>
    <row r="2" spans="1:8" x14ac:dyDescent="0.15">
      <c r="A2" s="130"/>
      <c r="B2" s="131"/>
      <c r="C2" s="132"/>
      <c r="D2" s="133" t="s">
        <v>46</v>
      </c>
      <c r="E2" s="134"/>
      <c r="F2" s="135" t="s">
        <v>537</v>
      </c>
      <c r="G2" s="136"/>
      <c r="H2" s="137"/>
    </row>
    <row r="3" spans="1:8" x14ac:dyDescent="0.15">
      <c r="A3" s="133" t="s">
        <v>530</v>
      </c>
      <c r="B3" s="138"/>
      <c r="C3" s="139"/>
      <c r="D3" s="140">
        <v>39670</v>
      </c>
      <c r="E3" s="141"/>
      <c r="F3" s="142">
        <v>53270</v>
      </c>
      <c r="G3" s="143"/>
      <c r="H3" s="144"/>
    </row>
    <row r="4" spans="1:8" x14ac:dyDescent="0.15">
      <c r="A4" s="145"/>
      <c r="B4" s="146"/>
      <c r="C4" s="147"/>
      <c r="D4" s="148">
        <v>20379</v>
      </c>
      <c r="E4" s="149"/>
      <c r="F4" s="150">
        <v>24316</v>
      </c>
      <c r="G4" s="151"/>
      <c r="H4" s="152"/>
    </row>
    <row r="5" spans="1:8" x14ac:dyDescent="0.15">
      <c r="A5" s="133" t="s">
        <v>532</v>
      </c>
      <c r="B5" s="138"/>
      <c r="C5" s="139"/>
      <c r="D5" s="140">
        <v>70457</v>
      </c>
      <c r="E5" s="141"/>
      <c r="F5" s="142">
        <v>53292</v>
      </c>
      <c r="G5" s="143"/>
      <c r="H5" s="144"/>
    </row>
    <row r="6" spans="1:8" x14ac:dyDescent="0.15">
      <c r="A6" s="145"/>
      <c r="B6" s="146"/>
      <c r="C6" s="147"/>
      <c r="D6" s="148">
        <v>35776</v>
      </c>
      <c r="E6" s="149"/>
      <c r="F6" s="150">
        <v>28900</v>
      </c>
      <c r="G6" s="151"/>
      <c r="H6" s="152"/>
    </row>
    <row r="7" spans="1:8" x14ac:dyDescent="0.15">
      <c r="A7" s="133" t="s">
        <v>533</v>
      </c>
      <c r="B7" s="138"/>
      <c r="C7" s="139"/>
      <c r="D7" s="140">
        <v>21415</v>
      </c>
      <c r="E7" s="141"/>
      <c r="F7" s="142">
        <v>49919</v>
      </c>
      <c r="G7" s="143"/>
      <c r="H7" s="144"/>
    </row>
    <row r="8" spans="1:8" x14ac:dyDescent="0.15">
      <c r="A8" s="145"/>
      <c r="B8" s="146"/>
      <c r="C8" s="147"/>
      <c r="D8" s="148">
        <v>10665</v>
      </c>
      <c r="E8" s="149"/>
      <c r="F8" s="150">
        <v>26398</v>
      </c>
      <c r="G8" s="151"/>
      <c r="H8" s="152"/>
    </row>
    <row r="9" spans="1:8" x14ac:dyDescent="0.15">
      <c r="A9" s="133" t="s">
        <v>534</v>
      </c>
      <c r="B9" s="138"/>
      <c r="C9" s="139"/>
      <c r="D9" s="140">
        <v>16269</v>
      </c>
      <c r="E9" s="141"/>
      <c r="F9" s="142">
        <v>47738</v>
      </c>
      <c r="G9" s="143"/>
      <c r="H9" s="144"/>
    </row>
    <row r="10" spans="1:8" x14ac:dyDescent="0.15">
      <c r="A10" s="145"/>
      <c r="B10" s="146"/>
      <c r="C10" s="147"/>
      <c r="D10" s="148">
        <v>5863</v>
      </c>
      <c r="E10" s="149"/>
      <c r="F10" s="150">
        <v>24937</v>
      </c>
      <c r="G10" s="151"/>
      <c r="H10" s="152"/>
    </row>
    <row r="11" spans="1:8" x14ac:dyDescent="0.15">
      <c r="A11" s="133" t="s">
        <v>535</v>
      </c>
      <c r="B11" s="138"/>
      <c r="C11" s="139"/>
      <c r="D11" s="140">
        <v>25902</v>
      </c>
      <c r="E11" s="141"/>
      <c r="F11" s="142">
        <v>52191</v>
      </c>
      <c r="G11" s="143"/>
      <c r="H11" s="144"/>
    </row>
    <row r="12" spans="1:8" x14ac:dyDescent="0.15">
      <c r="A12" s="145"/>
      <c r="B12" s="146"/>
      <c r="C12" s="153"/>
      <c r="D12" s="148">
        <v>9650</v>
      </c>
      <c r="E12" s="149"/>
      <c r="F12" s="150">
        <v>24843</v>
      </c>
      <c r="G12" s="151"/>
      <c r="H12" s="152"/>
    </row>
    <row r="13" spans="1:8" x14ac:dyDescent="0.15">
      <c r="A13" s="133"/>
      <c r="B13" s="138"/>
      <c r="C13" s="154"/>
      <c r="D13" s="155">
        <v>34743</v>
      </c>
      <c r="E13" s="156"/>
      <c r="F13" s="157">
        <v>51282</v>
      </c>
      <c r="G13" s="158"/>
      <c r="H13" s="144"/>
    </row>
    <row r="14" spans="1:8" x14ac:dyDescent="0.15">
      <c r="A14" s="145"/>
      <c r="B14" s="146"/>
      <c r="C14" s="147"/>
      <c r="D14" s="148">
        <v>16467</v>
      </c>
      <c r="E14" s="149"/>
      <c r="F14" s="150">
        <v>25879</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6.29</v>
      </c>
      <c r="C19" s="159">
        <f>ROUND(VALUE(SUBSTITUTE(実質収支比率等に係る経年分析!G$48,"▲","-")),2)</f>
        <v>6.25</v>
      </c>
      <c r="D19" s="159">
        <f>ROUND(VALUE(SUBSTITUTE(実質収支比率等に係る経年分析!H$48,"▲","-")),2)</f>
        <v>4.72</v>
      </c>
      <c r="E19" s="159">
        <f>ROUND(VALUE(SUBSTITUTE(実質収支比率等に係る経年分析!I$48,"▲","-")),2)</f>
        <v>5.16</v>
      </c>
      <c r="F19" s="159">
        <f>ROUND(VALUE(SUBSTITUTE(実質収支比率等に係る経年分析!J$48,"▲","-")),2)</f>
        <v>3.66</v>
      </c>
    </row>
    <row r="20" spans="1:11" x14ac:dyDescent="0.15">
      <c r="A20" s="159" t="s">
        <v>49</v>
      </c>
      <c r="B20" s="159">
        <f>ROUND(VALUE(SUBSTITUTE(実質収支比率等に係る経年分析!F$47,"▲","-")),2)</f>
        <v>10.88</v>
      </c>
      <c r="C20" s="159">
        <f>ROUND(VALUE(SUBSTITUTE(実質収支比率等に係る経年分析!G$47,"▲","-")),2)</f>
        <v>8.23</v>
      </c>
      <c r="D20" s="159">
        <f>ROUND(VALUE(SUBSTITUTE(実質収支比率等に係る経年分析!H$47,"▲","-")),2)</f>
        <v>9.52</v>
      </c>
      <c r="E20" s="159">
        <f>ROUND(VALUE(SUBSTITUTE(実質収支比率等に係る経年分析!I$47,"▲","-")),2)</f>
        <v>9.02</v>
      </c>
      <c r="F20" s="159">
        <f>ROUND(VALUE(SUBSTITUTE(実質収支比率等に係る経年分析!J$47,"▲","-")),2)</f>
        <v>12.89</v>
      </c>
    </row>
    <row r="21" spans="1:11" x14ac:dyDescent="0.15">
      <c r="A21" s="159" t="s">
        <v>50</v>
      </c>
      <c r="B21" s="159">
        <f>IF(ISNUMBER(VALUE(SUBSTITUTE(実質収支比率等に係る経年分析!F$49,"▲","-"))),ROUND(VALUE(SUBSTITUTE(実質収支比率等に係る経年分析!F$49,"▲","-")),2),NA())</f>
        <v>-3.27</v>
      </c>
      <c r="C21" s="159">
        <f>IF(ISNUMBER(VALUE(SUBSTITUTE(実質収支比率等に係る経年分析!G$49,"▲","-"))),ROUND(VALUE(SUBSTITUTE(実質収支比率等に係る経年分析!G$49,"▲","-")),2),NA())</f>
        <v>-8.23</v>
      </c>
      <c r="D21" s="159">
        <f>IF(ISNUMBER(VALUE(SUBSTITUTE(実質収支比率等に係る経年分析!H$49,"▲","-"))),ROUND(VALUE(SUBSTITUTE(実質収支比率等に係る経年分析!H$49,"▲","-")),2),NA())</f>
        <v>-5.23</v>
      </c>
      <c r="E21" s="159">
        <f>IF(ISNUMBER(VALUE(SUBSTITUTE(実質収支比率等に係る経年分析!I$49,"▲","-"))),ROUND(VALUE(SUBSTITUTE(実質収支比率等に係る経年分析!I$49,"▲","-")),2),NA())</f>
        <v>-4.2300000000000004</v>
      </c>
      <c r="F21" s="159">
        <f>IF(ISNUMBER(VALUE(SUBSTITUTE(実質収支比率等に係る経年分析!J$49,"▲","-"))),ROUND(VALUE(SUBSTITUTE(実質収支比率等に係る経年分析!J$49,"▲","-")),2),NA())</f>
        <v>-2</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str">
        <f>IF(連結実質赤字比率に係る赤字・黒字の構成分析!C$40="",NA(),連結実質赤字比率に係る赤字・黒字の構成分析!C$40)</f>
        <v>農業集落排水事業特別会計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0.04</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0.09</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0.14000000000000001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0.13</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0.06</v>
      </c>
    </row>
    <row r="31" spans="1:11" x14ac:dyDescent="0.15">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v>
      </c>
    </row>
    <row r="32" spans="1:11" x14ac:dyDescent="0.15">
      <c r="A32" s="160" t="str">
        <f>IF(連結実質赤字比率に係る赤字・黒字の構成分析!C$38="",NA(),連結実質赤字比率に係る赤字・黒字の構成分析!C$38)</f>
        <v>下水道事業特別会計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0.39</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0.57999999999999996</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0.73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0.69</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0.41</v>
      </c>
    </row>
    <row r="33" spans="1:16" x14ac:dyDescent="0.15">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1.25</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0.56999999999999995</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1.35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1.94</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0.97</v>
      </c>
    </row>
    <row r="34" spans="1:16" x14ac:dyDescent="0.15">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2.41</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2.12</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3.15</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2.98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2.46</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6.28</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6.25</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4.72</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5.16</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3.66</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19.62</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18.48</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17.98</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19.64</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20.53</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850</v>
      </c>
      <c r="E42" s="161"/>
      <c r="F42" s="161"/>
      <c r="G42" s="161">
        <f>'実質公債費比率（分子）の構造'!L$52</f>
        <v>907</v>
      </c>
      <c r="H42" s="161"/>
      <c r="I42" s="161"/>
      <c r="J42" s="161">
        <f>'実質公債費比率（分子）の構造'!M$52</f>
        <v>846</v>
      </c>
      <c r="K42" s="161"/>
      <c r="L42" s="161"/>
      <c r="M42" s="161">
        <f>'実質公債費比率（分子）の構造'!N$52</f>
        <v>804</v>
      </c>
      <c r="N42" s="161"/>
      <c r="O42" s="161"/>
      <c r="P42" s="161">
        <f>'実質公債費比率（分子）の構造'!O$52</f>
        <v>802</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60</v>
      </c>
      <c r="B45" s="161">
        <f>'実質公債費比率（分子）の構造'!K$49</f>
        <v>41</v>
      </c>
      <c r="C45" s="161"/>
      <c r="D45" s="161"/>
      <c r="E45" s="161">
        <f>'実質公債費比率（分子）の構造'!L$49</f>
        <v>42</v>
      </c>
      <c r="F45" s="161"/>
      <c r="G45" s="161"/>
      <c r="H45" s="161">
        <f>'実質公債費比率（分子）の構造'!M$49</f>
        <v>38</v>
      </c>
      <c r="I45" s="161"/>
      <c r="J45" s="161"/>
      <c r="K45" s="161">
        <f>'実質公債費比率（分子）の構造'!N$49</f>
        <v>36</v>
      </c>
      <c r="L45" s="161"/>
      <c r="M45" s="161"/>
      <c r="N45" s="161">
        <f>'実質公債費比率（分子）の構造'!O$49</f>
        <v>34</v>
      </c>
      <c r="O45" s="161"/>
      <c r="P45" s="161"/>
    </row>
    <row r="46" spans="1:16" x14ac:dyDescent="0.15">
      <c r="A46" s="161" t="s">
        <v>61</v>
      </c>
      <c r="B46" s="161">
        <f>'実質公債費比率（分子）の構造'!K$48</f>
        <v>180</v>
      </c>
      <c r="C46" s="161"/>
      <c r="D46" s="161"/>
      <c r="E46" s="161">
        <f>'実質公債費比率（分子）の構造'!L$48</f>
        <v>198</v>
      </c>
      <c r="F46" s="161"/>
      <c r="G46" s="161"/>
      <c r="H46" s="161">
        <f>'実質公債費比率（分子）の構造'!M$48</f>
        <v>206</v>
      </c>
      <c r="I46" s="161"/>
      <c r="J46" s="161"/>
      <c r="K46" s="161">
        <f>'実質公債費比率（分子）の構造'!N$48</f>
        <v>193</v>
      </c>
      <c r="L46" s="161"/>
      <c r="M46" s="161"/>
      <c r="N46" s="161">
        <f>'実質公債費比率（分子）の構造'!O$48</f>
        <v>162</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13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820</v>
      </c>
      <c r="C49" s="161"/>
      <c r="D49" s="161"/>
      <c r="E49" s="161">
        <f>'実質公債費比率（分子）の構造'!L$45</f>
        <v>829</v>
      </c>
      <c r="F49" s="161"/>
      <c r="G49" s="161"/>
      <c r="H49" s="161">
        <f>'実質公債費比率（分子）の構造'!M$45</f>
        <v>892</v>
      </c>
      <c r="I49" s="161"/>
      <c r="J49" s="161"/>
      <c r="K49" s="161">
        <f>'実質公債費比率（分子）の構造'!N$45</f>
        <v>923</v>
      </c>
      <c r="L49" s="161"/>
      <c r="M49" s="161"/>
      <c r="N49" s="161">
        <f>'実質公債費比率（分子）の構造'!O$45</f>
        <v>948</v>
      </c>
      <c r="O49" s="161"/>
      <c r="P49" s="161"/>
    </row>
    <row r="50" spans="1:16" x14ac:dyDescent="0.15">
      <c r="A50" s="161" t="s">
        <v>64</v>
      </c>
      <c r="B50" s="161" t="e">
        <f>NA()</f>
        <v>#N/A</v>
      </c>
      <c r="C50" s="161">
        <f>IF(ISNUMBER('実質公債費比率（分子）の構造'!K$53),'実質公債費比率（分子）の構造'!K$53,NA())</f>
        <v>191</v>
      </c>
      <c r="D50" s="161" t="e">
        <f>NA()</f>
        <v>#N/A</v>
      </c>
      <c r="E50" s="161" t="e">
        <f>NA()</f>
        <v>#N/A</v>
      </c>
      <c r="F50" s="161">
        <f>IF(ISNUMBER('実質公債費比率（分子）の構造'!L$53),'実質公債費比率（分子）の構造'!L$53,NA())</f>
        <v>162</v>
      </c>
      <c r="G50" s="161" t="e">
        <f>NA()</f>
        <v>#N/A</v>
      </c>
      <c r="H50" s="161" t="e">
        <f>NA()</f>
        <v>#N/A</v>
      </c>
      <c r="I50" s="161">
        <f>IF(ISNUMBER('実質公債費比率（分子）の構造'!M$53),'実質公債費比率（分子）の構造'!M$53,NA())</f>
        <v>290</v>
      </c>
      <c r="J50" s="161" t="e">
        <f>NA()</f>
        <v>#N/A</v>
      </c>
      <c r="K50" s="161" t="e">
        <f>NA()</f>
        <v>#N/A</v>
      </c>
      <c r="L50" s="161">
        <f>IF(ISNUMBER('実質公債費比率（分子）の構造'!N$53),'実質公債費比率（分子）の構造'!N$53,NA())</f>
        <v>348</v>
      </c>
      <c r="M50" s="161" t="e">
        <f>NA()</f>
        <v>#N/A</v>
      </c>
      <c r="N50" s="161" t="e">
        <f>NA()</f>
        <v>#N/A</v>
      </c>
      <c r="O50" s="161">
        <f>IF(ISNUMBER('実質公債費比率（分子）の構造'!O$53),'実質公債費比率（分子）の構造'!O$53,NA())</f>
        <v>342</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37</v>
      </c>
      <c r="B56" s="160"/>
      <c r="C56" s="160"/>
      <c r="D56" s="160">
        <f>'将来負担比率（分子）の構造'!I$52</f>
        <v>9017</v>
      </c>
      <c r="E56" s="160"/>
      <c r="F56" s="160"/>
      <c r="G56" s="160">
        <f>'将来負担比率（分子）の構造'!J$52</f>
        <v>9128</v>
      </c>
      <c r="H56" s="160"/>
      <c r="I56" s="160"/>
      <c r="J56" s="160">
        <f>'将来負担比率（分子）の構造'!K$52</f>
        <v>9186</v>
      </c>
      <c r="K56" s="160"/>
      <c r="L56" s="160"/>
      <c r="M56" s="160">
        <f>'将来負担比率（分子）の構造'!L$52</f>
        <v>9162</v>
      </c>
      <c r="N56" s="160"/>
      <c r="O56" s="160"/>
      <c r="P56" s="160">
        <f>'将来負担比率（分子）の構造'!M$52</f>
        <v>9215</v>
      </c>
    </row>
    <row r="57" spans="1:16" x14ac:dyDescent="0.15">
      <c r="A57" s="160" t="s">
        <v>36</v>
      </c>
      <c r="B57" s="160"/>
      <c r="C57" s="160"/>
      <c r="D57" s="160">
        <f>'将来負担比率（分子）の構造'!I$51</f>
        <v>2454</v>
      </c>
      <c r="E57" s="160"/>
      <c r="F57" s="160"/>
      <c r="G57" s="160">
        <f>'将来負担比率（分子）の構造'!J$51</f>
        <v>2325</v>
      </c>
      <c r="H57" s="160"/>
      <c r="I57" s="160"/>
      <c r="J57" s="160">
        <f>'将来負担比率（分子）の構造'!K$51</f>
        <v>2207</v>
      </c>
      <c r="K57" s="160"/>
      <c r="L57" s="160"/>
      <c r="M57" s="160">
        <f>'将来負担比率（分子）の構造'!L$51</f>
        <v>2150</v>
      </c>
      <c r="N57" s="160"/>
      <c r="O57" s="160"/>
      <c r="P57" s="160">
        <f>'将来負担比率（分子）の構造'!M$51</f>
        <v>2230</v>
      </c>
    </row>
    <row r="58" spans="1:16" x14ac:dyDescent="0.15">
      <c r="A58" s="160" t="s">
        <v>35</v>
      </c>
      <c r="B58" s="160"/>
      <c r="C58" s="160"/>
      <c r="D58" s="160">
        <f>'将来負担比率（分子）の構造'!I$50</f>
        <v>1576</v>
      </c>
      <c r="E58" s="160"/>
      <c r="F58" s="160"/>
      <c r="G58" s="160">
        <f>'将来負担比率（分子）の構造'!J$50</f>
        <v>1004</v>
      </c>
      <c r="H58" s="160"/>
      <c r="I58" s="160"/>
      <c r="J58" s="160">
        <f>'将来負担比率（分子）の構造'!K$50</f>
        <v>1059</v>
      </c>
      <c r="K58" s="160"/>
      <c r="L58" s="160"/>
      <c r="M58" s="160">
        <f>'将来負担比率（分子）の構造'!L$50</f>
        <v>1182</v>
      </c>
      <c r="N58" s="160"/>
      <c r="O58" s="160"/>
      <c r="P58" s="160">
        <f>'将来負担比率（分子）の構造'!M$50</f>
        <v>1633</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3086</v>
      </c>
      <c r="C62" s="160"/>
      <c r="D62" s="160"/>
      <c r="E62" s="160">
        <f>'将来負担比率（分子）の構造'!J$45</f>
        <v>2830</v>
      </c>
      <c r="F62" s="160"/>
      <c r="G62" s="160"/>
      <c r="H62" s="160">
        <f>'将来負担比率（分子）の構造'!K$45</f>
        <v>2653</v>
      </c>
      <c r="I62" s="160"/>
      <c r="J62" s="160"/>
      <c r="K62" s="160">
        <f>'将来負担比率（分子）の構造'!L$45</f>
        <v>2611</v>
      </c>
      <c r="L62" s="160"/>
      <c r="M62" s="160"/>
      <c r="N62" s="160">
        <f>'将来負担比率（分子）の構造'!M$45</f>
        <v>2592</v>
      </c>
      <c r="O62" s="160"/>
      <c r="P62" s="160"/>
    </row>
    <row r="63" spans="1:16" x14ac:dyDescent="0.15">
      <c r="A63" s="160" t="s">
        <v>28</v>
      </c>
      <c r="B63" s="160">
        <f>'将来負担比率（分子）の構造'!I$44</f>
        <v>239</v>
      </c>
      <c r="C63" s="160"/>
      <c r="D63" s="160"/>
      <c r="E63" s="160">
        <f>'将来負担比率（分子）の構造'!J$44</f>
        <v>258</v>
      </c>
      <c r="F63" s="160"/>
      <c r="G63" s="160"/>
      <c r="H63" s="160">
        <f>'将来負担比率（分子）の構造'!K$44</f>
        <v>272</v>
      </c>
      <c r="I63" s="160"/>
      <c r="J63" s="160"/>
      <c r="K63" s="160">
        <f>'将来負担比率（分子）の構造'!L$44</f>
        <v>248</v>
      </c>
      <c r="L63" s="160"/>
      <c r="M63" s="160"/>
      <c r="N63" s="160">
        <f>'将来負担比率（分子）の構造'!M$44</f>
        <v>242</v>
      </c>
      <c r="O63" s="160"/>
      <c r="P63" s="160"/>
    </row>
    <row r="64" spans="1:16" x14ac:dyDescent="0.15">
      <c r="A64" s="160" t="s">
        <v>27</v>
      </c>
      <c r="B64" s="160">
        <f>'将来負担比率（分子）の構造'!I$43</f>
        <v>3562</v>
      </c>
      <c r="C64" s="160"/>
      <c r="D64" s="160"/>
      <c r="E64" s="160">
        <f>'将来負担比率（分子）の構造'!J$43</f>
        <v>3636</v>
      </c>
      <c r="F64" s="160"/>
      <c r="G64" s="160"/>
      <c r="H64" s="160">
        <f>'将来負担比率（分子）の構造'!K$43</f>
        <v>3688</v>
      </c>
      <c r="I64" s="160"/>
      <c r="J64" s="160"/>
      <c r="K64" s="160">
        <f>'将来負担比率（分子）の構造'!L$43</f>
        <v>3687</v>
      </c>
      <c r="L64" s="160"/>
      <c r="M64" s="160"/>
      <c r="N64" s="160">
        <f>'将来負担比率（分子）の構造'!M$43</f>
        <v>3575</v>
      </c>
      <c r="O64" s="160"/>
      <c r="P64" s="160"/>
    </row>
    <row r="65" spans="1:16" x14ac:dyDescent="0.15">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9404</v>
      </c>
      <c r="C66" s="160"/>
      <c r="D66" s="160"/>
      <c r="E66" s="160">
        <f>'将来負担比率（分子）の構造'!J$41</f>
        <v>10125</v>
      </c>
      <c r="F66" s="160"/>
      <c r="G66" s="160"/>
      <c r="H66" s="160">
        <f>'将来負担比率（分子）の構造'!K$41</f>
        <v>10096</v>
      </c>
      <c r="I66" s="160"/>
      <c r="J66" s="160"/>
      <c r="K66" s="160">
        <f>'将来負担比率（分子）の構造'!L$41</f>
        <v>9888</v>
      </c>
      <c r="L66" s="160"/>
      <c r="M66" s="160"/>
      <c r="N66" s="160">
        <f>'将来負担比率（分子）の構造'!M$41</f>
        <v>9806</v>
      </c>
      <c r="O66" s="160"/>
      <c r="P66" s="160"/>
    </row>
    <row r="67" spans="1:16" x14ac:dyDescent="0.15">
      <c r="A67" s="160" t="s">
        <v>68</v>
      </c>
      <c r="B67" s="160" t="e">
        <f>NA()</f>
        <v>#N/A</v>
      </c>
      <c r="C67" s="160">
        <f>IF(ISNUMBER('将来負担比率（分子）の構造'!I$53), IF('将来負担比率（分子）の構造'!I$53 &lt; 0, 0, '将来負担比率（分子）の構造'!I$53), NA())</f>
        <v>3243</v>
      </c>
      <c r="D67" s="160" t="e">
        <f>NA()</f>
        <v>#N/A</v>
      </c>
      <c r="E67" s="160" t="e">
        <f>NA()</f>
        <v>#N/A</v>
      </c>
      <c r="F67" s="160">
        <f>IF(ISNUMBER('将来負担比率（分子）の構造'!J$53), IF('将来負担比率（分子）の構造'!J$53 &lt; 0, 0, '将来負担比率（分子）の構造'!J$53), NA())</f>
        <v>4393</v>
      </c>
      <c r="G67" s="160" t="e">
        <f>NA()</f>
        <v>#N/A</v>
      </c>
      <c r="H67" s="160" t="e">
        <f>NA()</f>
        <v>#N/A</v>
      </c>
      <c r="I67" s="160">
        <f>IF(ISNUMBER('将来負担比率（分子）の構造'!K$53), IF('将来負担比率（分子）の構造'!K$53 &lt; 0, 0, '将来負担比率（分子）の構造'!K$53), NA())</f>
        <v>4258</v>
      </c>
      <c r="J67" s="160" t="e">
        <f>NA()</f>
        <v>#N/A</v>
      </c>
      <c r="K67" s="160" t="e">
        <f>NA()</f>
        <v>#N/A</v>
      </c>
      <c r="L67" s="160">
        <f>IF(ISNUMBER('将来負担比率（分子）の構造'!L$53), IF('将来負担比率（分子）の構造'!L$53 &lt; 0, 0, '将来負担比率（分子）の構造'!L$53), NA())</f>
        <v>3940</v>
      </c>
      <c r="M67" s="160" t="e">
        <f>NA()</f>
        <v>#N/A</v>
      </c>
      <c r="N67" s="160" t="e">
        <f>NA()</f>
        <v>#N/A</v>
      </c>
      <c r="O67" s="160">
        <f>IF(ISNUMBER('将来負担比率（分子）の構造'!M$53), IF('将来負担比率（分子）の構造'!M$53 &lt; 0, 0, '将来負担比率（分子）の構造'!M$53), NA())</f>
        <v>3137</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609</v>
      </c>
      <c r="C72" s="164">
        <f>基金残高に係る経年分析!G55</f>
        <v>569</v>
      </c>
      <c r="D72" s="164">
        <f>基金残高に係る経年分析!H55</f>
        <v>809</v>
      </c>
    </row>
    <row r="73" spans="1:16" x14ac:dyDescent="0.15">
      <c r="A73" s="163" t="s">
        <v>71</v>
      </c>
      <c r="B73" s="164">
        <f>基金残高に係る経年分析!F56</f>
        <v>2</v>
      </c>
      <c r="C73" s="164">
        <f>基金残高に係る経年分析!G56</f>
        <v>2</v>
      </c>
      <c r="D73" s="164">
        <f>基金残高に係る経年分析!H56</f>
        <v>2</v>
      </c>
    </row>
    <row r="74" spans="1:16" x14ac:dyDescent="0.15">
      <c r="A74" s="163" t="s">
        <v>72</v>
      </c>
      <c r="B74" s="164">
        <f>基金残高に係る経年分析!F57</f>
        <v>162</v>
      </c>
      <c r="C74" s="164">
        <f>基金残高に係る経年分析!G57</f>
        <v>154</v>
      </c>
      <c r="D74" s="164">
        <f>基金残高に係る経年分析!H57</f>
        <v>153</v>
      </c>
    </row>
  </sheetData>
  <sheetProtection algorithmName="SHA-512" hashValue="kJ+Hxp5tIY9oSPzQrBh9zvp2k6KW8aKFse1pyZncWw2rxO/EYA0qPPsn2kdiNHtcZRwjHwWVR8lvUJlQtSt5Eg==" saltValue="Cx8Z9QNhDVqQb+IDhhoqO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5703125" style="205" customWidth="1"/>
    <col min="96" max="133" width="1.5703125" style="221" customWidth="1"/>
    <col min="134" max="143" width="1.57031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209</v>
      </c>
      <c r="DI1" s="774"/>
      <c r="DJ1" s="774"/>
      <c r="DK1" s="774"/>
      <c r="DL1" s="774"/>
      <c r="DM1" s="774"/>
      <c r="DN1" s="775"/>
      <c r="DO1" s="205"/>
      <c r="DP1" s="773" t="s">
        <v>210</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212</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213</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214</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215</v>
      </c>
      <c r="S4" s="716"/>
      <c r="T4" s="716"/>
      <c r="U4" s="716"/>
      <c r="V4" s="716"/>
      <c r="W4" s="716"/>
      <c r="X4" s="716"/>
      <c r="Y4" s="717"/>
      <c r="Z4" s="715" t="s">
        <v>216</v>
      </c>
      <c r="AA4" s="716"/>
      <c r="AB4" s="716"/>
      <c r="AC4" s="717"/>
      <c r="AD4" s="715" t="s">
        <v>217</v>
      </c>
      <c r="AE4" s="716"/>
      <c r="AF4" s="716"/>
      <c r="AG4" s="716"/>
      <c r="AH4" s="716"/>
      <c r="AI4" s="716"/>
      <c r="AJ4" s="716"/>
      <c r="AK4" s="717"/>
      <c r="AL4" s="715" t="s">
        <v>216</v>
      </c>
      <c r="AM4" s="716"/>
      <c r="AN4" s="716"/>
      <c r="AO4" s="717"/>
      <c r="AP4" s="776" t="s">
        <v>218</v>
      </c>
      <c r="AQ4" s="776"/>
      <c r="AR4" s="776"/>
      <c r="AS4" s="776"/>
      <c r="AT4" s="776"/>
      <c r="AU4" s="776"/>
      <c r="AV4" s="776"/>
      <c r="AW4" s="776"/>
      <c r="AX4" s="776"/>
      <c r="AY4" s="776"/>
      <c r="AZ4" s="776"/>
      <c r="BA4" s="776"/>
      <c r="BB4" s="776"/>
      <c r="BC4" s="776"/>
      <c r="BD4" s="776"/>
      <c r="BE4" s="776"/>
      <c r="BF4" s="776"/>
      <c r="BG4" s="776" t="s">
        <v>219</v>
      </c>
      <c r="BH4" s="776"/>
      <c r="BI4" s="776"/>
      <c r="BJ4" s="776"/>
      <c r="BK4" s="776"/>
      <c r="BL4" s="776"/>
      <c r="BM4" s="776"/>
      <c r="BN4" s="776"/>
      <c r="BO4" s="776" t="s">
        <v>216</v>
      </c>
      <c r="BP4" s="776"/>
      <c r="BQ4" s="776"/>
      <c r="BR4" s="776"/>
      <c r="BS4" s="776" t="s">
        <v>220</v>
      </c>
      <c r="BT4" s="776"/>
      <c r="BU4" s="776"/>
      <c r="BV4" s="776"/>
      <c r="BW4" s="776"/>
      <c r="BX4" s="776"/>
      <c r="BY4" s="776"/>
      <c r="BZ4" s="776"/>
      <c r="CA4" s="776"/>
      <c r="CB4" s="776"/>
      <c r="CD4" s="758" t="s">
        <v>221</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222</v>
      </c>
      <c r="C5" s="741"/>
      <c r="D5" s="741"/>
      <c r="E5" s="741"/>
      <c r="F5" s="741"/>
      <c r="G5" s="741"/>
      <c r="H5" s="741"/>
      <c r="I5" s="741"/>
      <c r="J5" s="741"/>
      <c r="K5" s="741"/>
      <c r="L5" s="741"/>
      <c r="M5" s="741"/>
      <c r="N5" s="741"/>
      <c r="O5" s="741"/>
      <c r="P5" s="741"/>
      <c r="Q5" s="742"/>
      <c r="R5" s="706">
        <v>3734179</v>
      </c>
      <c r="S5" s="707"/>
      <c r="T5" s="707"/>
      <c r="U5" s="707"/>
      <c r="V5" s="707"/>
      <c r="W5" s="707"/>
      <c r="X5" s="707"/>
      <c r="Y5" s="753"/>
      <c r="Z5" s="771">
        <v>40.299999999999997</v>
      </c>
      <c r="AA5" s="771"/>
      <c r="AB5" s="771"/>
      <c r="AC5" s="771"/>
      <c r="AD5" s="772">
        <v>3599426</v>
      </c>
      <c r="AE5" s="772"/>
      <c r="AF5" s="772"/>
      <c r="AG5" s="772"/>
      <c r="AH5" s="772"/>
      <c r="AI5" s="772"/>
      <c r="AJ5" s="772"/>
      <c r="AK5" s="772"/>
      <c r="AL5" s="754">
        <v>61.1</v>
      </c>
      <c r="AM5" s="723"/>
      <c r="AN5" s="723"/>
      <c r="AO5" s="755"/>
      <c r="AP5" s="740" t="s">
        <v>223</v>
      </c>
      <c r="AQ5" s="741"/>
      <c r="AR5" s="741"/>
      <c r="AS5" s="741"/>
      <c r="AT5" s="741"/>
      <c r="AU5" s="741"/>
      <c r="AV5" s="741"/>
      <c r="AW5" s="741"/>
      <c r="AX5" s="741"/>
      <c r="AY5" s="741"/>
      <c r="AZ5" s="741"/>
      <c r="BA5" s="741"/>
      <c r="BB5" s="741"/>
      <c r="BC5" s="741"/>
      <c r="BD5" s="741"/>
      <c r="BE5" s="741"/>
      <c r="BF5" s="742"/>
      <c r="BG5" s="641">
        <v>3599426</v>
      </c>
      <c r="BH5" s="644"/>
      <c r="BI5" s="644"/>
      <c r="BJ5" s="644"/>
      <c r="BK5" s="644"/>
      <c r="BL5" s="644"/>
      <c r="BM5" s="644"/>
      <c r="BN5" s="645"/>
      <c r="BO5" s="703">
        <v>96.4</v>
      </c>
      <c r="BP5" s="703"/>
      <c r="BQ5" s="703"/>
      <c r="BR5" s="703"/>
      <c r="BS5" s="704" t="s">
        <v>168</v>
      </c>
      <c r="BT5" s="704"/>
      <c r="BU5" s="704"/>
      <c r="BV5" s="704"/>
      <c r="BW5" s="704"/>
      <c r="BX5" s="704"/>
      <c r="BY5" s="704"/>
      <c r="BZ5" s="704"/>
      <c r="CA5" s="704"/>
      <c r="CB5" s="745"/>
      <c r="CD5" s="758" t="s">
        <v>218</v>
      </c>
      <c r="CE5" s="759"/>
      <c r="CF5" s="759"/>
      <c r="CG5" s="759"/>
      <c r="CH5" s="759"/>
      <c r="CI5" s="759"/>
      <c r="CJ5" s="759"/>
      <c r="CK5" s="759"/>
      <c r="CL5" s="759"/>
      <c r="CM5" s="759"/>
      <c r="CN5" s="759"/>
      <c r="CO5" s="759"/>
      <c r="CP5" s="759"/>
      <c r="CQ5" s="760"/>
      <c r="CR5" s="758" t="s">
        <v>224</v>
      </c>
      <c r="CS5" s="759"/>
      <c r="CT5" s="759"/>
      <c r="CU5" s="759"/>
      <c r="CV5" s="759"/>
      <c r="CW5" s="759"/>
      <c r="CX5" s="759"/>
      <c r="CY5" s="760"/>
      <c r="CZ5" s="758" t="s">
        <v>216</v>
      </c>
      <c r="DA5" s="759"/>
      <c r="DB5" s="759"/>
      <c r="DC5" s="760"/>
      <c r="DD5" s="758" t="s">
        <v>225</v>
      </c>
      <c r="DE5" s="759"/>
      <c r="DF5" s="759"/>
      <c r="DG5" s="759"/>
      <c r="DH5" s="759"/>
      <c r="DI5" s="759"/>
      <c r="DJ5" s="759"/>
      <c r="DK5" s="759"/>
      <c r="DL5" s="759"/>
      <c r="DM5" s="759"/>
      <c r="DN5" s="759"/>
      <c r="DO5" s="759"/>
      <c r="DP5" s="760"/>
      <c r="DQ5" s="758" t="s">
        <v>226</v>
      </c>
      <c r="DR5" s="759"/>
      <c r="DS5" s="759"/>
      <c r="DT5" s="759"/>
      <c r="DU5" s="759"/>
      <c r="DV5" s="759"/>
      <c r="DW5" s="759"/>
      <c r="DX5" s="759"/>
      <c r="DY5" s="759"/>
      <c r="DZ5" s="759"/>
      <c r="EA5" s="759"/>
      <c r="EB5" s="759"/>
      <c r="EC5" s="760"/>
    </row>
    <row r="6" spans="2:143" ht="11.25" customHeight="1" x14ac:dyDescent="0.15">
      <c r="B6" s="638" t="s">
        <v>227</v>
      </c>
      <c r="C6" s="639"/>
      <c r="D6" s="639"/>
      <c r="E6" s="639"/>
      <c r="F6" s="639"/>
      <c r="G6" s="639"/>
      <c r="H6" s="639"/>
      <c r="I6" s="639"/>
      <c r="J6" s="639"/>
      <c r="K6" s="639"/>
      <c r="L6" s="639"/>
      <c r="M6" s="639"/>
      <c r="N6" s="639"/>
      <c r="O6" s="639"/>
      <c r="P6" s="639"/>
      <c r="Q6" s="640"/>
      <c r="R6" s="641">
        <v>107119</v>
      </c>
      <c r="S6" s="644"/>
      <c r="T6" s="644"/>
      <c r="U6" s="644"/>
      <c r="V6" s="644"/>
      <c r="W6" s="644"/>
      <c r="X6" s="644"/>
      <c r="Y6" s="645"/>
      <c r="Z6" s="703">
        <v>1.2</v>
      </c>
      <c r="AA6" s="703"/>
      <c r="AB6" s="703"/>
      <c r="AC6" s="703"/>
      <c r="AD6" s="704">
        <v>107119</v>
      </c>
      <c r="AE6" s="704"/>
      <c r="AF6" s="704"/>
      <c r="AG6" s="704"/>
      <c r="AH6" s="704"/>
      <c r="AI6" s="704"/>
      <c r="AJ6" s="704"/>
      <c r="AK6" s="704"/>
      <c r="AL6" s="646">
        <v>1.8</v>
      </c>
      <c r="AM6" s="647"/>
      <c r="AN6" s="647"/>
      <c r="AO6" s="705"/>
      <c r="AP6" s="638" t="s">
        <v>228</v>
      </c>
      <c r="AQ6" s="639"/>
      <c r="AR6" s="639"/>
      <c r="AS6" s="639"/>
      <c r="AT6" s="639"/>
      <c r="AU6" s="639"/>
      <c r="AV6" s="639"/>
      <c r="AW6" s="639"/>
      <c r="AX6" s="639"/>
      <c r="AY6" s="639"/>
      <c r="AZ6" s="639"/>
      <c r="BA6" s="639"/>
      <c r="BB6" s="639"/>
      <c r="BC6" s="639"/>
      <c r="BD6" s="639"/>
      <c r="BE6" s="639"/>
      <c r="BF6" s="640"/>
      <c r="BG6" s="641">
        <v>3599426</v>
      </c>
      <c r="BH6" s="644"/>
      <c r="BI6" s="644"/>
      <c r="BJ6" s="644"/>
      <c r="BK6" s="644"/>
      <c r="BL6" s="644"/>
      <c r="BM6" s="644"/>
      <c r="BN6" s="645"/>
      <c r="BO6" s="703">
        <v>96.4</v>
      </c>
      <c r="BP6" s="703"/>
      <c r="BQ6" s="703"/>
      <c r="BR6" s="703"/>
      <c r="BS6" s="704" t="s">
        <v>168</v>
      </c>
      <c r="BT6" s="704"/>
      <c r="BU6" s="704"/>
      <c r="BV6" s="704"/>
      <c r="BW6" s="704"/>
      <c r="BX6" s="704"/>
      <c r="BY6" s="704"/>
      <c r="BZ6" s="704"/>
      <c r="CA6" s="704"/>
      <c r="CB6" s="745"/>
      <c r="CD6" s="712" t="s">
        <v>229</v>
      </c>
      <c r="CE6" s="713"/>
      <c r="CF6" s="713"/>
      <c r="CG6" s="713"/>
      <c r="CH6" s="713"/>
      <c r="CI6" s="713"/>
      <c r="CJ6" s="713"/>
      <c r="CK6" s="713"/>
      <c r="CL6" s="713"/>
      <c r="CM6" s="713"/>
      <c r="CN6" s="713"/>
      <c r="CO6" s="713"/>
      <c r="CP6" s="713"/>
      <c r="CQ6" s="714"/>
      <c r="CR6" s="641">
        <v>120033</v>
      </c>
      <c r="CS6" s="644"/>
      <c r="CT6" s="644"/>
      <c r="CU6" s="644"/>
      <c r="CV6" s="644"/>
      <c r="CW6" s="644"/>
      <c r="CX6" s="644"/>
      <c r="CY6" s="645"/>
      <c r="CZ6" s="754">
        <v>1.3</v>
      </c>
      <c r="DA6" s="723"/>
      <c r="DB6" s="723"/>
      <c r="DC6" s="757"/>
      <c r="DD6" s="649" t="s">
        <v>230</v>
      </c>
      <c r="DE6" s="644"/>
      <c r="DF6" s="644"/>
      <c r="DG6" s="644"/>
      <c r="DH6" s="644"/>
      <c r="DI6" s="644"/>
      <c r="DJ6" s="644"/>
      <c r="DK6" s="644"/>
      <c r="DL6" s="644"/>
      <c r="DM6" s="644"/>
      <c r="DN6" s="644"/>
      <c r="DO6" s="644"/>
      <c r="DP6" s="645"/>
      <c r="DQ6" s="649">
        <v>120033</v>
      </c>
      <c r="DR6" s="644"/>
      <c r="DS6" s="644"/>
      <c r="DT6" s="644"/>
      <c r="DU6" s="644"/>
      <c r="DV6" s="644"/>
      <c r="DW6" s="644"/>
      <c r="DX6" s="644"/>
      <c r="DY6" s="644"/>
      <c r="DZ6" s="644"/>
      <c r="EA6" s="644"/>
      <c r="EB6" s="644"/>
      <c r="EC6" s="684"/>
    </row>
    <row r="7" spans="2:143" ht="11.25" customHeight="1" x14ac:dyDescent="0.15">
      <c r="B7" s="638" t="s">
        <v>231</v>
      </c>
      <c r="C7" s="639"/>
      <c r="D7" s="639"/>
      <c r="E7" s="639"/>
      <c r="F7" s="639"/>
      <c r="G7" s="639"/>
      <c r="H7" s="639"/>
      <c r="I7" s="639"/>
      <c r="J7" s="639"/>
      <c r="K7" s="639"/>
      <c r="L7" s="639"/>
      <c r="M7" s="639"/>
      <c r="N7" s="639"/>
      <c r="O7" s="639"/>
      <c r="P7" s="639"/>
      <c r="Q7" s="640"/>
      <c r="R7" s="641">
        <v>5632</v>
      </c>
      <c r="S7" s="644"/>
      <c r="T7" s="644"/>
      <c r="U7" s="644"/>
      <c r="V7" s="644"/>
      <c r="W7" s="644"/>
      <c r="X7" s="644"/>
      <c r="Y7" s="645"/>
      <c r="Z7" s="703">
        <v>0.1</v>
      </c>
      <c r="AA7" s="703"/>
      <c r="AB7" s="703"/>
      <c r="AC7" s="703"/>
      <c r="AD7" s="704">
        <v>5632</v>
      </c>
      <c r="AE7" s="704"/>
      <c r="AF7" s="704"/>
      <c r="AG7" s="704"/>
      <c r="AH7" s="704"/>
      <c r="AI7" s="704"/>
      <c r="AJ7" s="704"/>
      <c r="AK7" s="704"/>
      <c r="AL7" s="646">
        <v>0.1</v>
      </c>
      <c r="AM7" s="647"/>
      <c r="AN7" s="647"/>
      <c r="AO7" s="705"/>
      <c r="AP7" s="638" t="s">
        <v>232</v>
      </c>
      <c r="AQ7" s="639"/>
      <c r="AR7" s="639"/>
      <c r="AS7" s="639"/>
      <c r="AT7" s="639"/>
      <c r="AU7" s="639"/>
      <c r="AV7" s="639"/>
      <c r="AW7" s="639"/>
      <c r="AX7" s="639"/>
      <c r="AY7" s="639"/>
      <c r="AZ7" s="639"/>
      <c r="BA7" s="639"/>
      <c r="BB7" s="639"/>
      <c r="BC7" s="639"/>
      <c r="BD7" s="639"/>
      <c r="BE7" s="639"/>
      <c r="BF7" s="640"/>
      <c r="BG7" s="641">
        <v>1684440</v>
      </c>
      <c r="BH7" s="644"/>
      <c r="BI7" s="644"/>
      <c r="BJ7" s="644"/>
      <c r="BK7" s="644"/>
      <c r="BL7" s="644"/>
      <c r="BM7" s="644"/>
      <c r="BN7" s="645"/>
      <c r="BO7" s="703">
        <v>45.1</v>
      </c>
      <c r="BP7" s="703"/>
      <c r="BQ7" s="703"/>
      <c r="BR7" s="703"/>
      <c r="BS7" s="704" t="s">
        <v>230</v>
      </c>
      <c r="BT7" s="704"/>
      <c r="BU7" s="704"/>
      <c r="BV7" s="704"/>
      <c r="BW7" s="704"/>
      <c r="BX7" s="704"/>
      <c r="BY7" s="704"/>
      <c r="BZ7" s="704"/>
      <c r="CA7" s="704"/>
      <c r="CB7" s="745"/>
      <c r="CD7" s="685" t="s">
        <v>233</v>
      </c>
      <c r="CE7" s="682"/>
      <c r="CF7" s="682"/>
      <c r="CG7" s="682"/>
      <c r="CH7" s="682"/>
      <c r="CI7" s="682"/>
      <c r="CJ7" s="682"/>
      <c r="CK7" s="682"/>
      <c r="CL7" s="682"/>
      <c r="CM7" s="682"/>
      <c r="CN7" s="682"/>
      <c r="CO7" s="682"/>
      <c r="CP7" s="682"/>
      <c r="CQ7" s="683"/>
      <c r="CR7" s="641">
        <v>1047689</v>
      </c>
      <c r="CS7" s="644"/>
      <c r="CT7" s="644"/>
      <c r="CU7" s="644"/>
      <c r="CV7" s="644"/>
      <c r="CW7" s="644"/>
      <c r="CX7" s="644"/>
      <c r="CY7" s="645"/>
      <c r="CZ7" s="703">
        <v>11.6</v>
      </c>
      <c r="DA7" s="703"/>
      <c r="DB7" s="703"/>
      <c r="DC7" s="703"/>
      <c r="DD7" s="649">
        <v>39487</v>
      </c>
      <c r="DE7" s="644"/>
      <c r="DF7" s="644"/>
      <c r="DG7" s="644"/>
      <c r="DH7" s="644"/>
      <c r="DI7" s="644"/>
      <c r="DJ7" s="644"/>
      <c r="DK7" s="644"/>
      <c r="DL7" s="644"/>
      <c r="DM7" s="644"/>
      <c r="DN7" s="644"/>
      <c r="DO7" s="644"/>
      <c r="DP7" s="645"/>
      <c r="DQ7" s="649">
        <v>878616</v>
      </c>
      <c r="DR7" s="644"/>
      <c r="DS7" s="644"/>
      <c r="DT7" s="644"/>
      <c r="DU7" s="644"/>
      <c r="DV7" s="644"/>
      <c r="DW7" s="644"/>
      <c r="DX7" s="644"/>
      <c r="DY7" s="644"/>
      <c r="DZ7" s="644"/>
      <c r="EA7" s="644"/>
      <c r="EB7" s="644"/>
      <c r="EC7" s="684"/>
    </row>
    <row r="8" spans="2:143" ht="11.25" customHeight="1" x14ac:dyDescent="0.15">
      <c r="B8" s="638" t="s">
        <v>234</v>
      </c>
      <c r="C8" s="639"/>
      <c r="D8" s="639"/>
      <c r="E8" s="639"/>
      <c r="F8" s="639"/>
      <c r="G8" s="639"/>
      <c r="H8" s="639"/>
      <c r="I8" s="639"/>
      <c r="J8" s="639"/>
      <c r="K8" s="639"/>
      <c r="L8" s="639"/>
      <c r="M8" s="639"/>
      <c r="N8" s="639"/>
      <c r="O8" s="639"/>
      <c r="P8" s="639"/>
      <c r="Q8" s="640"/>
      <c r="R8" s="641">
        <v>19219</v>
      </c>
      <c r="S8" s="644"/>
      <c r="T8" s="644"/>
      <c r="U8" s="644"/>
      <c r="V8" s="644"/>
      <c r="W8" s="644"/>
      <c r="X8" s="644"/>
      <c r="Y8" s="645"/>
      <c r="Z8" s="703">
        <v>0.2</v>
      </c>
      <c r="AA8" s="703"/>
      <c r="AB8" s="703"/>
      <c r="AC8" s="703"/>
      <c r="AD8" s="704">
        <v>19219</v>
      </c>
      <c r="AE8" s="704"/>
      <c r="AF8" s="704"/>
      <c r="AG8" s="704"/>
      <c r="AH8" s="704"/>
      <c r="AI8" s="704"/>
      <c r="AJ8" s="704"/>
      <c r="AK8" s="704"/>
      <c r="AL8" s="646">
        <v>0.3</v>
      </c>
      <c r="AM8" s="647"/>
      <c r="AN8" s="647"/>
      <c r="AO8" s="705"/>
      <c r="AP8" s="638" t="s">
        <v>235</v>
      </c>
      <c r="AQ8" s="639"/>
      <c r="AR8" s="639"/>
      <c r="AS8" s="639"/>
      <c r="AT8" s="639"/>
      <c r="AU8" s="639"/>
      <c r="AV8" s="639"/>
      <c r="AW8" s="639"/>
      <c r="AX8" s="639"/>
      <c r="AY8" s="639"/>
      <c r="AZ8" s="639"/>
      <c r="BA8" s="639"/>
      <c r="BB8" s="639"/>
      <c r="BC8" s="639"/>
      <c r="BD8" s="639"/>
      <c r="BE8" s="639"/>
      <c r="BF8" s="640"/>
      <c r="BG8" s="641">
        <v>56781</v>
      </c>
      <c r="BH8" s="644"/>
      <c r="BI8" s="644"/>
      <c r="BJ8" s="644"/>
      <c r="BK8" s="644"/>
      <c r="BL8" s="644"/>
      <c r="BM8" s="644"/>
      <c r="BN8" s="645"/>
      <c r="BO8" s="703">
        <v>1.5</v>
      </c>
      <c r="BP8" s="703"/>
      <c r="BQ8" s="703"/>
      <c r="BR8" s="703"/>
      <c r="BS8" s="649" t="s">
        <v>230</v>
      </c>
      <c r="BT8" s="644"/>
      <c r="BU8" s="644"/>
      <c r="BV8" s="644"/>
      <c r="BW8" s="644"/>
      <c r="BX8" s="644"/>
      <c r="BY8" s="644"/>
      <c r="BZ8" s="644"/>
      <c r="CA8" s="644"/>
      <c r="CB8" s="684"/>
      <c r="CD8" s="685" t="s">
        <v>236</v>
      </c>
      <c r="CE8" s="682"/>
      <c r="CF8" s="682"/>
      <c r="CG8" s="682"/>
      <c r="CH8" s="682"/>
      <c r="CI8" s="682"/>
      <c r="CJ8" s="682"/>
      <c r="CK8" s="682"/>
      <c r="CL8" s="682"/>
      <c r="CM8" s="682"/>
      <c r="CN8" s="682"/>
      <c r="CO8" s="682"/>
      <c r="CP8" s="682"/>
      <c r="CQ8" s="683"/>
      <c r="CR8" s="641">
        <v>3622768</v>
      </c>
      <c r="CS8" s="644"/>
      <c r="CT8" s="644"/>
      <c r="CU8" s="644"/>
      <c r="CV8" s="644"/>
      <c r="CW8" s="644"/>
      <c r="CX8" s="644"/>
      <c r="CY8" s="645"/>
      <c r="CZ8" s="703">
        <v>40.200000000000003</v>
      </c>
      <c r="DA8" s="703"/>
      <c r="DB8" s="703"/>
      <c r="DC8" s="703"/>
      <c r="DD8" s="649">
        <v>303573</v>
      </c>
      <c r="DE8" s="644"/>
      <c r="DF8" s="644"/>
      <c r="DG8" s="644"/>
      <c r="DH8" s="644"/>
      <c r="DI8" s="644"/>
      <c r="DJ8" s="644"/>
      <c r="DK8" s="644"/>
      <c r="DL8" s="644"/>
      <c r="DM8" s="644"/>
      <c r="DN8" s="644"/>
      <c r="DO8" s="644"/>
      <c r="DP8" s="645"/>
      <c r="DQ8" s="649">
        <v>1985429</v>
      </c>
      <c r="DR8" s="644"/>
      <c r="DS8" s="644"/>
      <c r="DT8" s="644"/>
      <c r="DU8" s="644"/>
      <c r="DV8" s="644"/>
      <c r="DW8" s="644"/>
      <c r="DX8" s="644"/>
      <c r="DY8" s="644"/>
      <c r="DZ8" s="644"/>
      <c r="EA8" s="644"/>
      <c r="EB8" s="644"/>
      <c r="EC8" s="684"/>
    </row>
    <row r="9" spans="2:143" ht="11.25" customHeight="1" x14ac:dyDescent="0.15">
      <c r="B9" s="638" t="s">
        <v>237</v>
      </c>
      <c r="C9" s="639"/>
      <c r="D9" s="639"/>
      <c r="E9" s="639"/>
      <c r="F9" s="639"/>
      <c r="G9" s="639"/>
      <c r="H9" s="639"/>
      <c r="I9" s="639"/>
      <c r="J9" s="639"/>
      <c r="K9" s="639"/>
      <c r="L9" s="639"/>
      <c r="M9" s="639"/>
      <c r="N9" s="639"/>
      <c r="O9" s="639"/>
      <c r="P9" s="639"/>
      <c r="Q9" s="640"/>
      <c r="R9" s="641">
        <v>20859</v>
      </c>
      <c r="S9" s="644"/>
      <c r="T9" s="644"/>
      <c r="U9" s="644"/>
      <c r="V9" s="644"/>
      <c r="W9" s="644"/>
      <c r="X9" s="644"/>
      <c r="Y9" s="645"/>
      <c r="Z9" s="703">
        <v>0.2</v>
      </c>
      <c r="AA9" s="703"/>
      <c r="AB9" s="703"/>
      <c r="AC9" s="703"/>
      <c r="AD9" s="704">
        <v>20859</v>
      </c>
      <c r="AE9" s="704"/>
      <c r="AF9" s="704"/>
      <c r="AG9" s="704"/>
      <c r="AH9" s="704"/>
      <c r="AI9" s="704"/>
      <c r="AJ9" s="704"/>
      <c r="AK9" s="704"/>
      <c r="AL9" s="646">
        <v>0.4</v>
      </c>
      <c r="AM9" s="647"/>
      <c r="AN9" s="647"/>
      <c r="AO9" s="705"/>
      <c r="AP9" s="638" t="s">
        <v>238</v>
      </c>
      <c r="AQ9" s="639"/>
      <c r="AR9" s="639"/>
      <c r="AS9" s="639"/>
      <c r="AT9" s="639"/>
      <c r="AU9" s="639"/>
      <c r="AV9" s="639"/>
      <c r="AW9" s="639"/>
      <c r="AX9" s="639"/>
      <c r="AY9" s="639"/>
      <c r="AZ9" s="639"/>
      <c r="BA9" s="639"/>
      <c r="BB9" s="639"/>
      <c r="BC9" s="639"/>
      <c r="BD9" s="639"/>
      <c r="BE9" s="639"/>
      <c r="BF9" s="640"/>
      <c r="BG9" s="641">
        <v>1453338</v>
      </c>
      <c r="BH9" s="644"/>
      <c r="BI9" s="644"/>
      <c r="BJ9" s="644"/>
      <c r="BK9" s="644"/>
      <c r="BL9" s="644"/>
      <c r="BM9" s="644"/>
      <c r="BN9" s="645"/>
      <c r="BO9" s="703">
        <v>38.9</v>
      </c>
      <c r="BP9" s="703"/>
      <c r="BQ9" s="703"/>
      <c r="BR9" s="703"/>
      <c r="BS9" s="649" t="s">
        <v>168</v>
      </c>
      <c r="BT9" s="644"/>
      <c r="BU9" s="644"/>
      <c r="BV9" s="644"/>
      <c r="BW9" s="644"/>
      <c r="BX9" s="644"/>
      <c r="BY9" s="644"/>
      <c r="BZ9" s="644"/>
      <c r="CA9" s="644"/>
      <c r="CB9" s="684"/>
      <c r="CD9" s="685" t="s">
        <v>239</v>
      </c>
      <c r="CE9" s="682"/>
      <c r="CF9" s="682"/>
      <c r="CG9" s="682"/>
      <c r="CH9" s="682"/>
      <c r="CI9" s="682"/>
      <c r="CJ9" s="682"/>
      <c r="CK9" s="682"/>
      <c r="CL9" s="682"/>
      <c r="CM9" s="682"/>
      <c r="CN9" s="682"/>
      <c r="CO9" s="682"/>
      <c r="CP9" s="682"/>
      <c r="CQ9" s="683"/>
      <c r="CR9" s="641">
        <v>782009</v>
      </c>
      <c r="CS9" s="644"/>
      <c r="CT9" s="644"/>
      <c r="CU9" s="644"/>
      <c r="CV9" s="644"/>
      <c r="CW9" s="644"/>
      <c r="CX9" s="644"/>
      <c r="CY9" s="645"/>
      <c r="CZ9" s="703">
        <v>8.6999999999999993</v>
      </c>
      <c r="DA9" s="703"/>
      <c r="DB9" s="703"/>
      <c r="DC9" s="703"/>
      <c r="DD9" s="649">
        <v>6159</v>
      </c>
      <c r="DE9" s="644"/>
      <c r="DF9" s="644"/>
      <c r="DG9" s="644"/>
      <c r="DH9" s="644"/>
      <c r="DI9" s="644"/>
      <c r="DJ9" s="644"/>
      <c r="DK9" s="644"/>
      <c r="DL9" s="644"/>
      <c r="DM9" s="644"/>
      <c r="DN9" s="644"/>
      <c r="DO9" s="644"/>
      <c r="DP9" s="645"/>
      <c r="DQ9" s="649">
        <v>769889</v>
      </c>
      <c r="DR9" s="644"/>
      <c r="DS9" s="644"/>
      <c r="DT9" s="644"/>
      <c r="DU9" s="644"/>
      <c r="DV9" s="644"/>
      <c r="DW9" s="644"/>
      <c r="DX9" s="644"/>
      <c r="DY9" s="644"/>
      <c r="DZ9" s="644"/>
      <c r="EA9" s="644"/>
      <c r="EB9" s="644"/>
      <c r="EC9" s="684"/>
    </row>
    <row r="10" spans="2:143" ht="11.25" customHeight="1" x14ac:dyDescent="0.15">
      <c r="B10" s="638" t="s">
        <v>240</v>
      </c>
      <c r="C10" s="639"/>
      <c r="D10" s="639"/>
      <c r="E10" s="639"/>
      <c r="F10" s="639"/>
      <c r="G10" s="639"/>
      <c r="H10" s="639"/>
      <c r="I10" s="639"/>
      <c r="J10" s="639"/>
      <c r="K10" s="639"/>
      <c r="L10" s="639"/>
      <c r="M10" s="639"/>
      <c r="N10" s="639"/>
      <c r="O10" s="639"/>
      <c r="P10" s="639"/>
      <c r="Q10" s="640"/>
      <c r="R10" s="641" t="s">
        <v>230</v>
      </c>
      <c r="S10" s="644"/>
      <c r="T10" s="644"/>
      <c r="U10" s="644"/>
      <c r="V10" s="644"/>
      <c r="W10" s="644"/>
      <c r="X10" s="644"/>
      <c r="Y10" s="645"/>
      <c r="Z10" s="703" t="s">
        <v>230</v>
      </c>
      <c r="AA10" s="703"/>
      <c r="AB10" s="703"/>
      <c r="AC10" s="703"/>
      <c r="AD10" s="704" t="s">
        <v>168</v>
      </c>
      <c r="AE10" s="704"/>
      <c r="AF10" s="704"/>
      <c r="AG10" s="704"/>
      <c r="AH10" s="704"/>
      <c r="AI10" s="704"/>
      <c r="AJ10" s="704"/>
      <c r="AK10" s="704"/>
      <c r="AL10" s="646" t="s">
        <v>168</v>
      </c>
      <c r="AM10" s="647"/>
      <c r="AN10" s="647"/>
      <c r="AO10" s="705"/>
      <c r="AP10" s="638" t="s">
        <v>241</v>
      </c>
      <c r="AQ10" s="639"/>
      <c r="AR10" s="639"/>
      <c r="AS10" s="639"/>
      <c r="AT10" s="639"/>
      <c r="AU10" s="639"/>
      <c r="AV10" s="639"/>
      <c r="AW10" s="639"/>
      <c r="AX10" s="639"/>
      <c r="AY10" s="639"/>
      <c r="AZ10" s="639"/>
      <c r="BA10" s="639"/>
      <c r="BB10" s="639"/>
      <c r="BC10" s="639"/>
      <c r="BD10" s="639"/>
      <c r="BE10" s="639"/>
      <c r="BF10" s="640"/>
      <c r="BG10" s="641">
        <v>72400</v>
      </c>
      <c r="BH10" s="644"/>
      <c r="BI10" s="644"/>
      <c r="BJ10" s="644"/>
      <c r="BK10" s="644"/>
      <c r="BL10" s="644"/>
      <c r="BM10" s="644"/>
      <c r="BN10" s="645"/>
      <c r="BO10" s="703">
        <v>1.9</v>
      </c>
      <c r="BP10" s="703"/>
      <c r="BQ10" s="703"/>
      <c r="BR10" s="703"/>
      <c r="BS10" s="649" t="s">
        <v>131</v>
      </c>
      <c r="BT10" s="644"/>
      <c r="BU10" s="644"/>
      <c r="BV10" s="644"/>
      <c r="BW10" s="644"/>
      <c r="BX10" s="644"/>
      <c r="BY10" s="644"/>
      <c r="BZ10" s="644"/>
      <c r="CA10" s="644"/>
      <c r="CB10" s="684"/>
      <c r="CD10" s="685" t="s">
        <v>242</v>
      </c>
      <c r="CE10" s="682"/>
      <c r="CF10" s="682"/>
      <c r="CG10" s="682"/>
      <c r="CH10" s="682"/>
      <c r="CI10" s="682"/>
      <c r="CJ10" s="682"/>
      <c r="CK10" s="682"/>
      <c r="CL10" s="682"/>
      <c r="CM10" s="682"/>
      <c r="CN10" s="682"/>
      <c r="CO10" s="682"/>
      <c r="CP10" s="682"/>
      <c r="CQ10" s="683"/>
      <c r="CR10" s="641">
        <v>1710</v>
      </c>
      <c r="CS10" s="644"/>
      <c r="CT10" s="644"/>
      <c r="CU10" s="644"/>
      <c r="CV10" s="644"/>
      <c r="CW10" s="644"/>
      <c r="CX10" s="644"/>
      <c r="CY10" s="645"/>
      <c r="CZ10" s="703">
        <v>0</v>
      </c>
      <c r="DA10" s="703"/>
      <c r="DB10" s="703"/>
      <c r="DC10" s="703"/>
      <c r="DD10" s="649" t="s">
        <v>168</v>
      </c>
      <c r="DE10" s="644"/>
      <c r="DF10" s="644"/>
      <c r="DG10" s="644"/>
      <c r="DH10" s="644"/>
      <c r="DI10" s="644"/>
      <c r="DJ10" s="644"/>
      <c r="DK10" s="644"/>
      <c r="DL10" s="644"/>
      <c r="DM10" s="644"/>
      <c r="DN10" s="644"/>
      <c r="DO10" s="644"/>
      <c r="DP10" s="645"/>
      <c r="DQ10" s="649">
        <v>1710</v>
      </c>
      <c r="DR10" s="644"/>
      <c r="DS10" s="644"/>
      <c r="DT10" s="644"/>
      <c r="DU10" s="644"/>
      <c r="DV10" s="644"/>
      <c r="DW10" s="644"/>
      <c r="DX10" s="644"/>
      <c r="DY10" s="644"/>
      <c r="DZ10" s="644"/>
      <c r="EA10" s="644"/>
      <c r="EB10" s="644"/>
      <c r="EC10" s="684"/>
    </row>
    <row r="11" spans="2:143" ht="11.25" customHeight="1" x14ac:dyDescent="0.15">
      <c r="B11" s="638" t="s">
        <v>243</v>
      </c>
      <c r="C11" s="639"/>
      <c r="D11" s="639"/>
      <c r="E11" s="639"/>
      <c r="F11" s="639"/>
      <c r="G11" s="639"/>
      <c r="H11" s="639"/>
      <c r="I11" s="639"/>
      <c r="J11" s="639"/>
      <c r="K11" s="639"/>
      <c r="L11" s="639"/>
      <c r="M11" s="639"/>
      <c r="N11" s="639"/>
      <c r="O11" s="639"/>
      <c r="P11" s="639"/>
      <c r="Q11" s="640"/>
      <c r="R11" s="641" t="s">
        <v>168</v>
      </c>
      <c r="S11" s="644"/>
      <c r="T11" s="644"/>
      <c r="U11" s="644"/>
      <c r="V11" s="644"/>
      <c r="W11" s="644"/>
      <c r="X11" s="644"/>
      <c r="Y11" s="645"/>
      <c r="Z11" s="703" t="s">
        <v>230</v>
      </c>
      <c r="AA11" s="703"/>
      <c r="AB11" s="703"/>
      <c r="AC11" s="703"/>
      <c r="AD11" s="704" t="s">
        <v>168</v>
      </c>
      <c r="AE11" s="704"/>
      <c r="AF11" s="704"/>
      <c r="AG11" s="704"/>
      <c r="AH11" s="704"/>
      <c r="AI11" s="704"/>
      <c r="AJ11" s="704"/>
      <c r="AK11" s="704"/>
      <c r="AL11" s="646" t="s">
        <v>168</v>
      </c>
      <c r="AM11" s="647"/>
      <c r="AN11" s="647"/>
      <c r="AO11" s="705"/>
      <c r="AP11" s="638" t="s">
        <v>244</v>
      </c>
      <c r="AQ11" s="639"/>
      <c r="AR11" s="639"/>
      <c r="AS11" s="639"/>
      <c r="AT11" s="639"/>
      <c r="AU11" s="639"/>
      <c r="AV11" s="639"/>
      <c r="AW11" s="639"/>
      <c r="AX11" s="639"/>
      <c r="AY11" s="639"/>
      <c r="AZ11" s="639"/>
      <c r="BA11" s="639"/>
      <c r="BB11" s="639"/>
      <c r="BC11" s="639"/>
      <c r="BD11" s="639"/>
      <c r="BE11" s="639"/>
      <c r="BF11" s="640"/>
      <c r="BG11" s="641">
        <v>101921</v>
      </c>
      <c r="BH11" s="644"/>
      <c r="BI11" s="644"/>
      <c r="BJ11" s="644"/>
      <c r="BK11" s="644"/>
      <c r="BL11" s="644"/>
      <c r="BM11" s="644"/>
      <c r="BN11" s="645"/>
      <c r="BO11" s="703">
        <v>2.7</v>
      </c>
      <c r="BP11" s="703"/>
      <c r="BQ11" s="703"/>
      <c r="BR11" s="703"/>
      <c r="BS11" s="649" t="s">
        <v>168</v>
      </c>
      <c r="BT11" s="644"/>
      <c r="BU11" s="644"/>
      <c r="BV11" s="644"/>
      <c r="BW11" s="644"/>
      <c r="BX11" s="644"/>
      <c r="BY11" s="644"/>
      <c r="BZ11" s="644"/>
      <c r="CA11" s="644"/>
      <c r="CB11" s="684"/>
      <c r="CD11" s="685" t="s">
        <v>245</v>
      </c>
      <c r="CE11" s="682"/>
      <c r="CF11" s="682"/>
      <c r="CG11" s="682"/>
      <c r="CH11" s="682"/>
      <c r="CI11" s="682"/>
      <c r="CJ11" s="682"/>
      <c r="CK11" s="682"/>
      <c r="CL11" s="682"/>
      <c r="CM11" s="682"/>
      <c r="CN11" s="682"/>
      <c r="CO11" s="682"/>
      <c r="CP11" s="682"/>
      <c r="CQ11" s="683"/>
      <c r="CR11" s="641">
        <v>202364</v>
      </c>
      <c r="CS11" s="644"/>
      <c r="CT11" s="644"/>
      <c r="CU11" s="644"/>
      <c r="CV11" s="644"/>
      <c r="CW11" s="644"/>
      <c r="CX11" s="644"/>
      <c r="CY11" s="645"/>
      <c r="CZ11" s="703">
        <v>2.2000000000000002</v>
      </c>
      <c r="DA11" s="703"/>
      <c r="DB11" s="703"/>
      <c r="DC11" s="703"/>
      <c r="DD11" s="649">
        <v>16548</v>
      </c>
      <c r="DE11" s="644"/>
      <c r="DF11" s="644"/>
      <c r="DG11" s="644"/>
      <c r="DH11" s="644"/>
      <c r="DI11" s="644"/>
      <c r="DJ11" s="644"/>
      <c r="DK11" s="644"/>
      <c r="DL11" s="644"/>
      <c r="DM11" s="644"/>
      <c r="DN11" s="644"/>
      <c r="DO11" s="644"/>
      <c r="DP11" s="645"/>
      <c r="DQ11" s="649">
        <v>144224</v>
      </c>
      <c r="DR11" s="644"/>
      <c r="DS11" s="644"/>
      <c r="DT11" s="644"/>
      <c r="DU11" s="644"/>
      <c r="DV11" s="644"/>
      <c r="DW11" s="644"/>
      <c r="DX11" s="644"/>
      <c r="DY11" s="644"/>
      <c r="DZ11" s="644"/>
      <c r="EA11" s="644"/>
      <c r="EB11" s="644"/>
      <c r="EC11" s="684"/>
    </row>
    <row r="12" spans="2:143" ht="11.25" customHeight="1" x14ac:dyDescent="0.15">
      <c r="B12" s="638" t="s">
        <v>246</v>
      </c>
      <c r="C12" s="639"/>
      <c r="D12" s="639"/>
      <c r="E12" s="639"/>
      <c r="F12" s="639"/>
      <c r="G12" s="639"/>
      <c r="H12" s="639"/>
      <c r="I12" s="639"/>
      <c r="J12" s="639"/>
      <c r="K12" s="639"/>
      <c r="L12" s="639"/>
      <c r="M12" s="639"/>
      <c r="N12" s="639"/>
      <c r="O12" s="639"/>
      <c r="P12" s="639"/>
      <c r="Q12" s="640"/>
      <c r="R12" s="641">
        <v>468761</v>
      </c>
      <c r="S12" s="644"/>
      <c r="T12" s="644"/>
      <c r="U12" s="644"/>
      <c r="V12" s="644"/>
      <c r="W12" s="644"/>
      <c r="X12" s="644"/>
      <c r="Y12" s="645"/>
      <c r="Z12" s="703">
        <v>5.0999999999999996</v>
      </c>
      <c r="AA12" s="703"/>
      <c r="AB12" s="703"/>
      <c r="AC12" s="703"/>
      <c r="AD12" s="704">
        <v>468761</v>
      </c>
      <c r="AE12" s="704"/>
      <c r="AF12" s="704"/>
      <c r="AG12" s="704"/>
      <c r="AH12" s="704"/>
      <c r="AI12" s="704"/>
      <c r="AJ12" s="704"/>
      <c r="AK12" s="704"/>
      <c r="AL12" s="646">
        <v>8</v>
      </c>
      <c r="AM12" s="647"/>
      <c r="AN12" s="647"/>
      <c r="AO12" s="705"/>
      <c r="AP12" s="638" t="s">
        <v>247</v>
      </c>
      <c r="AQ12" s="639"/>
      <c r="AR12" s="639"/>
      <c r="AS12" s="639"/>
      <c r="AT12" s="639"/>
      <c r="AU12" s="639"/>
      <c r="AV12" s="639"/>
      <c r="AW12" s="639"/>
      <c r="AX12" s="639"/>
      <c r="AY12" s="639"/>
      <c r="AZ12" s="639"/>
      <c r="BA12" s="639"/>
      <c r="BB12" s="639"/>
      <c r="BC12" s="639"/>
      <c r="BD12" s="639"/>
      <c r="BE12" s="639"/>
      <c r="BF12" s="640"/>
      <c r="BG12" s="641">
        <v>1668461</v>
      </c>
      <c r="BH12" s="644"/>
      <c r="BI12" s="644"/>
      <c r="BJ12" s="644"/>
      <c r="BK12" s="644"/>
      <c r="BL12" s="644"/>
      <c r="BM12" s="644"/>
      <c r="BN12" s="645"/>
      <c r="BO12" s="703">
        <v>44.7</v>
      </c>
      <c r="BP12" s="703"/>
      <c r="BQ12" s="703"/>
      <c r="BR12" s="703"/>
      <c r="BS12" s="649" t="s">
        <v>131</v>
      </c>
      <c r="BT12" s="644"/>
      <c r="BU12" s="644"/>
      <c r="BV12" s="644"/>
      <c r="BW12" s="644"/>
      <c r="BX12" s="644"/>
      <c r="BY12" s="644"/>
      <c r="BZ12" s="644"/>
      <c r="CA12" s="644"/>
      <c r="CB12" s="684"/>
      <c r="CD12" s="685" t="s">
        <v>248</v>
      </c>
      <c r="CE12" s="682"/>
      <c r="CF12" s="682"/>
      <c r="CG12" s="682"/>
      <c r="CH12" s="682"/>
      <c r="CI12" s="682"/>
      <c r="CJ12" s="682"/>
      <c r="CK12" s="682"/>
      <c r="CL12" s="682"/>
      <c r="CM12" s="682"/>
      <c r="CN12" s="682"/>
      <c r="CO12" s="682"/>
      <c r="CP12" s="682"/>
      <c r="CQ12" s="683"/>
      <c r="CR12" s="641">
        <v>178204</v>
      </c>
      <c r="CS12" s="644"/>
      <c r="CT12" s="644"/>
      <c r="CU12" s="644"/>
      <c r="CV12" s="644"/>
      <c r="CW12" s="644"/>
      <c r="CX12" s="644"/>
      <c r="CY12" s="645"/>
      <c r="CZ12" s="703">
        <v>2</v>
      </c>
      <c r="DA12" s="703"/>
      <c r="DB12" s="703"/>
      <c r="DC12" s="703"/>
      <c r="DD12" s="649">
        <v>2648</v>
      </c>
      <c r="DE12" s="644"/>
      <c r="DF12" s="644"/>
      <c r="DG12" s="644"/>
      <c r="DH12" s="644"/>
      <c r="DI12" s="644"/>
      <c r="DJ12" s="644"/>
      <c r="DK12" s="644"/>
      <c r="DL12" s="644"/>
      <c r="DM12" s="644"/>
      <c r="DN12" s="644"/>
      <c r="DO12" s="644"/>
      <c r="DP12" s="645"/>
      <c r="DQ12" s="649">
        <v>168437</v>
      </c>
      <c r="DR12" s="644"/>
      <c r="DS12" s="644"/>
      <c r="DT12" s="644"/>
      <c r="DU12" s="644"/>
      <c r="DV12" s="644"/>
      <c r="DW12" s="644"/>
      <c r="DX12" s="644"/>
      <c r="DY12" s="644"/>
      <c r="DZ12" s="644"/>
      <c r="EA12" s="644"/>
      <c r="EB12" s="644"/>
      <c r="EC12" s="684"/>
    </row>
    <row r="13" spans="2:143" ht="11.25" customHeight="1" x14ac:dyDescent="0.15">
      <c r="B13" s="638" t="s">
        <v>249</v>
      </c>
      <c r="C13" s="639"/>
      <c r="D13" s="639"/>
      <c r="E13" s="639"/>
      <c r="F13" s="639"/>
      <c r="G13" s="639"/>
      <c r="H13" s="639"/>
      <c r="I13" s="639"/>
      <c r="J13" s="639"/>
      <c r="K13" s="639"/>
      <c r="L13" s="639"/>
      <c r="M13" s="639"/>
      <c r="N13" s="639"/>
      <c r="O13" s="639"/>
      <c r="P13" s="639"/>
      <c r="Q13" s="640"/>
      <c r="R13" s="641">
        <v>45309</v>
      </c>
      <c r="S13" s="644"/>
      <c r="T13" s="644"/>
      <c r="U13" s="644"/>
      <c r="V13" s="644"/>
      <c r="W13" s="644"/>
      <c r="X13" s="644"/>
      <c r="Y13" s="645"/>
      <c r="Z13" s="703">
        <v>0.5</v>
      </c>
      <c r="AA13" s="703"/>
      <c r="AB13" s="703"/>
      <c r="AC13" s="703"/>
      <c r="AD13" s="704">
        <v>45309</v>
      </c>
      <c r="AE13" s="704"/>
      <c r="AF13" s="704"/>
      <c r="AG13" s="704"/>
      <c r="AH13" s="704"/>
      <c r="AI13" s="704"/>
      <c r="AJ13" s="704"/>
      <c r="AK13" s="704"/>
      <c r="AL13" s="646">
        <v>0.8</v>
      </c>
      <c r="AM13" s="647"/>
      <c r="AN13" s="647"/>
      <c r="AO13" s="705"/>
      <c r="AP13" s="638" t="s">
        <v>250</v>
      </c>
      <c r="AQ13" s="639"/>
      <c r="AR13" s="639"/>
      <c r="AS13" s="639"/>
      <c r="AT13" s="639"/>
      <c r="AU13" s="639"/>
      <c r="AV13" s="639"/>
      <c r="AW13" s="639"/>
      <c r="AX13" s="639"/>
      <c r="AY13" s="639"/>
      <c r="AZ13" s="639"/>
      <c r="BA13" s="639"/>
      <c r="BB13" s="639"/>
      <c r="BC13" s="639"/>
      <c r="BD13" s="639"/>
      <c r="BE13" s="639"/>
      <c r="BF13" s="640"/>
      <c r="BG13" s="641">
        <v>1665160</v>
      </c>
      <c r="BH13" s="644"/>
      <c r="BI13" s="644"/>
      <c r="BJ13" s="644"/>
      <c r="BK13" s="644"/>
      <c r="BL13" s="644"/>
      <c r="BM13" s="644"/>
      <c r="BN13" s="645"/>
      <c r="BO13" s="703">
        <v>44.6</v>
      </c>
      <c r="BP13" s="703"/>
      <c r="BQ13" s="703"/>
      <c r="BR13" s="703"/>
      <c r="BS13" s="649" t="s">
        <v>168</v>
      </c>
      <c r="BT13" s="644"/>
      <c r="BU13" s="644"/>
      <c r="BV13" s="644"/>
      <c r="BW13" s="644"/>
      <c r="BX13" s="644"/>
      <c r="BY13" s="644"/>
      <c r="BZ13" s="644"/>
      <c r="CA13" s="644"/>
      <c r="CB13" s="684"/>
      <c r="CD13" s="685" t="s">
        <v>251</v>
      </c>
      <c r="CE13" s="682"/>
      <c r="CF13" s="682"/>
      <c r="CG13" s="682"/>
      <c r="CH13" s="682"/>
      <c r="CI13" s="682"/>
      <c r="CJ13" s="682"/>
      <c r="CK13" s="682"/>
      <c r="CL13" s="682"/>
      <c r="CM13" s="682"/>
      <c r="CN13" s="682"/>
      <c r="CO13" s="682"/>
      <c r="CP13" s="682"/>
      <c r="CQ13" s="683"/>
      <c r="CR13" s="641">
        <v>734330</v>
      </c>
      <c r="CS13" s="644"/>
      <c r="CT13" s="644"/>
      <c r="CU13" s="644"/>
      <c r="CV13" s="644"/>
      <c r="CW13" s="644"/>
      <c r="CX13" s="644"/>
      <c r="CY13" s="645"/>
      <c r="CZ13" s="703">
        <v>8.1</v>
      </c>
      <c r="DA13" s="703"/>
      <c r="DB13" s="703"/>
      <c r="DC13" s="703"/>
      <c r="DD13" s="649">
        <v>363455</v>
      </c>
      <c r="DE13" s="644"/>
      <c r="DF13" s="644"/>
      <c r="DG13" s="644"/>
      <c r="DH13" s="644"/>
      <c r="DI13" s="644"/>
      <c r="DJ13" s="644"/>
      <c r="DK13" s="644"/>
      <c r="DL13" s="644"/>
      <c r="DM13" s="644"/>
      <c r="DN13" s="644"/>
      <c r="DO13" s="644"/>
      <c r="DP13" s="645"/>
      <c r="DQ13" s="649">
        <v>427785</v>
      </c>
      <c r="DR13" s="644"/>
      <c r="DS13" s="644"/>
      <c r="DT13" s="644"/>
      <c r="DU13" s="644"/>
      <c r="DV13" s="644"/>
      <c r="DW13" s="644"/>
      <c r="DX13" s="644"/>
      <c r="DY13" s="644"/>
      <c r="DZ13" s="644"/>
      <c r="EA13" s="644"/>
      <c r="EB13" s="644"/>
      <c r="EC13" s="684"/>
    </row>
    <row r="14" spans="2:143" ht="11.25" customHeight="1" x14ac:dyDescent="0.15">
      <c r="B14" s="638" t="s">
        <v>252</v>
      </c>
      <c r="C14" s="639"/>
      <c r="D14" s="639"/>
      <c r="E14" s="639"/>
      <c r="F14" s="639"/>
      <c r="G14" s="639"/>
      <c r="H14" s="639"/>
      <c r="I14" s="639"/>
      <c r="J14" s="639"/>
      <c r="K14" s="639"/>
      <c r="L14" s="639"/>
      <c r="M14" s="639"/>
      <c r="N14" s="639"/>
      <c r="O14" s="639"/>
      <c r="P14" s="639"/>
      <c r="Q14" s="640"/>
      <c r="R14" s="641" t="s">
        <v>131</v>
      </c>
      <c r="S14" s="644"/>
      <c r="T14" s="644"/>
      <c r="U14" s="644"/>
      <c r="V14" s="644"/>
      <c r="W14" s="644"/>
      <c r="X14" s="644"/>
      <c r="Y14" s="645"/>
      <c r="Z14" s="703" t="s">
        <v>131</v>
      </c>
      <c r="AA14" s="703"/>
      <c r="AB14" s="703"/>
      <c r="AC14" s="703"/>
      <c r="AD14" s="704" t="s">
        <v>168</v>
      </c>
      <c r="AE14" s="704"/>
      <c r="AF14" s="704"/>
      <c r="AG14" s="704"/>
      <c r="AH14" s="704"/>
      <c r="AI14" s="704"/>
      <c r="AJ14" s="704"/>
      <c r="AK14" s="704"/>
      <c r="AL14" s="646" t="s">
        <v>168</v>
      </c>
      <c r="AM14" s="647"/>
      <c r="AN14" s="647"/>
      <c r="AO14" s="705"/>
      <c r="AP14" s="638" t="s">
        <v>253</v>
      </c>
      <c r="AQ14" s="639"/>
      <c r="AR14" s="639"/>
      <c r="AS14" s="639"/>
      <c r="AT14" s="639"/>
      <c r="AU14" s="639"/>
      <c r="AV14" s="639"/>
      <c r="AW14" s="639"/>
      <c r="AX14" s="639"/>
      <c r="AY14" s="639"/>
      <c r="AZ14" s="639"/>
      <c r="BA14" s="639"/>
      <c r="BB14" s="639"/>
      <c r="BC14" s="639"/>
      <c r="BD14" s="639"/>
      <c r="BE14" s="639"/>
      <c r="BF14" s="640"/>
      <c r="BG14" s="641">
        <v>79351</v>
      </c>
      <c r="BH14" s="644"/>
      <c r="BI14" s="644"/>
      <c r="BJ14" s="644"/>
      <c r="BK14" s="644"/>
      <c r="BL14" s="644"/>
      <c r="BM14" s="644"/>
      <c r="BN14" s="645"/>
      <c r="BO14" s="703">
        <v>2.1</v>
      </c>
      <c r="BP14" s="703"/>
      <c r="BQ14" s="703"/>
      <c r="BR14" s="703"/>
      <c r="BS14" s="649" t="s">
        <v>230</v>
      </c>
      <c r="BT14" s="644"/>
      <c r="BU14" s="644"/>
      <c r="BV14" s="644"/>
      <c r="BW14" s="644"/>
      <c r="BX14" s="644"/>
      <c r="BY14" s="644"/>
      <c r="BZ14" s="644"/>
      <c r="CA14" s="644"/>
      <c r="CB14" s="684"/>
      <c r="CD14" s="685" t="s">
        <v>254</v>
      </c>
      <c r="CE14" s="682"/>
      <c r="CF14" s="682"/>
      <c r="CG14" s="682"/>
      <c r="CH14" s="682"/>
      <c r="CI14" s="682"/>
      <c r="CJ14" s="682"/>
      <c r="CK14" s="682"/>
      <c r="CL14" s="682"/>
      <c r="CM14" s="682"/>
      <c r="CN14" s="682"/>
      <c r="CO14" s="682"/>
      <c r="CP14" s="682"/>
      <c r="CQ14" s="683"/>
      <c r="CR14" s="641">
        <v>533653</v>
      </c>
      <c r="CS14" s="644"/>
      <c r="CT14" s="644"/>
      <c r="CU14" s="644"/>
      <c r="CV14" s="644"/>
      <c r="CW14" s="644"/>
      <c r="CX14" s="644"/>
      <c r="CY14" s="645"/>
      <c r="CZ14" s="703">
        <v>5.9</v>
      </c>
      <c r="DA14" s="703"/>
      <c r="DB14" s="703"/>
      <c r="DC14" s="703"/>
      <c r="DD14" s="649">
        <v>9853</v>
      </c>
      <c r="DE14" s="644"/>
      <c r="DF14" s="644"/>
      <c r="DG14" s="644"/>
      <c r="DH14" s="644"/>
      <c r="DI14" s="644"/>
      <c r="DJ14" s="644"/>
      <c r="DK14" s="644"/>
      <c r="DL14" s="644"/>
      <c r="DM14" s="644"/>
      <c r="DN14" s="644"/>
      <c r="DO14" s="644"/>
      <c r="DP14" s="645"/>
      <c r="DQ14" s="649">
        <v>532524</v>
      </c>
      <c r="DR14" s="644"/>
      <c r="DS14" s="644"/>
      <c r="DT14" s="644"/>
      <c r="DU14" s="644"/>
      <c r="DV14" s="644"/>
      <c r="DW14" s="644"/>
      <c r="DX14" s="644"/>
      <c r="DY14" s="644"/>
      <c r="DZ14" s="644"/>
      <c r="EA14" s="644"/>
      <c r="EB14" s="644"/>
      <c r="EC14" s="684"/>
    </row>
    <row r="15" spans="2:143" ht="11.25" customHeight="1" x14ac:dyDescent="0.15">
      <c r="B15" s="638" t="s">
        <v>255</v>
      </c>
      <c r="C15" s="639"/>
      <c r="D15" s="639"/>
      <c r="E15" s="639"/>
      <c r="F15" s="639"/>
      <c r="G15" s="639"/>
      <c r="H15" s="639"/>
      <c r="I15" s="639"/>
      <c r="J15" s="639"/>
      <c r="K15" s="639"/>
      <c r="L15" s="639"/>
      <c r="M15" s="639"/>
      <c r="N15" s="639"/>
      <c r="O15" s="639"/>
      <c r="P15" s="639"/>
      <c r="Q15" s="640"/>
      <c r="R15" s="641">
        <v>44516</v>
      </c>
      <c r="S15" s="644"/>
      <c r="T15" s="644"/>
      <c r="U15" s="644"/>
      <c r="V15" s="644"/>
      <c r="W15" s="644"/>
      <c r="X15" s="644"/>
      <c r="Y15" s="645"/>
      <c r="Z15" s="703">
        <v>0.5</v>
      </c>
      <c r="AA15" s="703"/>
      <c r="AB15" s="703"/>
      <c r="AC15" s="703"/>
      <c r="AD15" s="704">
        <v>44516</v>
      </c>
      <c r="AE15" s="704"/>
      <c r="AF15" s="704"/>
      <c r="AG15" s="704"/>
      <c r="AH15" s="704"/>
      <c r="AI15" s="704"/>
      <c r="AJ15" s="704"/>
      <c r="AK15" s="704"/>
      <c r="AL15" s="646">
        <v>0.8</v>
      </c>
      <c r="AM15" s="647"/>
      <c r="AN15" s="647"/>
      <c r="AO15" s="705"/>
      <c r="AP15" s="638" t="s">
        <v>256</v>
      </c>
      <c r="AQ15" s="639"/>
      <c r="AR15" s="639"/>
      <c r="AS15" s="639"/>
      <c r="AT15" s="639"/>
      <c r="AU15" s="639"/>
      <c r="AV15" s="639"/>
      <c r="AW15" s="639"/>
      <c r="AX15" s="639"/>
      <c r="AY15" s="639"/>
      <c r="AZ15" s="639"/>
      <c r="BA15" s="639"/>
      <c r="BB15" s="639"/>
      <c r="BC15" s="639"/>
      <c r="BD15" s="639"/>
      <c r="BE15" s="639"/>
      <c r="BF15" s="640"/>
      <c r="BG15" s="641">
        <v>165964</v>
      </c>
      <c r="BH15" s="644"/>
      <c r="BI15" s="644"/>
      <c r="BJ15" s="644"/>
      <c r="BK15" s="644"/>
      <c r="BL15" s="644"/>
      <c r="BM15" s="644"/>
      <c r="BN15" s="645"/>
      <c r="BO15" s="703">
        <v>4.4000000000000004</v>
      </c>
      <c r="BP15" s="703"/>
      <c r="BQ15" s="703"/>
      <c r="BR15" s="703"/>
      <c r="BS15" s="649" t="s">
        <v>230</v>
      </c>
      <c r="BT15" s="644"/>
      <c r="BU15" s="644"/>
      <c r="BV15" s="644"/>
      <c r="BW15" s="644"/>
      <c r="BX15" s="644"/>
      <c r="BY15" s="644"/>
      <c r="BZ15" s="644"/>
      <c r="CA15" s="644"/>
      <c r="CB15" s="684"/>
      <c r="CD15" s="685" t="s">
        <v>257</v>
      </c>
      <c r="CE15" s="682"/>
      <c r="CF15" s="682"/>
      <c r="CG15" s="682"/>
      <c r="CH15" s="682"/>
      <c r="CI15" s="682"/>
      <c r="CJ15" s="682"/>
      <c r="CK15" s="682"/>
      <c r="CL15" s="682"/>
      <c r="CM15" s="682"/>
      <c r="CN15" s="682"/>
      <c r="CO15" s="682"/>
      <c r="CP15" s="682"/>
      <c r="CQ15" s="683"/>
      <c r="CR15" s="641">
        <v>848445</v>
      </c>
      <c r="CS15" s="644"/>
      <c r="CT15" s="644"/>
      <c r="CU15" s="644"/>
      <c r="CV15" s="644"/>
      <c r="CW15" s="644"/>
      <c r="CX15" s="644"/>
      <c r="CY15" s="645"/>
      <c r="CZ15" s="703">
        <v>9.4</v>
      </c>
      <c r="DA15" s="703"/>
      <c r="DB15" s="703"/>
      <c r="DC15" s="703"/>
      <c r="DD15" s="649">
        <v>51356</v>
      </c>
      <c r="DE15" s="644"/>
      <c r="DF15" s="644"/>
      <c r="DG15" s="644"/>
      <c r="DH15" s="644"/>
      <c r="DI15" s="644"/>
      <c r="DJ15" s="644"/>
      <c r="DK15" s="644"/>
      <c r="DL15" s="644"/>
      <c r="DM15" s="644"/>
      <c r="DN15" s="644"/>
      <c r="DO15" s="644"/>
      <c r="DP15" s="645"/>
      <c r="DQ15" s="649">
        <v>803144</v>
      </c>
      <c r="DR15" s="644"/>
      <c r="DS15" s="644"/>
      <c r="DT15" s="644"/>
      <c r="DU15" s="644"/>
      <c r="DV15" s="644"/>
      <c r="DW15" s="644"/>
      <c r="DX15" s="644"/>
      <c r="DY15" s="644"/>
      <c r="DZ15" s="644"/>
      <c r="EA15" s="644"/>
      <c r="EB15" s="644"/>
      <c r="EC15" s="684"/>
    </row>
    <row r="16" spans="2:143" ht="11.25" customHeight="1" x14ac:dyDescent="0.15">
      <c r="B16" s="638" t="s">
        <v>258</v>
      </c>
      <c r="C16" s="639"/>
      <c r="D16" s="639"/>
      <c r="E16" s="639"/>
      <c r="F16" s="639"/>
      <c r="G16" s="639"/>
      <c r="H16" s="639"/>
      <c r="I16" s="639"/>
      <c r="J16" s="639"/>
      <c r="K16" s="639"/>
      <c r="L16" s="639"/>
      <c r="M16" s="639"/>
      <c r="N16" s="639"/>
      <c r="O16" s="639"/>
      <c r="P16" s="639"/>
      <c r="Q16" s="640"/>
      <c r="R16" s="641" t="s">
        <v>168</v>
      </c>
      <c r="S16" s="644"/>
      <c r="T16" s="644"/>
      <c r="U16" s="644"/>
      <c r="V16" s="644"/>
      <c r="W16" s="644"/>
      <c r="X16" s="644"/>
      <c r="Y16" s="645"/>
      <c r="Z16" s="703" t="s">
        <v>230</v>
      </c>
      <c r="AA16" s="703"/>
      <c r="AB16" s="703"/>
      <c r="AC16" s="703"/>
      <c r="AD16" s="704" t="s">
        <v>168</v>
      </c>
      <c r="AE16" s="704"/>
      <c r="AF16" s="704"/>
      <c r="AG16" s="704"/>
      <c r="AH16" s="704"/>
      <c r="AI16" s="704"/>
      <c r="AJ16" s="704"/>
      <c r="AK16" s="704"/>
      <c r="AL16" s="646" t="s">
        <v>230</v>
      </c>
      <c r="AM16" s="647"/>
      <c r="AN16" s="647"/>
      <c r="AO16" s="705"/>
      <c r="AP16" s="638" t="s">
        <v>259</v>
      </c>
      <c r="AQ16" s="639"/>
      <c r="AR16" s="639"/>
      <c r="AS16" s="639"/>
      <c r="AT16" s="639"/>
      <c r="AU16" s="639"/>
      <c r="AV16" s="639"/>
      <c r="AW16" s="639"/>
      <c r="AX16" s="639"/>
      <c r="AY16" s="639"/>
      <c r="AZ16" s="639"/>
      <c r="BA16" s="639"/>
      <c r="BB16" s="639"/>
      <c r="BC16" s="639"/>
      <c r="BD16" s="639"/>
      <c r="BE16" s="639"/>
      <c r="BF16" s="640"/>
      <c r="BG16" s="641" t="s">
        <v>168</v>
      </c>
      <c r="BH16" s="644"/>
      <c r="BI16" s="644"/>
      <c r="BJ16" s="644"/>
      <c r="BK16" s="644"/>
      <c r="BL16" s="644"/>
      <c r="BM16" s="644"/>
      <c r="BN16" s="645"/>
      <c r="BO16" s="703" t="s">
        <v>168</v>
      </c>
      <c r="BP16" s="703"/>
      <c r="BQ16" s="703"/>
      <c r="BR16" s="703"/>
      <c r="BS16" s="649" t="s">
        <v>168</v>
      </c>
      <c r="BT16" s="644"/>
      <c r="BU16" s="644"/>
      <c r="BV16" s="644"/>
      <c r="BW16" s="644"/>
      <c r="BX16" s="644"/>
      <c r="BY16" s="644"/>
      <c r="BZ16" s="644"/>
      <c r="CA16" s="644"/>
      <c r="CB16" s="684"/>
      <c r="CD16" s="685" t="s">
        <v>260</v>
      </c>
      <c r="CE16" s="682"/>
      <c r="CF16" s="682"/>
      <c r="CG16" s="682"/>
      <c r="CH16" s="682"/>
      <c r="CI16" s="682"/>
      <c r="CJ16" s="682"/>
      <c r="CK16" s="682"/>
      <c r="CL16" s="682"/>
      <c r="CM16" s="682"/>
      <c r="CN16" s="682"/>
      <c r="CO16" s="682"/>
      <c r="CP16" s="682"/>
      <c r="CQ16" s="683"/>
      <c r="CR16" s="641" t="s">
        <v>230</v>
      </c>
      <c r="CS16" s="644"/>
      <c r="CT16" s="644"/>
      <c r="CU16" s="644"/>
      <c r="CV16" s="644"/>
      <c r="CW16" s="644"/>
      <c r="CX16" s="644"/>
      <c r="CY16" s="645"/>
      <c r="CZ16" s="703" t="s">
        <v>168</v>
      </c>
      <c r="DA16" s="703"/>
      <c r="DB16" s="703"/>
      <c r="DC16" s="703"/>
      <c r="DD16" s="649" t="s">
        <v>230</v>
      </c>
      <c r="DE16" s="644"/>
      <c r="DF16" s="644"/>
      <c r="DG16" s="644"/>
      <c r="DH16" s="644"/>
      <c r="DI16" s="644"/>
      <c r="DJ16" s="644"/>
      <c r="DK16" s="644"/>
      <c r="DL16" s="644"/>
      <c r="DM16" s="644"/>
      <c r="DN16" s="644"/>
      <c r="DO16" s="644"/>
      <c r="DP16" s="645"/>
      <c r="DQ16" s="649" t="s">
        <v>168</v>
      </c>
      <c r="DR16" s="644"/>
      <c r="DS16" s="644"/>
      <c r="DT16" s="644"/>
      <c r="DU16" s="644"/>
      <c r="DV16" s="644"/>
      <c r="DW16" s="644"/>
      <c r="DX16" s="644"/>
      <c r="DY16" s="644"/>
      <c r="DZ16" s="644"/>
      <c r="EA16" s="644"/>
      <c r="EB16" s="644"/>
      <c r="EC16" s="684"/>
    </row>
    <row r="17" spans="2:133" ht="11.25" customHeight="1" x14ac:dyDescent="0.15">
      <c r="B17" s="638" t="s">
        <v>261</v>
      </c>
      <c r="C17" s="639"/>
      <c r="D17" s="639"/>
      <c r="E17" s="639"/>
      <c r="F17" s="639"/>
      <c r="G17" s="639"/>
      <c r="H17" s="639"/>
      <c r="I17" s="639"/>
      <c r="J17" s="639"/>
      <c r="K17" s="639"/>
      <c r="L17" s="639"/>
      <c r="M17" s="639"/>
      <c r="N17" s="639"/>
      <c r="O17" s="639"/>
      <c r="P17" s="639"/>
      <c r="Q17" s="640"/>
      <c r="R17" s="641">
        <v>10127</v>
      </c>
      <c r="S17" s="644"/>
      <c r="T17" s="644"/>
      <c r="U17" s="644"/>
      <c r="V17" s="644"/>
      <c r="W17" s="644"/>
      <c r="X17" s="644"/>
      <c r="Y17" s="645"/>
      <c r="Z17" s="703">
        <v>0.1</v>
      </c>
      <c r="AA17" s="703"/>
      <c r="AB17" s="703"/>
      <c r="AC17" s="703"/>
      <c r="AD17" s="704">
        <v>10127</v>
      </c>
      <c r="AE17" s="704"/>
      <c r="AF17" s="704"/>
      <c r="AG17" s="704"/>
      <c r="AH17" s="704"/>
      <c r="AI17" s="704"/>
      <c r="AJ17" s="704"/>
      <c r="AK17" s="704"/>
      <c r="AL17" s="646">
        <v>0.2</v>
      </c>
      <c r="AM17" s="647"/>
      <c r="AN17" s="647"/>
      <c r="AO17" s="705"/>
      <c r="AP17" s="638" t="s">
        <v>262</v>
      </c>
      <c r="AQ17" s="639"/>
      <c r="AR17" s="639"/>
      <c r="AS17" s="639"/>
      <c r="AT17" s="639"/>
      <c r="AU17" s="639"/>
      <c r="AV17" s="639"/>
      <c r="AW17" s="639"/>
      <c r="AX17" s="639"/>
      <c r="AY17" s="639"/>
      <c r="AZ17" s="639"/>
      <c r="BA17" s="639"/>
      <c r="BB17" s="639"/>
      <c r="BC17" s="639"/>
      <c r="BD17" s="639"/>
      <c r="BE17" s="639"/>
      <c r="BF17" s="640"/>
      <c r="BG17" s="641">
        <v>1210</v>
      </c>
      <c r="BH17" s="644"/>
      <c r="BI17" s="644"/>
      <c r="BJ17" s="644"/>
      <c r="BK17" s="644"/>
      <c r="BL17" s="644"/>
      <c r="BM17" s="644"/>
      <c r="BN17" s="645"/>
      <c r="BO17" s="703">
        <v>0</v>
      </c>
      <c r="BP17" s="703"/>
      <c r="BQ17" s="703"/>
      <c r="BR17" s="703"/>
      <c r="BS17" s="649" t="s">
        <v>131</v>
      </c>
      <c r="BT17" s="644"/>
      <c r="BU17" s="644"/>
      <c r="BV17" s="644"/>
      <c r="BW17" s="644"/>
      <c r="BX17" s="644"/>
      <c r="BY17" s="644"/>
      <c r="BZ17" s="644"/>
      <c r="CA17" s="644"/>
      <c r="CB17" s="684"/>
      <c r="CD17" s="685" t="s">
        <v>263</v>
      </c>
      <c r="CE17" s="682"/>
      <c r="CF17" s="682"/>
      <c r="CG17" s="682"/>
      <c r="CH17" s="682"/>
      <c r="CI17" s="682"/>
      <c r="CJ17" s="682"/>
      <c r="CK17" s="682"/>
      <c r="CL17" s="682"/>
      <c r="CM17" s="682"/>
      <c r="CN17" s="682"/>
      <c r="CO17" s="682"/>
      <c r="CP17" s="682"/>
      <c r="CQ17" s="683"/>
      <c r="CR17" s="641">
        <v>947787</v>
      </c>
      <c r="CS17" s="644"/>
      <c r="CT17" s="644"/>
      <c r="CU17" s="644"/>
      <c r="CV17" s="644"/>
      <c r="CW17" s="644"/>
      <c r="CX17" s="644"/>
      <c r="CY17" s="645"/>
      <c r="CZ17" s="703">
        <v>10.5</v>
      </c>
      <c r="DA17" s="703"/>
      <c r="DB17" s="703"/>
      <c r="DC17" s="703"/>
      <c r="DD17" s="649" t="s">
        <v>131</v>
      </c>
      <c r="DE17" s="644"/>
      <c r="DF17" s="644"/>
      <c r="DG17" s="644"/>
      <c r="DH17" s="644"/>
      <c r="DI17" s="644"/>
      <c r="DJ17" s="644"/>
      <c r="DK17" s="644"/>
      <c r="DL17" s="644"/>
      <c r="DM17" s="644"/>
      <c r="DN17" s="644"/>
      <c r="DO17" s="644"/>
      <c r="DP17" s="645"/>
      <c r="DQ17" s="649">
        <v>947787</v>
      </c>
      <c r="DR17" s="644"/>
      <c r="DS17" s="644"/>
      <c r="DT17" s="644"/>
      <c r="DU17" s="644"/>
      <c r="DV17" s="644"/>
      <c r="DW17" s="644"/>
      <c r="DX17" s="644"/>
      <c r="DY17" s="644"/>
      <c r="DZ17" s="644"/>
      <c r="EA17" s="644"/>
      <c r="EB17" s="644"/>
      <c r="EC17" s="684"/>
    </row>
    <row r="18" spans="2:133" ht="11.25" customHeight="1" x14ac:dyDescent="0.15">
      <c r="B18" s="638" t="s">
        <v>264</v>
      </c>
      <c r="C18" s="639"/>
      <c r="D18" s="639"/>
      <c r="E18" s="639"/>
      <c r="F18" s="639"/>
      <c r="G18" s="639"/>
      <c r="H18" s="639"/>
      <c r="I18" s="639"/>
      <c r="J18" s="639"/>
      <c r="K18" s="639"/>
      <c r="L18" s="639"/>
      <c r="M18" s="639"/>
      <c r="N18" s="639"/>
      <c r="O18" s="639"/>
      <c r="P18" s="639"/>
      <c r="Q18" s="640"/>
      <c r="R18" s="641">
        <v>1674652</v>
      </c>
      <c r="S18" s="644"/>
      <c r="T18" s="644"/>
      <c r="U18" s="644"/>
      <c r="V18" s="644"/>
      <c r="W18" s="644"/>
      <c r="X18" s="644"/>
      <c r="Y18" s="645"/>
      <c r="Z18" s="703">
        <v>18.100000000000001</v>
      </c>
      <c r="AA18" s="703"/>
      <c r="AB18" s="703"/>
      <c r="AC18" s="703"/>
      <c r="AD18" s="704">
        <v>1523140</v>
      </c>
      <c r="AE18" s="704"/>
      <c r="AF18" s="704"/>
      <c r="AG18" s="704"/>
      <c r="AH18" s="704"/>
      <c r="AI18" s="704"/>
      <c r="AJ18" s="704"/>
      <c r="AK18" s="704"/>
      <c r="AL18" s="646">
        <v>25.9</v>
      </c>
      <c r="AM18" s="647"/>
      <c r="AN18" s="647"/>
      <c r="AO18" s="705"/>
      <c r="AP18" s="638" t="s">
        <v>265</v>
      </c>
      <c r="AQ18" s="639"/>
      <c r="AR18" s="639"/>
      <c r="AS18" s="639"/>
      <c r="AT18" s="639"/>
      <c r="AU18" s="639"/>
      <c r="AV18" s="639"/>
      <c r="AW18" s="639"/>
      <c r="AX18" s="639"/>
      <c r="AY18" s="639"/>
      <c r="AZ18" s="639"/>
      <c r="BA18" s="639"/>
      <c r="BB18" s="639"/>
      <c r="BC18" s="639"/>
      <c r="BD18" s="639"/>
      <c r="BE18" s="639"/>
      <c r="BF18" s="640"/>
      <c r="BG18" s="641" t="s">
        <v>168</v>
      </c>
      <c r="BH18" s="644"/>
      <c r="BI18" s="644"/>
      <c r="BJ18" s="644"/>
      <c r="BK18" s="644"/>
      <c r="BL18" s="644"/>
      <c r="BM18" s="644"/>
      <c r="BN18" s="645"/>
      <c r="BO18" s="703" t="s">
        <v>168</v>
      </c>
      <c r="BP18" s="703"/>
      <c r="BQ18" s="703"/>
      <c r="BR18" s="703"/>
      <c r="BS18" s="649" t="s">
        <v>230</v>
      </c>
      <c r="BT18" s="644"/>
      <c r="BU18" s="644"/>
      <c r="BV18" s="644"/>
      <c r="BW18" s="644"/>
      <c r="BX18" s="644"/>
      <c r="BY18" s="644"/>
      <c r="BZ18" s="644"/>
      <c r="CA18" s="644"/>
      <c r="CB18" s="684"/>
      <c r="CD18" s="685" t="s">
        <v>266</v>
      </c>
      <c r="CE18" s="682"/>
      <c r="CF18" s="682"/>
      <c r="CG18" s="682"/>
      <c r="CH18" s="682"/>
      <c r="CI18" s="682"/>
      <c r="CJ18" s="682"/>
      <c r="CK18" s="682"/>
      <c r="CL18" s="682"/>
      <c r="CM18" s="682"/>
      <c r="CN18" s="682"/>
      <c r="CO18" s="682"/>
      <c r="CP18" s="682"/>
      <c r="CQ18" s="683"/>
      <c r="CR18" s="641" t="s">
        <v>230</v>
      </c>
      <c r="CS18" s="644"/>
      <c r="CT18" s="644"/>
      <c r="CU18" s="644"/>
      <c r="CV18" s="644"/>
      <c r="CW18" s="644"/>
      <c r="CX18" s="644"/>
      <c r="CY18" s="645"/>
      <c r="CZ18" s="703" t="s">
        <v>168</v>
      </c>
      <c r="DA18" s="703"/>
      <c r="DB18" s="703"/>
      <c r="DC18" s="703"/>
      <c r="DD18" s="649" t="s">
        <v>168</v>
      </c>
      <c r="DE18" s="644"/>
      <c r="DF18" s="644"/>
      <c r="DG18" s="644"/>
      <c r="DH18" s="644"/>
      <c r="DI18" s="644"/>
      <c r="DJ18" s="644"/>
      <c r="DK18" s="644"/>
      <c r="DL18" s="644"/>
      <c r="DM18" s="644"/>
      <c r="DN18" s="644"/>
      <c r="DO18" s="644"/>
      <c r="DP18" s="645"/>
      <c r="DQ18" s="649" t="s">
        <v>230</v>
      </c>
      <c r="DR18" s="644"/>
      <c r="DS18" s="644"/>
      <c r="DT18" s="644"/>
      <c r="DU18" s="644"/>
      <c r="DV18" s="644"/>
      <c r="DW18" s="644"/>
      <c r="DX18" s="644"/>
      <c r="DY18" s="644"/>
      <c r="DZ18" s="644"/>
      <c r="EA18" s="644"/>
      <c r="EB18" s="644"/>
      <c r="EC18" s="684"/>
    </row>
    <row r="19" spans="2:133" ht="11.25" customHeight="1" x14ac:dyDescent="0.15">
      <c r="B19" s="638" t="s">
        <v>267</v>
      </c>
      <c r="C19" s="639"/>
      <c r="D19" s="639"/>
      <c r="E19" s="639"/>
      <c r="F19" s="639"/>
      <c r="G19" s="639"/>
      <c r="H19" s="639"/>
      <c r="I19" s="639"/>
      <c r="J19" s="639"/>
      <c r="K19" s="639"/>
      <c r="L19" s="639"/>
      <c r="M19" s="639"/>
      <c r="N19" s="639"/>
      <c r="O19" s="639"/>
      <c r="P19" s="639"/>
      <c r="Q19" s="640"/>
      <c r="R19" s="641">
        <v>1523140</v>
      </c>
      <c r="S19" s="644"/>
      <c r="T19" s="644"/>
      <c r="U19" s="644"/>
      <c r="V19" s="644"/>
      <c r="W19" s="644"/>
      <c r="X19" s="644"/>
      <c r="Y19" s="645"/>
      <c r="Z19" s="703">
        <v>16.399999999999999</v>
      </c>
      <c r="AA19" s="703"/>
      <c r="AB19" s="703"/>
      <c r="AC19" s="703"/>
      <c r="AD19" s="704">
        <v>1523140</v>
      </c>
      <c r="AE19" s="704"/>
      <c r="AF19" s="704"/>
      <c r="AG19" s="704"/>
      <c r="AH19" s="704"/>
      <c r="AI19" s="704"/>
      <c r="AJ19" s="704"/>
      <c r="AK19" s="704"/>
      <c r="AL19" s="646">
        <v>25.9</v>
      </c>
      <c r="AM19" s="647"/>
      <c r="AN19" s="647"/>
      <c r="AO19" s="705"/>
      <c r="AP19" s="638" t="s">
        <v>268</v>
      </c>
      <c r="AQ19" s="639"/>
      <c r="AR19" s="639"/>
      <c r="AS19" s="639"/>
      <c r="AT19" s="639"/>
      <c r="AU19" s="639"/>
      <c r="AV19" s="639"/>
      <c r="AW19" s="639"/>
      <c r="AX19" s="639"/>
      <c r="AY19" s="639"/>
      <c r="AZ19" s="639"/>
      <c r="BA19" s="639"/>
      <c r="BB19" s="639"/>
      <c r="BC19" s="639"/>
      <c r="BD19" s="639"/>
      <c r="BE19" s="639"/>
      <c r="BF19" s="640"/>
      <c r="BG19" s="641">
        <v>134753</v>
      </c>
      <c r="BH19" s="644"/>
      <c r="BI19" s="644"/>
      <c r="BJ19" s="644"/>
      <c r="BK19" s="644"/>
      <c r="BL19" s="644"/>
      <c r="BM19" s="644"/>
      <c r="BN19" s="645"/>
      <c r="BO19" s="703">
        <v>3.6</v>
      </c>
      <c r="BP19" s="703"/>
      <c r="BQ19" s="703"/>
      <c r="BR19" s="703"/>
      <c r="BS19" s="649" t="s">
        <v>230</v>
      </c>
      <c r="BT19" s="644"/>
      <c r="BU19" s="644"/>
      <c r="BV19" s="644"/>
      <c r="BW19" s="644"/>
      <c r="BX19" s="644"/>
      <c r="BY19" s="644"/>
      <c r="BZ19" s="644"/>
      <c r="CA19" s="644"/>
      <c r="CB19" s="684"/>
      <c r="CD19" s="685" t="s">
        <v>269</v>
      </c>
      <c r="CE19" s="682"/>
      <c r="CF19" s="682"/>
      <c r="CG19" s="682"/>
      <c r="CH19" s="682"/>
      <c r="CI19" s="682"/>
      <c r="CJ19" s="682"/>
      <c r="CK19" s="682"/>
      <c r="CL19" s="682"/>
      <c r="CM19" s="682"/>
      <c r="CN19" s="682"/>
      <c r="CO19" s="682"/>
      <c r="CP19" s="682"/>
      <c r="CQ19" s="683"/>
      <c r="CR19" s="641" t="s">
        <v>230</v>
      </c>
      <c r="CS19" s="644"/>
      <c r="CT19" s="644"/>
      <c r="CU19" s="644"/>
      <c r="CV19" s="644"/>
      <c r="CW19" s="644"/>
      <c r="CX19" s="644"/>
      <c r="CY19" s="645"/>
      <c r="CZ19" s="703" t="s">
        <v>168</v>
      </c>
      <c r="DA19" s="703"/>
      <c r="DB19" s="703"/>
      <c r="DC19" s="703"/>
      <c r="DD19" s="649" t="s">
        <v>230</v>
      </c>
      <c r="DE19" s="644"/>
      <c r="DF19" s="644"/>
      <c r="DG19" s="644"/>
      <c r="DH19" s="644"/>
      <c r="DI19" s="644"/>
      <c r="DJ19" s="644"/>
      <c r="DK19" s="644"/>
      <c r="DL19" s="644"/>
      <c r="DM19" s="644"/>
      <c r="DN19" s="644"/>
      <c r="DO19" s="644"/>
      <c r="DP19" s="645"/>
      <c r="DQ19" s="649" t="s">
        <v>230</v>
      </c>
      <c r="DR19" s="644"/>
      <c r="DS19" s="644"/>
      <c r="DT19" s="644"/>
      <c r="DU19" s="644"/>
      <c r="DV19" s="644"/>
      <c r="DW19" s="644"/>
      <c r="DX19" s="644"/>
      <c r="DY19" s="644"/>
      <c r="DZ19" s="644"/>
      <c r="EA19" s="644"/>
      <c r="EB19" s="644"/>
      <c r="EC19" s="684"/>
    </row>
    <row r="20" spans="2:133" ht="11.25" customHeight="1" x14ac:dyDescent="0.15">
      <c r="B20" s="638" t="s">
        <v>270</v>
      </c>
      <c r="C20" s="639"/>
      <c r="D20" s="639"/>
      <c r="E20" s="639"/>
      <c r="F20" s="639"/>
      <c r="G20" s="639"/>
      <c r="H20" s="639"/>
      <c r="I20" s="639"/>
      <c r="J20" s="639"/>
      <c r="K20" s="639"/>
      <c r="L20" s="639"/>
      <c r="M20" s="639"/>
      <c r="N20" s="639"/>
      <c r="O20" s="639"/>
      <c r="P20" s="639"/>
      <c r="Q20" s="640"/>
      <c r="R20" s="641">
        <v>151512</v>
      </c>
      <c r="S20" s="644"/>
      <c r="T20" s="644"/>
      <c r="U20" s="644"/>
      <c r="V20" s="644"/>
      <c r="W20" s="644"/>
      <c r="X20" s="644"/>
      <c r="Y20" s="645"/>
      <c r="Z20" s="703">
        <v>1.6</v>
      </c>
      <c r="AA20" s="703"/>
      <c r="AB20" s="703"/>
      <c r="AC20" s="703"/>
      <c r="AD20" s="704" t="s">
        <v>131</v>
      </c>
      <c r="AE20" s="704"/>
      <c r="AF20" s="704"/>
      <c r="AG20" s="704"/>
      <c r="AH20" s="704"/>
      <c r="AI20" s="704"/>
      <c r="AJ20" s="704"/>
      <c r="AK20" s="704"/>
      <c r="AL20" s="646" t="s">
        <v>230</v>
      </c>
      <c r="AM20" s="647"/>
      <c r="AN20" s="647"/>
      <c r="AO20" s="705"/>
      <c r="AP20" s="638" t="s">
        <v>271</v>
      </c>
      <c r="AQ20" s="639"/>
      <c r="AR20" s="639"/>
      <c r="AS20" s="639"/>
      <c r="AT20" s="639"/>
      <c r="AU20" s="639"/>
      <c r="AV20" s="639"/>
      <c r="AW20" s="639"/>
      <c r="AX20" s="639"/>
      <c r="AY20" s="639"/>
      <c r="AZ20" s="639"/>
      <c r="BA20" s="639"/>
      <c r="BB20" s="639"/>
      <c r="BC20" s="639"/>
      <c r="BD20" s="639"/>
      <c r="BE20" s="639"/>
      <c r="BF20" s="640"/>
      <c r="BG20" s="641">
        <v>134753</v>
      </c>
      <c r="BH20" s="644"/>
      <c r="BI20" s="644"/>
      <c r="BJ20" s="644"/>
      <c r="BK20" s="644"/>
      <c r="BL20" s="644"/>
      <c r="BM20" s="644"/>
      <c r="BN20" s="645"/>
      <c r="BO20" s="703">
        <v>3.6</v>
      </c>
      <c r="BP20" s="703"/>
      <c r="BQ20" s="703"/>
      <c r="BR20" s="703"/>
      <c r="BS20" s="649" t="s">
        <v>230</v>
      </c>
      <c r="BT20" s="644"/>
      <c r="BU20" s="644"/>
      <c r="BV20" s="644"/>
      <c r="BW20" s="644"/>
      <c r="BX20" s="644"/>
      <c r="BY20" s="644"/>
      <c r="BZ20" s="644"/>
      <c r="CA20" s="644"/>
      <c r="CB20" s="684"/>
      <c r="CD20" s="685" t="s">
        <v>272</v>
      </c>
      <c r="CE20" s="682"/>
      <c r="CF20" s="682"/>
      <c r="CG20" s="682"/>
      <c r="CH20" s="682"/>
      <c r="CI20" s="682"/>
      <c r="CJ20" s="682"/>
      <c r="CK20" s="682"/>
      <c r="CL20" s="682"/>
      <c r="CM20" s="682"/>
      <c r="CN20" s="682"/>
      <c r="CO20" s="682"/>
      <c r="CP20" s="682"/>
      <c r="CQ20" s="683"/>
      <c r="CR20" s="641">
        <v>9018992</v>
      </c>
      <c r="CS20" s="644"/>
      <c r="CT20" s="644"/>
      <c r="CU20" s="644"/>
      <c r="CV20" s="644"/>
      <c r="CW20" s="644"/>
      <c r="CX20" s="644"/>
      <c r="CY20" s="645"/>
      <c r="CZ20" s="703">
        <v>100</v>
      </c>
      <c r="DA20" s="703"/>
      <c r="DB20" s="703"/>
      <c r="DC20" s="703"/>
      <c r="DD20" s="649">
        <v>793079</v>
      </c>
      <c r="DE20" s="644"/>
      <c r="DF20" s="644"/>
      <c r="DG20" s="644"/>
      <c r="DH20" s="644"/>
      <c r="DI20" s="644"/>
      <c r="DJ20" s="644"/>
      <c r="DK20" s="644"/>
      <c r="DL20" s="644"/>
      <c r="DM20" s="644"/>
      <c r="DN20" s="644"/>
      <c r="DO20" s="644"/>
      <c r="DP20" s="645"/>
      <c r="DQ20" s="649">
        <v>6779578</v>
      </c>
      <c r="DR20" s="644"/>
      <c r="DS20" s="644"/>
      <c r="DT20" s="644"/>
      <c r="DU20" s="644"/>
      <c r="DV20" s="644"/>
      <c r="DW20" s="644"/>
      <c r="DX20" s="644"/>
      <c r="DY20" s="644"/>
      <c r="DZ20" s="644"/>
      <c r="EA20" s="644"/>
      <c r="EB20" s="644"/>
      <c r="EC20" s="684"/>
    </row>
    <row r="21" spans="2:133" ht="11.25" customHeight="1" x14ac:dyDescent="0.15">
      <c r="B21" s="638" t="s">
        <v>273</v>
      </c>
      <c r="C21" s="639"/>
      <c r="D21" s="639"/>
      <c r="E21" s="639"/>
      <c r="F21" s="639"/>
      <c r="G21" s="639"/>
      <c r="H21" s="639"/>
      <c r="I21" s="639"/>
      <c r="J21" s="639"/>
      <c r="K21" s="639"/>
      <c r="L21" s="639"/>
      <c r="M21" s="639"/>
      <c r="N21" s="639"/>
      <c r="O21" s="639"/>
      <c r="P21" s="639"/>
      <c r="Q21" s="640"/>
      <c r="R21" s="641" t="s">
        <v>168</v>
      </c>
      <c r="S21" s="644"/>
      <c r="T21" s="644"/>
      <c r="U21" s="644"/>
      <c r="V21" s="644"/>
      <c r="W21" s="644"/>
      <c r="X21" s="644"/>
      <c r="Y21" s="645"/>
      <c r="Z21" s="703" t="s">
        <v>230</v>
      </c>
      <c r="AA21" s="703"/>
      <c r="AB21" s="703"/>
      <c r="AC21" s="703"/>
      <c r="AD21" s="704" t="s">
        <v>168</v>
      </c>
      <c r="AE21" s="704"/>
      <c r="AF21" s="704"/>
      <c r="AG21" s="704"/>
      <c r="AH21" s="704"/>
      <c r="AI21" s="704"/>
      <c r="AJ21" s="704"/>
      <c r="AK21" s="704"/>
      <c r="AL21" s="646" t="s">
        <v>230</v>
      </c>
      <c r="AM21" s="647"/>
      <c r="AN21" s="647"/>
      <c r="AO21" s="705"/>
      <c r="AP21" s="749" t="s">
        <v>274</v>
      </c>
      <c r="AQ21" s="756"/>
      <c r="AR21" s="756"/>
      <c r="AS21" s="756"/>
      <c r="AT21" s="756"/>
      <c r="AU21" s="756"/>
      <c r="AV21" s="756"/>
      <c r="AW21" s="756"/>
      <c r="AX21" s="756"/>
      <c r="AY21" s="756"/>
      <c r="AZ21" s="756"/>
      <c r="BA21" s="756"/>
      <c r="BB21" s="756"/>
      <c r="BC21" s="756"/>
      <c r="BD21" s="756"/>
      <c r="BE21" s="756"/>
      <c r="BF21" s="751"/>
      <c r="BG21" s="641" t="s">
        <v>230</v>
      </c>
      <c r="BH21" s="644"/>
      <c r="BI21" s="644"/>
      <c r="BJ21" s="644"/>
      <c r="BK21" s="644"/>
      <c r="BL21" s="644"/>
      <c r="BM21" s="644"/>
      <c r="BN21" s="645"/>
      <c r="BO21" s="703" t="s">
        <v>168</v>
      </c>
      <c r="BP21" s="703"/>
      <c r="BQ21" s="703"/>
      <c r="BR21" s="703"/>
      <c r="BS21" s="649" t="s">
        <v>168</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275</v>
      </c>
      <c r="C22" s="639"/>
      <c r="D22" s="639"/>
      <c r="E22" s="639"/>
      <c r="F22" s="639"/>
      <c r="G22" s="639"/>
      <c r="H22" s="639"/>
      <c r="I22" s="639"/>
      <c r="J22" s="639"/>
      <c r="K22" s="639"/>
      <c r="L22" s="639"/>
      <c r="M22" s="639"/>
      <c r="N22" s="639"/>
      <c r="O22" s="639"/>
      <c r="P22" s="639"/>
      <c r="Q22" s="640"/>
      <c r="R22" s="641">
        <v>6130373</v>
      </c>
      <c r="S22" s="644"/>
      <c r="T22" s="644"/>
      <c r="U22" s="644"/>
      <c r="V22" s="644"/>
      <c r="W22" s="644"/>
      <c r="X22" s="644"/>
      <c r="Y22" s="645"/>
      <c r="Z22" s="703">
        <v>66.099999999999994</v>
      </c>
      <c r="AA22" s="703"/>
      <c r="AB22" s="703"/>
      <c r="AC22" s="703"/>
      <c r="AD22" s="704">
        <v>5844108</v>
      </c>
      <c r="AE22" s="704"/>
      <c r="AF22" s="704"/>
      <c r="AG22" s="704"/>
      <c r="AH22" s="704"/>
      <c r="AI22" s="704"/>
      <c r="AJ22" s="704"/>
      <c r="AK22" s="704"/>
      <c r="AL22" s="646">
        <v>99.3</v>
      </c>
      <c r="AM22" s="647"/>
      <c r="AN22" s="647"/>
      <c r="AO22" s="705"/>
      <c r="AP22" s="749" t="s">
        <v>276</v>
      </c>
      <c r="AQ22" s="756"/>
      <c r="AR22" s="756"/>
      <c r="AS22" s="756"/>
      <c r="AT22" s="756"/>
      <c r="AU22" s="756"/>
      <c r="AV22" s="756"/>
      <c r="AW22" s="756"/>
      <c r="AX22" s="756"/>
      <c r="AY22" s="756"/>
      <c r="AZ22" s="756"/>
      <c r="BA22" s="756"/>
      <c r="BB22" s="756"/>
      <c r="BC22" s="756"/>
      <c r="BD22" s="756"/>
      <c r="BE22" s="756"/>
      <c r="BF22" s="751"/>
      <c r="BG22" s="641" t="s">
        <v>168</v>
      </c>
      <c r="BH22" s="644"/>
      <c r="BI22" s="644"/>
      <c r="BJ22" s="644"/>
      <c r="BK22" s="644"/>
      <c r="BL22" s="644"/>
      <c r="BM22" s="644"/>
      <c r="BN22" s="645"/>
      <c r="BO22" s="703" t="s">
        <v>168</v>
      </c>
      <c r="BP22" s="703"/>
      <c r="BQ22" s="703"/>
      <c r="BR22" s="703"/>
      <c r="BS22" s="649" t="s">
        <v>168</v>
      </c>
      <c r="BT22" s="644"/>
      <c r="BU22" s="644"/>
      <c r="BV22" s="644"/>
      <c r="BW22" s="644"/>
      <c r="BX22" s="644"/>
      <c r="BY22" s="644"/>
      <c r="BZ22" s="644"/>
      <c r="CA22" s="644"/>
      <c r="CB22" s="684"/>
      <c r="CD22" s="758" t="s">
        <v>277</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278</v>
      </c>
      <c r="C23" s="639"/>
      <c r="D23" s="639"/>
      <c r="E23" s="639"/>
      <c r="F23" s="639"/>
      <c r="G23" s="639"/>
      <c r="H23" s="639"/>
      <c r="I23" s="639"/>
      <c r="J23" s="639"/>
      <c r="K23" s="639"/>
      <c r="L23" s="639"/>
      <c r="M23" s="639"/>
      <c r="N23" s="639"/>
      <c r="O23" s="639"/>
      <c r="P23" s="639"/>
      <c r="Q23" s="640"/>
      <c r="R23" s="641">
        <v>4476</v>
      </c>
      <c r="S23" s="644"/>
      <c r="T23" s="644"/>
      <c r="U23" s="644"/>
      <c r="V23" s="644"/>
      <c r="W23" s="644"/>
      <c r="X23" s="644"/>
      <c r="Y23" s="645"/>
      <c r="Z23" s="703">
        <v>0</v>
      </c>
      <c r="AA23" s="703"/>
      <c r="AB23" s="703"/>
      <c r="AC23" s="703"/>
      <c r="AD23" s="704">
        <v>4476</v>
      </c>
      <c r="AE23" s="704"/>
      <c r="AF23" s="704"/>
      <c r="AG23" s="704"/>
      <c r="AH23" s="704"/>
      <c r="AI23" s="704"/>
      <c r="AJ23" s="704"/>
      <c r="AK23" s="704"/>
      <c r="AL23" s="646">
        <v>0.1</v>
      </c>
      <c r="AM23" s="647"/>
      <c r="AN23" s="647"/>
      <c r="AO23" s="705"/>
      <c r="AP23" s="749" t="s">
        <v>279</v>
      </c>
      <c r="AQ23" s="756"/>
      <c r="AR23" s="756"/>
      <c r="AS23" s="756"/>
      <c r="AT23" s="756"/>
      <c r="AU23" s="756"/>
      <c r="AV23" s="756"/>
      <c r="AW23" s="756"/>
      <c r="AX23" s="756"/>
      <c r="AY23" s="756"/>
      <c r="AZ23" s="756"/>
      <c r="BA23" s="756"/>
      <c r="BB23" s="756"/>
      <c r="BC23" s="756"/>
      <c r="BD23" s="756"/>
      <c r="BE23" s="756"/>
      <c r="BF23" s="751"/>
      <c r="BG23" s="641">
        <v>134753</v>
      </c>
      <c r="BH23" s="644"/>
      <c r="BI23" s="644"/>
      <c r="BJ23" s="644"/>
      <c r="BK23" s="644"/>
      <c r="BL23" s="644"/>
      <c r="BM23" s="644"/>
      <c r="BN23" s="645"/>
      <c r="BO23" s="703">
        <v>3.6</v>
      </c>
      <c r="BP23" s="703"/>
      <c r="BQ23" s="703"/>
      <c r="BR23" s="703"/>
      <c r="BS23" s="649" t="s">
        <v>168</v>
      </c>
      <c r="BT23" s="644"/>
      <c r="BU23" s="644"/>
      <c r="BV23" s="644"/>
      <c r="BW23" s="644"/>
      <c r="BX23" s="644"/>
      <c r="BY23" s="644"/>
      <c r="BZ23" s="644"/>
      <c r="CA23" s="644"/>
      <c r="CB23" s="684"/>
      <c r="CD23" s="758" t="s">
        <v>218</v>
      </c>
      <c r="CE23" s="759"/>
      <c r="CF23" s="759"/>
      <c r="CG23" s="759"/>
      <c r="CH23" s="759"/>
      <c r="CI23" s="759"/>
      <c r="CJ23" s="759"/>
      <c r="CK23" s="759"/>
      <c r="CL23" s="759"/>
      <c r="CM23" s="759"/>
      <c r="CN23" s="759"/>
      <c r="CO23" s="759"/>
      <c r="CP23" s="759"/>
      <c r="CQ23" s="760"/>
      <c r="CR23" s="758" t="s">
        <v>280</v>
      </c>
      <c r="CS23" s="759"/>
      <c r="CT23" s="759"/>
      <c r="CU23" s="759"/>
      <c r="CV23" s="759"/>
      <c r="CW23" s="759"/>
      <c r="CX23" s="759"/>
      <c r="CY23" s="760"/>
      <c r="CZ23" s="758" t="s">
        <v>281</v>
      </c>
      <c r="DA23" s="759"/>
      <c r="DB23" s="759"/>
      <c r="DC23" s="760"/>
      <c r="DD23" s="758" t="s">
        <v>282</v>
      </c>
      <c r="DE23" s="759"/>
      <c r="DF23" s="759"/>
      <c r="DG23" s="759"/>
      <c r="DH23" s="759"/>
      <c r="DI23" s="759"/>
      <c r="DJ23" s="759"/>
      <c r="DK23" s="760"/>
      <c r="DL23" s="767" t="s">
        <v>283</v>
      </c>
      <c r="DM23" s="768"/>
      <c r="DN23" s="768"/>
      <c r="DO23" s="768"/>
      <c r="DP23" s="768"/>
      <c r="DQ23" s="768"/>
      <c r="DR23" s="768"/>
      <c r="DS23" s="768"/>
      <c r="DT23" s="768"/>
      <c r="DU23" s="768"/>
      <c r="DV23" s="769"/>
      <c r="DW23" s="758" t="s">
        <v>284</v>
      </c>
      <c r="DX23" s="759"/>
      <c r="DY23" s="759"/>
      <c r="DZ23" s="759"/>
      <c r="EA23" s="759"/>
      <c r="EB23" s="759"/>
      <c r="EC23" s="760"/>
    </row>
    <row r="24" spans="2:133" ht="11.25" customHeight="1" x14ac:dyDescent="0.15">
      <c r="B24" s="638" t="s">
        <v>285</v>
      </c>
      <c r="C24" s="639"/>
      <c r="D24" s="639"/>
      <c r="E24" s="639"/>
      <c r="F24" s="639"/>
      <c r="G24" s="639"/>
      <c r="H24" s="639"/>
      <c r="I24" s="639"/>
      <c r="J24" s="639"/>
      <c r="K24" s="639"/>
      <c r="L24" s="639"/>
      <c r="M24" s="639"/>
      <c r="N24" s="639"/>
      <c r="O24" s="639"/>
      <c r="P24" s="639"/>
      <c r="Q24" s="640"/>
      <c r="R24" s="641">
        <v>76424</v>
      </c>
      <c r="S24" s="644"/>
      <c r="T24" s="644"/>
      <c r="U24" s="644"/>
      <c r="V24" s="644"/>
      <c r="W24" s="644"/>
      <c r="X24" s="644"/>
      <c r="Y24" s="645"/>
      <c r="Z24" s="703">
        <v>0.8</v>
      </c>
      <c r="AA24" s="703"/>
      <c r="AB24" s="703"/>
      <c r="AC24" s="703"/>
      <c r="AD24" s="704" t="s">
        <v>230</v>
      </c>
      <c r="AE24" s="704"/>
      <c r="AF24" s="704"/>
      <c r="AG24" s="704"/>
      <c r="AH24" s="704"/>
      <c r="AI24" s="704"/>
      <c r="AJ24" s="704"/>
      <c r="AK24" s="704"/>
      <c r="AL24" s="646" t="s">
        <v>168</v>
      </c>
      <c r="AM24" s="647"/>
      <c r="AN24" s="647"/>
      <c r="AO24" s="705"/>
      <c r="AP24" s="749" t="s">
        <v>286</v>
      </c>
      <c r="AQ24" s="756"/>
      <c r="AR24" s="756"/>
      <c r="AS24" s="756"/>
      <c r="AT24" s="756"/>
      <c r="AU24" s="756"/>
      <c r="AV24" s="756"/>
      <c r="AW24" s="756"/>
      <c r="AX24" s="756"/>
      <c r="AY24" s="756"/>
      <c r="AZ24" s="756"/>
      <c r="BA24" s="756"/>
      <c r="BB24" s="756"/>
      <c r="BC24" s="756"/>
      <c r="BD24" s="756"/>
      <c r="BE24" s="756"/>
      <c r="BF24" s="751"/>
      <c r="BG24" s="641" t="s">
        <v>230</v>
      </c>
      <c r="BH24" s="644"/>
      <c r="BI24" s="644"/>
      <c r="BJ24" s="644"/>
      <c r="BK24" s="644"/>
      <c r="BL24" s="644"/>
      <c r="BM24" s="644"/>
      <c r="BN24" s="645"/>
      <c r="BO24" s="703" t="s">
        <v>168</v>
      </c>
      <c r="BP24" s="703"/>
      <c r="BQ24" s="703"/>
      <c r="BR24" s="703"/>
      <c r="BS24" s="649" t="s">
        <v>168</v>
      </c>
      <c r="BT24" s="644"/>
      <c r="BU24" s="644"/>
      <c r="BV24" s="644"/>
      <c r="BW24" s="644"/>
      <c r="BX24" s="644"/>
      <c r="BY24" s="644"/>
      <c r="BZ24" s="644"/>
      <c r="CA24" s="644"/>
      <c r="CB24" s="684"/>
      <c r="CD24" s="712" t="s">
        <v>287</v>
      </c>
      <c r="CE24" s="713"/>
      <c r="CF24" s="713"/>
      <c r="CG24" s="713"/>
      <c r="CH24" s="713"/>
      <c r="CI24" s="713"/>
      <c r="CJ24" s="713"/>
      <c r="CK24" s="713"/>
      <c r="CL24" s="713"/>
      <c r="CM24" s="713"/>
      <c r="CN24" s="713"/>
      <c r="CO24" s="713"/>
      <c r="CP24" s="713"/>
      <c r="CQ24" s="714"/>
      <c r="CR24" s="706">
        <v>4438794</v>
      </c>
      <c r="CS24" s="707"/>
      <c r="CT24" s="707"/>
      <c r="CU24" s="707"/>
      <c r="CV24" s="707"/>
      <c r="CW24" s="707"/>
      <c r="CX24" s="707"/>
      <c r="CY24" s="753"/>
      <c r="CZ24" s="754">
        <v>49.2</v>
      </c>
      <c r="DA24" s="723"/>
      <c r="DB24" s="723"/>
      <c r="DC24" s="757"/>
      <c r="DD24" s="752">
        <v>3251182</v>
      </c>
      <c r="DE24" s="707"/>
      <c r="DF24" s="707"/>
      <c r="DG24" s="707"/>
      <c r="DH24" s="707"/>
      <c r="DI24" s="707"/>
      <c r="DJ24" s="707"/>
      <c r="DK24" s="753"/>
      <c r="DL24" s="752">
        <v>3179803</v>
      </c>
      <c r="DM24" s="707"/>
      <c r="DN24" s="707"/>
      <c r="DO24" s="707"/>
      <c r="DP24" s="707"/>
      <c r="DQ24" s="707"/>
      <c r="DR24" s="707"/>
      <c r="DS24" s="707"/>
      <c r="DT24" s="707"/>
      <c r="DU24" s="707"/>
      <c r="DV24" s="753"/>
      <c r="DW24" s="754">
        <v>50</v>
      </c>
      <c r="DX24" s="723"/>
      <c r="DY24" s="723"/>
      <c r="DZ24" s="723"/>
      <c r="EA24" s="723"/>
      <c r="EB24" s="723"/>
      <c r="EC24" s="755"/>
    </row>
    <row r="25" spans="2:133" ht="11.25" customHeight="1" x14ac:dyDescent="0.15">
      <c r="B25" s="638" t="s">
        <v>288</v>
      </c>
      <c r="C25" s="639"/>
      <c r="D25" s="639"/>
      <c r="E25" s="639"/>
      <c r="F25" s="639"/>
      <c r="G25" s="639"/>
      <c r="H25" s="639"/>
      <c r="I25" s="639"/>
      <c r="J25" s="639"/>
      <c r="K25" s="639"/>
      <c r="L25" s="639"/>
      <c r="M25" s="639"/>
      <c r="N25" s="639"/>
      <c r="O25" s="639"/>
      <c r="P25" s="639"/>
      <c r="Q25" s="640"/>
      <c r="R25" s="641">
        <v>95832</v>
      </c>
      <c r="S25" s="644"/>
      <c r="T25" s="644"/>
      <c r="U25" s="644"/>
      <c r="V25" s="644"/>
      <c r="W25" s="644"/>
      <c r="X25" s="644"/>
      <c r="Y25" s="645"/>
      <c r="Z25" s="703">
        <v>1</v>
      </c>
      <c r="AA25" s="703"/>
      <c r="AB25" s="703"/>
      <c r="AC25" s="703"/>
      <c r="AD25" s="704">
        <v>12826</v>
      </c>
      <c r="AE25" s="704"/>
      <c r="AF25" s="704"/>
      <c r="AG25" s="704"/>
      <c r="AH25" s="704"/>
      <c r="AI25" s="704"/>
      <c r="AJ25" s="704"/>
      <c r="AK25" s="704"/>
      <c r="AL25" s="646">
        <v>0.2</v>
      </c>
      <c r="AM25" s="647"/>
      <c r="AN25" s="647"/>
      <c r="AO25" s="705"/>
      <c r="AP25" s="749" t="s">
        <v>289</v>
      </c>
      <c r="AQ25" s="756"/>
      <c r="AR25" s="756"/>
      <c r="AS25" s="756"/>
      <c r="AT25" s="756"/>
      <c r="AU25" s="756"/>
      <c r="AV25" s="756"/>
      <c r="AW25" s="756"/>
      <c r="AX25" s="756"/>
      <c r="AY25" s="756"/>
      <c r="AZ25" s="756"/>
      <c r="BA25" s="756"/>
      <c r="BB25" s="756"/>
      <c r="BC25" s="756"/>
      <c r="BD25" s="756"/>
      <c r="BE25" s="756"/>
      <c r="BF25" s="751"/>
      <c r="BG25" s="641" t="s">
        <v>230</v>
      </c>
      <c r="BH25" s="644"/>
      <c r="BI25" s="644"/>
      <c r="BJ25" s="644"/>
      <c r="BK25" s="644"/>
      <c r="BL25" s="644"/>
      <c r="BM25" s="644"/>
      <c r="BN25" s="645"/>
      <c r="BO25" s="703" t="s">
        <v>168</v>
      </c>
      <c r="BP25" s="703"/>
      <c r="BQ25" s="703"/>
      <c r="BR25" s="703"/>
      <c r="BS25" s="649" t="s">
        <v>131</v>
      </c>
      <c r="BT25" s="644"/>
      <c r="BU25" s="644"/>
      <c r="BV25" s="644"/>
      <c r="BW25" s="644"/>
      <c r="BX25" s="644"/>
      <c r="BY25" s="644"/>
      <c r="BZ25" s="644"/>
      <c r="CA25" s="644"/>
      <c r="CB25" s="684"/>
      <c r="CD25" s="685" t="s">
        <v>290</v>
      </c>
      <c r="CE25" s="682"/>
      <c r="CF25" s="682"/>
      <c r="CG25" s="682"/>
      <c r="CH25" s="682"/>
      <c r="CI25" s="682"/>
      <c r="CJ25" s="682"/>
      <c r="CK25" s="682"/>
      <c r="CL25" s="682"/>
      <c r="CM25" s="682"/>
      <c r="CN25" s="682"/>
      <c r="CO25" s="682"/>
      <c r="CP25" s="682"/>
      <c r="CQ25" s="683"/>
      <c r="CR25" s="641">
        <v>1906469</v>
      </c>
      <c r="CS25" s="642"/>
      <c r="CT25" s="642"/>
      <c r="CU25" s="642"/>
      <c r="CV25" s="642"/>
      <c r="CW25" s="642"/>
      <c r="CX25" s="642"/>
      <c r="CY25" s="643"/>
      <c r="CZ25" s="646">
        <v>21.1</v>
      </c>
      <c r="DA25" s="675"/>
      <c r="DB25" s="675"/>
      <c r="DC25" s="676"/>
      <c r="DD25" s="649">
        <v>1817067</v>
      </c>
      <c r="DE25" s="642"/>
      <c r="DF25" s="642"/>
      <c r="DG25" s="642"/>
      <c r="DH25" s="642"/>
      <c r="DI25" s="642"/>
      <c r="DJ25" s="642"/>
      <c r="DK25" s="643"/>
      <c r="DL25" s="649">
        <v>1760332</v>
      </c>
      <c r="DM25" s="642"/>
      <c r="DN25" s="642"/>
      <c r="DO25" s="642"/>
      <c r="DP25" s="642"/>
      <c r="DQ25" s="642"/>
      <c r="DR25" s="642"/>
      <c r="DS25" s="642"/>
      <c r="DT25" s="642"/>
      <c r="DU25" s="642"/>
      <c r="DV25" s="643"/>
      <c r="DW25" s="646">
        <v>27.7</v>
      </c>
      <c r="DX25" s="675"/>
      <c r="DY25" s="675"/>
      <c r="DZ25" s="675"/>
      <c r="EA25" s="675"/>
      <c r="EB25" s="675"/>
      <c r="EC25" s="677"/>
    </row>
    <row r="26" spans="2:133" ht="11.25" customHeight="1" x14ac:dyDescent="0.15">
      <c r="B26" s="638" t="s">
        <v>291</v>
      </c>
      <c r="C26" s="639"/>
      <c r="D26" s="639"/>
      <c r="E26" s="639"/>
      <c r="F26" s="639"/>
      <c r="G26" s="639"/>
      <c r="H26" s="639"/>
      <c r="I26" s="639"/>
      <c r="J26" s="639"/>
      <c r="K26" s="639"/>
      <c r="L26" s="639"/>
      <c r="M26" s="639"/>
      <c r="N26" s="639"/>
      <c r="O26" s="639"/>
      <c r="P26" s="639"/>
      <c r="Q26" s="640"/>
      <c r="R26" s="641">
        <v>16296</v>
      </c>
      <c r="S26" s="644"/>
      <c r="T26" s="644"/>
      <c r="U26" s="644"/>
      <c r="V26" s="644"/>
      <c r="W26" s="644"/>
      <c r="X26" s="644"/>
      <c r="Y26" s="645"/>
      <c r="Z26" s="703">
        <v>0.2</v>
      </c>
      <c r="AA26" s="703"/>
      <c r="AB26" s="703"/>
      <c r="AC26" s="703"/>
      <c r="AD26" s="704" t="s">
        <v>131</v>
      </c>
      <c r="AE26" s="704"/>
      <c r="AF26" s="704"/>
      <c r="AG26" s="704"/>
      <c r="AH26" s="704"/>
      <c r="AI26" s="704"/>
      <c r="AJ26" s="704"/>
      <c r="AK26" s="704"/>
      <c r="AL26" s="646" t="s">
        <v>168</v>
      </c>
      <c r="AM26" s="647"/>
      <c r="AN26" s="647"/>
      <c r="AO26" s="705"/>
      <c r="AP26" s="749" t="s">
        <v>292</v>
      </c>
      <c r="AQ26" s="750"/>
      <c r="AR26" s="750"/>
      <c r="AS26" s="750"/>
      <c r="AT26" s="750"/>
      <c r="AU26" s="750"/>
      <c r="AV26" s="750"/>
      <c r="AW26" s="750"/>
      <c r="AX26" s="750"/>
      <c r="AY26" s="750"/>
      <c r="AZ26" s="750"/>
      <c r="BA26" s="750"/>
      <c r="BB26" s="750"/>
      <c r="BC26" s="750"/>
      <c r="BD26" s="750"/>
      <c r="BE26" s="750"/>
      <c r="BF26" s="751"/>
      <c r="BG26" s="641" t="s">
        <v>168</v>
      </c>
      <c r="BH26" s="644"/>
      <c r="BI26" s="644"/>
      <c r="BJ26" s="644"/>
      <c r="BK26" s="644"/>
      <c r="BL26" s="644"/>
      <c r="BM26" s="644"/>
      <c r="BN26" s="645"/>
      <c r="BO26" s="703" t="s">
        <v>168</v>
      </c>
      <c r="BP26" s="703"/>
      <c r="BQ26" s="703"/>
      <c r="BR26" s="703"/>
      <c r="BS26" s="649" t="s">
        <v>168</v>
      </c>
      <c r="BT26" s="644"/>
      <c r="BU26" s="644"/>
      <c r="BV26" s="644"/>
      <c r="BW26" s="644"/>
      <c r="BX26" s="644"/>
      <c r="BY26" s="644"/>
      <c r="BZ26" s="644"/>
      <c r="CA26" s="644"/>
      <c r="CB26" s="684"/>
      <c r="CD26" s="685" t="s">
        <v>293</v>
      </c>
      <c r="CE26" s="682"/>
      <c r="CF26" s="682"/>
      <c r="CG26" s="682"/>
      <c r="CH26" s="682"/>
      <c r="CI26" s="682"/>
      <c r="CJ26" s="682"/>
      <c r="CK26" s="682"/>
      <c r="CL26" s="682"/>
      <c r="CM26" s="682"/>
      <c r="CN26" s="682"/>
      <c r="CO26" s="682"/>
      <c r="CP26" s="682"/>
      <c r="CQ26" s="683"/>
      <c r="CR26" s="641">
        <v>1271979</v>
      </c>
      <c r="CS26" s="644"/>
      <c r="CT26" s="644"/>
      <c r="CU26" s="644"/>
      <c r="CV26" s="644"/>
      <c r="CW26" s="644"/>
      <c r="CX26" s="644"/>
      <c r="CY26" s="645"/>
      <c r="CZ26" s="646">
        <v>14.1</v>
      </c>
      <c r="DA26" s="675"/>
      <c r="DB26" s="675"/>
      <c r="DC26" s="676"/>
      <c r="DD26" s="649">
        <v>1199016</v>
      </c>
      <c r="DE26" s="644"/>
      <c r="DF26" s="644"/>
      <c r="DG26" s="644"/>
      <c r="DH26" s="644"/>
      <c r="DI26" s="644"/>
      <c r="DJ26" s="644"/>
      <c r="DK26" s="645"/>
      <c r="DL26" s="649" t="s">
        <v>168</v>
      </c>
      <c r="DM26" s="644"/>
      <c r="DN26" s="644"/>
      <c r="DO26" s="644"/>
      <c r="DP26" s="644"/>
      <c r="DQ26" s="644"/>
      <c r="DR26" s="644"/>
      <c r="DS26" s="644"/>
      <c r="DT26" s="644"/>
      <c r="DU26" s="644"/>
      <c r="DV26" s="645"/>
      <c r="DW26" s="646" t="s">
        <v>230</v>
      </c>
      <c r="DX26" s="675"/>
      <c r="DY26" s="675"/>
      <c r="DZ26" s="675"/>
      <c r="EA26" s="675"/>
      <c r="EB26" s="675"/>
      <c r="EC26" s="677"/>
    </row>
    <row r="27" spans="2:133" ht="11.25" customHeight="1" x14ac:dyDescent="0.15">
      <c r="B27" s="638" t="s">
        <v>294</v>
      </c>
      <c r="C27" s="639"/>
      <c r="D27" s="639"/>
      <c r="E27" s="639"/>
      <c r="F27" s="639"/>
      <c r="G27" s="639"/>
      <c r="H27" s="639"/>
      <c r="I27" s="639"/>
      <c r="J27" s="639"/>
      <c r="K27" s="639"/>
      <c r="L27" s="639"/>
      <c r="M27" s="639"/>
      <c r="N27" s="639"/>
      <c r="O27" s="639"/>
      <c r="P27" s="639"/>
      <c r="Q27" s="640"/>
      <c r="R27" s="641">
        <v>1026476</v>
      </c>
      <c r="S27" s="644"/>
      <c r="T27" s="644"/>
      <c r="U27" s="644"/>
      <c r="V27" s="644"/>
      <c r="W27" s="644"/>
      <c r="X27" s="644"/>
      <c r="Y27" s="645"/>
      <c r="Z27" s="703">
        <v>11.1</v>
      </c>
      <c r="AA27" s="703"/>
      <c r="AB27" s="703"/>
      <c r="AC27" s="703"/>
      <c r="AD27" s="704" t="s">
        <v>230</v>
      </c>
      <c r="AE27" s="704"/>
      <c r="AF27" s="704"/>
      <c r="AG27" s="704"/>
      <c r="AH27" s="704"/>
      <c r="AI27" s="704"/>
      <c r="AJ27" s="704"/>
      <c r="AK27" s="704"/>
      <c r="AL27" s="646" t="s">
        <v>168</v>
      </c>
      <c r="AM27" s="647"/>
      <c r="AN27" s="647"/>
      <c r="AO27" s="705"/>
      <c r="AP27" s="638" t="s">
        <v>295</v>
      </c>
      <c r="AQ27" s="639"/>
      <c r="AR27" s="639"/>
      <c r="AS27" s="639"/>
      <c r="AT27" s="639"/>
      <c r="AU27" s="639"/>
      <c r="AV27" s="639"/>
      <c r="AW27" s="639"/>
      <c r="AX27" s="639"/>
      <c r="AY27" s="639"/>
      <c r="AZ27" s="639"/>
      <c r="BA27" s="639"/>
      <c r="BB27" s="639"/>
      <c r="BC27" s="639"/>
      <c r="BD27" s="639"/>
      <c r="BE27" s="639"/>
      <c r="BF27" s="640"/>
      <c r="BG27" s="641">
        <v>3734179</v>
      </c>
      <c r="BH27" s="644"/>
      <c r="BI27" s="644"/>
      <c r="BJ27" s="644"/>
      <c r="BK27" s="644"/>
      <c r="BL27" s="644"/>
      <c r="BM27" s="644"/>
      <c r="BN27" s="645"/>
      <c r="BO27" s="703">
        <v>100</v>
      </c>
      <c r="BP27" s="703"/>
      <c r="BQ27" s="703"/>
      <c r="BR27" s="703"/>
      <c r="BS27" s="649" t="s">
        <v>168</v>
      </c>
      <c r="BT27" s="644"/>
      <c r="BU27" s="644"/>
      <c r="BV27" s="644"/>
      <c r="BW27" s="644"/>
      <c r="BX27" s="644"/>
      <c r="BY27" s="644"/>
      <c r="BZ27" s="644"/>
      <c r="CA27" s="644"/>
      <c r="CB27" s="684"/>
      <c r="CD27" s="685" t="s">
        <v>296</v>
      </c>
      <c r="CE27" s="682"/>
      <c r="CF27" s="682"/>
      <c r="CG27" s="682"/>
      <c r="CH27" s="682"/>
      <c r="CI27" s="682"/>
      <c r="CJ27" s="682"/>
      <c r="CK27" s="682"/>
      <c r="CL27" s="682"/>
      <c r="CM27" s="682"/>
      <c r="CN27" s="682"/>
      <c r="CO27" s="682"/>
      <c r="CP27" s="682"/>
      <c r="CQ27" s="683"/>
      <c r="CR27" s="641">
        <v>1584538</v>
      </c>
      <c r="CS27" s="642"/>
      <c r="CT27" s="642"/>
      <c r="CU27" s="642"/>
      <c r="CV27" s="642"/>
      <c r="CW27" s="642"/>
      <c r="CX27" s="642"/>
      <c r="CY27" s="643"/>
      <c r="CZ27" s="646">
        <v>17.600000000000001</v>
      </c>
      <c r="DA27" s="675"/>
      <c r="DB27" s="675"/>
      <c r="DC27" s="676"/>
      <c r="DD27" s="649">
        <v>486328</v>
      </c>
      <c r="DE27" s="642"/>
      <c r="DF27" s="642"/>
      <c r="DG27" s="642"/>
      <c r="DH27" s="642"/>
      <c r="DI27" s="642"/>
      <c r="DJ27" s="642"/>
      <c r="DK27" s="643"/>
      <c r="DL27" s="649">
        <v>471684</v>
      </c>
      <c r="DM27" s="642"/>
      <c r="DN27" s="642"/>
      <c r="DO27" s="642"/>
      <c r="DP27" s="642"/>
      <c r="DQ27" s="642"/>
      <c r="DR27" s="642"/>
      <c r="DS27" s="642"/>
      <c r="DT27" s="642"/>
      <c r="DU27" s="642"/>
      <c r="DV27" s="643"/>
      <c r="DW27" s="646">
        <v>7.4</v>
      </c>
      <c r="DX27" s="675"/>
      <c r="DY27" s="675"/>
      <c r="DZ27" s="675"/>
      <c r="EA27" s="675"/>
      <c r="EB27" s="675"/>
      <c r="EC27" s="677"/>
    </row>
    <row r="28" spans="2:133" ht="11.25" customHeight="1" x14ac:dyDescent="0.15">
      <c r="B28" s="746" t="s">
        <v>297</v>
      </c>
      <c r="C28" s="747"/>
      <c r="D28" s="747"/>
      <c r="E28" s="747"/>
      <c r="F28" s="747"/>
      <c r="G28" s="747"/>
      <c r="H28" s="747"/>
      <c r="I28" s="747"/>
      <c r="J28" s="747"/>
      <c r="K28" s="747"/>
      <c r="L28" s="747"/>
      <c r="M28" s="747"/>
      <c r="N28" s="747"/>
      <c r="O28" s="747"/>
      <c r="P28" s="747"/>
      <c r="Q28" s="748"/>
      <c r="R28" s="641" t="s">
        <v>168</v>
      </c>
      <c r="S28" s="644"/>
      <c r="T28" s="644"/>
      <c r="U28" s="644"/>
      <c r="V28" s="644"/>
      <c r="W28" s="644"/>
      <c r="X28" s="644"/>
      <c r="Y28" s="645"/>
      <c r="Z28" s="703" t="s">
        <v>131</v>
      </c>
      <c r="AA28" s="703"/>
      <c r="AB28" s="703"/>
      <c r="AC28" s="703"/>
      <c r="AD28" s="704" t="s">
        <v>230</v>
      </c>
      <c r="AE28" s="704"/>
      <c r="AF28" s="704"/>
      <c r="AG28" s="704"/>
      <c r="AH28" s="704"/>
      <c r="AI28" s="704"/>
      <c r="AJ28" s="704"/>
      <c r="AK28" s="704"/>
      <c r="AL28" s="646" t="s">
        <v>168</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298</v>
      </c>
      <c r="CE28" s="682"/>
      <c r="CF28" s="682"/>
      <c r="CG28" s="682"/>
      <c r="CH28" s="682"/>
      <c r="CI28" s="682"/>
      <c r="CJ28" s="682"/>
      <c r="CK28" s="682"/>
      <c r="CL28" s="682"/>
      <c r="CM28" s="682"/>
      <c r="CN28" s="682"/>
      <c r="CO28" s="682"/>
      <c r="CP28" s="682"/>
      <c r="CQ28" s="683"/>
      <c r="CR28" s="641">
        <v>947787</v>
      </c>
      <c r="CS28" s="644"/>
      <c r="CT28" s="644"/>
      <c r="CU28" s="644"/>
      <c r="CV28" s="644"/>
      <c r="CW28" s="644"/>
      <c r="CX28" s="644"/>
      <c r="CY28" s="645"/>
      <c r="CZ28" s="646">
        <v>10.5</v>
      </c>
      <c r="DA28" s="675"/>
      <c r="DB28" s="675"/>
      <c r="DC28" s="676"/>
      <c r="DD28" s="649">
        <v>947787</v>
      </c>
      <c r="DE28" s="644"/>
      <c r="DF28" s="644"/>
      <c r="DG28" s="644"/>
      <c r="DH28" s="644"/>
      <c r="DI28" s="644"/>
      <c r="DJ28" s="644"/>
      <c r="DK28" s="645"/>
      <c r="DL28" s="649">
        <v>947787</v>
      </c>
      <c r="DM28" s="644"/>
      <c r="DN28" s="644"/>
      <c r="DO28" s="644"/>
      <c r="DP28" s="644"/>
      <c r="DQ28" s="644"/>
      <c r="DR28" s="644"/>
      <c r="DS28" s="644"/>
      <c r="DT28" s="644"/>
      <c r="DU28" s="644"/>
      <c r="DV28" s="645"/>
      <c r="DW28" s="646">
        <v>14.9</v>
      </c>
      <c r="DX28" s="675"/>
      <c r="DY28" s="675"/>
      <c r="DZ28" s="675"/>
      <c r="EA28" s="675"/>
      <c r="EB28" s="675"/>
      <c r="EC28" s="677"/>
    </row>
    <row r="29" spans="2:133" ht="11.25" customHeight="1" x14ac:dyDescent="0.15">
      <c r="B29" s="638" t="s">
        <v>299</v>
      </c>
      <c r="C29" s="639"/>
      <c r="D29" s="639"/>
      <c r="E29" s="639"/>
      <c r="F29" s="639"/>
      <c r="G29" s="639"/>
      <c r="H29" s="639"/>
      <c r="I29" s="639"/>
      <c r="J29" s="639"/>
      <c r="K29" s="639"/>
      <c r="L29" s="639"/>
      <c r="M29" s="639"/>
      <c r="N29" s="639"/>
      <c r="O29" s="639"/>
      <c r="P29" s="639"/>
      <c r="Q29" s="640"/>
      <c r="R29" s="641">
        <v>692328</v>
      </c>
      <c r="S29" s="644"/>
      <c r="T29" s="644"/>
      <c r="U29" s="644"/>
      <c r="V29" s="644"/>
      <c r="W29" s="644"/>
      <c r="X29" s="644"/>
      <c r="Y29" s="645"/>
      <c r="Z29" s="703">
        <v>7.5</v>
      </c>
      <c r="AA29" s="703"/>
      <c r="AB29" s="703"/>
      <c r="AC29" s="703"/>
      <c r="AD29" s="704" t="s">
        <v>230</v>
      </c>
      <c r="AE29" s="704"/>
      <c r="AF29" s="704"/>
      <c r="AG29" s="704"/>
      <c r="AH29" s="704"/>
      <c r="AI29" s="704"/>
      <c r="AJ29" s="704"/>
      <c r="AK29" s="704"/>
      <c r="AL29" s="646" t="s">
        <v>230</v>
      </c>
      <c r="AM29" s="647"/>
      <c r="AN29" s="647"/>
      <c r="AO29" s="705"/>
      <c r="AP29" s="715" t="s">
        <v>218</v>
      </c>
      <c r="AQ29" s="716"/>
      <c r="AR29" s="716"/>
      <c r="AS29" s="716"/>
      <c r="AT29" s="716"/>
      <c r="AU29" s="716"/>
      <c r="AV29" s="716"/>
      <c r="AW29" s="716"/>
      <c r="AX29" s="716"/>
      <c r="AY29" s="716"/>
      <c r="AZ29" s="716"/>
      <c r="BA29" s="716"/>
      <c r="BB29" s="716"/>
      <c r="BC29" s="716"/>
      <c r="BD29" s="716"/>
      <c r="BE29" s="716"/>
      <c r="BF29" s="717"/>
      <c r="BG29" s="715" t="s">
        <v>300</v>
      </c>
      <c r="BH29" s="743"/>
      <c r="BI29" s="743"/>
      <c r="BJ29" s="743"/>
      <c r="BK29" s="743"/>
      <c r="BL29" s="743"/>
      <c r="BM29" s="743"/>
      <c r="BN29" s="743"/>
      <c r="BO29" s="743"/>
      <c r="BP29" s="743"/>
      <c r="BQ29" s="744"/>
      <c r="BR29" s="715" t="s">
        <v>301</v>
      </c>
      <c r="BS29" s="743"/>
      <c r="BT29" s="743"/>
      <c r="BU29" s="743"/>
      <c r="BV29" s="743"/>
      <c r="BW29" s="743"/>
      <c r="BX29" s="743"/>
      <c r="BY29" s="743"/>
      <c r="BZ29" s="743"/>
      <c r="CA29" s="743"/>
      <c r="CB29" s="744"/>
      <c r="CD29" s="725" t="s">
        <v>302</v>
      </c>
      <c r="CE29" s="726"/>
      <c r="CF29" s="685" t="s">
        <v>303</v>
      </c>
      <c r="CG29" s="682"/>
      <c r="CH29" s="682"/>
      <c r="CI29" s="682"/>
      <c r="CJ29" s="682"/>
      <c r="CK29" s="682"/>
      <c r="CL29" s="682"/>
      <c r="CM29" s="682"/>
      <c r="CN29" s="682"/>
      <c r="CO29" s="682"/>
      <c r="CP29" s="682"/>
      <c r="CQ29" s="683"/>
      <c r="CR29" s="641">
        <v>947787</v>
      </c>
      <c r="CS29" s="642"/>
      <c r="CT29" s="642"/>
      <c r="CU29" s="642"/>
      <c r="CV29" s="642"/>
      <c r="CW29" s="642"/>
      <c r="CX29" s="642"/>
      <c r="CY29" s="643"/>
      <c r="CZ29" s="646">
        <v>10.5</v>
      </c>
      <c r="DA29" s="675"/>
      <c r="DB29" s="675"/>
      <c r="DC29" s="676"/>
      <c r="DD29" s="649">
        <v>947787</v>
      </c>
      <c r="DE29" s="642"/>
      <c r="DF29" s="642"/>
      <c r="DG29" s="642"/>
      <c r="DH29" s="642"/>
      <c r="DI29" s="642"/>
      <c r="DJ29" s="642"/>
      <c r="DK29" s="643"/>
      <c r="DL29" s="649">
        <v>947787</v>
      </c>
      <c r="DM29" s="642"/>
      <c r="DN29" s="642"/>
      <c r="DO29" s="642"/>
      <c r="DP29" s="642"/>
      <c r="DQ29" s="642"/>
      <c r="DR29" s="642"/>
      <c r="DS29" s="642"/>
      <c r="DT29" s="642"/>
      <c r="DU29" s="642"/>
      <c r="DV29" s="643"/>
      <c r="DW29" s="646">
        <v>14.9</v>
      </c>
      <c r="DX29" s="675"/>
      <c r="DY29" s="675"/>
      <c r="DZ29" s="675"/>
      <c r="EA29" s="675"/>
      <c r="EB29" s="675"/>
      <c r="EC29" s="677"/>
    </row>
    <row r="30" spans="2:133" ht="11.25" customHeight="1" x14ac:dyDescent="0.15">
      <c r="B30" s="638" t="s">
        <v>304</v>
      </c>
      <c r="C30" s="639"/>
      <c r="D30" s="639"/>
      <c r="E30" s="639"/>
      <c r="F30" s="639"/>
      <c r="G30" s="639"/>
      <c r="H30" s="639"/>
      <c r="I30" s="639"/>
      <c r="J30" s="639"/>
      <c r="K30" s="639"/>
      <c r="L30" s="639"/>
      <c r="M30" s="639"/>
      <c r="N30" s="639"/>
      <c r="O30" s="639"/>
      <c r="P30" s="639"/>
      <c r="Q30" s="640"/>
      <c r="R30" s="641">
        <v>235756</v>
      </c>
      <c r="S30" s="644"/>
      <c r="T30" s="644"/>
      <c r="U30" s="644"/>
      <c r="V30" s="644"/>
      <c r="W30" s="644"/>
      <c r="X30" s="644"/>
      <c r="Y30" s="645"/>
      <c r="Z30" s="703">
        <v>2.5</v>
      </c>
      <c r="AA30" s="703"/>
      <c r="AB30" s="703"/>
      <c r="AC30" s="703"/>
      <c r="AD30" s="704">
        <v>25501</v>
      </c>
      <c r="AE30" s="704"/>
      <c r="AF30" s="704"/>
      <c r="AG30" s="704"/>
      <c r="AH30" s="704"/>
      <c r="AI30" s="704"/>
      <c r="AJ30" s="704"/>
      <c r="AK30" s="704"/>
      <c r="AL30" s="646">
        <v>0.4</v>
      </c>
      <c r="AM30" s="647"/>
      <c r="AN30" s="647"/>
      <c r="AO30" s="705"/>
      <c r="AP30" s="731" t="s">
        <v>305</v>
      </c>
      <c r="AQ30" s="732"/>
      <c r="AR30" s="732"/>
      <c r="AS30" s="732"/>
      <c r="AT30" s="737" t="s">
        <v>306</v>
      </c>
      <c r="AU30" s="210"/>
      <c r="AV30" s="210"/>
      <c r="AW30" s="210"/>
      <c r="AX30" s="740" t="s">
        <v>181</v>
      </c>
      <c r="AY30" s="741"/>
      <c r="AZ30" s="741"/>
      <c r="BA30" s="741"/>
      <c r="BB30" s="741"/>
      <c r="BC30" s="741"/>
      <c r="BD30" s="741"/>
      <c r="BE30" s="741"/>
      <c r="BF30" s="742"/>
      <c r="BG30" s="721">
        <v>98.9</v>
      </c>
      <c r="BH30" s="722"/>
      <c r="BI30" s="722"/>
      <c r="BJ30" s="722"/>
      <c r="BK30" s="722"/>
      <c r="BL30" s="722"/>
      <c r="BM30" s="723">
        <v>91.8</v>
      </c>
      <c r="BN30" s="722"/>
      <c r="BO30" s="722"/>
      <c r="BP30" s="722"/>
      <c r="BQ30" s="724"/>
      <c r="BR30" s="721">
        <v>98.9</v>
      </c>
      <c r="BS30" s="722"/>
      <c r="BT30" s="722"/>
      <c r="BU30" s="722"/>
      <c r="BV30" s="722"/>
      <c r="BW30" s="722"/>
      <c r="BX30" s="723">
        <v>89</v>
      </c>
      <c r="BY30" s="722"/>
      <c r="BZ30" s="722"/>
      <c r="CA30" s="722"/>
      <c r="CB30" s="724"/>
      <c r="CD30" s="727"/>
      <c r="CE30" s="728"/>
      <c r="CF30" s="685" t="s">
        <v>307</v>
      </c>
      <c r="CG30" s="682"/>
      <c r="CH30" s="682"/>
      <c r="CI30" s="682"/>
      <c r="CJ30" s="682"/>
      <c r="CK30" s="682"/>
      <c r="CL30" s="682"/>
      <c r="CM30" s="682"/>
      <c r="CN30" s="682"/>
      <c r="CO30" s="682"/>
      <c r="CP30" s="682"/>
      <c r="CQ30" s="683"/>
      <c r="CR30" s="641">
        <v>878340</v>
      </c>
      <c r="CS30" s="644"/>
      <c r="CT30" s="644"/>
      <c r="CU30" s="644"/>
      <c r="CV30" s="644"/>
      <c r="CW30" s="644"/>
      <c r="CX30" s="644"/>
      <c r="CY30" s="645"/>
      <c r="CZ30" s="646">
        <v>9.6999999999999993</v>
      </c>
      <c r="DA30" s="675"/>
      <c r="DB30" s="675"/>
      <c r="DC30" s="676"/>
      <c r="DD30" s="649">
        <v>878340</v>
      </c>
      <c r="DE30" s="644"/>
      <c r="DF30" s="644"/>
      <c r="DG30" s="644"/>
      <c r="DH30" s="644"/>
      <c r="DI30" s="644"/>
      <c r="DJ30" s="644"/>
      <c r="DK30" s="645"/>
      <c r="DL30" s="649">
        <v>878340</v>
      </c>
      <c r="DM30" s="644"/>
      <c r="DN30" s="644"/>
      <c r="DO30" s="644"/>
      <c r="DP30" s="644"/>
      <c r="DQ30" s="644"/>
      <c r="DR30" s="644"/>
      <c r="DS30" s="644"/>
      <c r="DT30" s="644"/>
      <c r="DU30" s="644"/>
      <c r="DV30" s="645"/>
      <c r="DW30" s="646">
        <v>13.8</v>
      </c>
      <c r="DX30" s="675"/>
      <c r="DY30" s="675"/>
      <c r="DZ30" s="675"/>
      <c r="EA30" s="675"/>
      <c r="EB30" s="675"/>
      <c r="EC30" s="677"/>
    </row>
    <row r="31" spans="2:133" ht="11.25" customHeight="1" x14ac:dyDescent="0.15">
      <c r="B31" s="638" t="s">
        <v>308</v>
      </c>
      <c r="C31" s="639"/>
      <c r="D31" s="639"/>
      <c r="E31" s="639"/>
      <c r="F31" s="639"/>
      <c r="G31" s="639"/>
      <c r="H31" s="639"/>
      <c r="I31" s="639"/>
      <c r="J31" s="639"/>
      <c r="K31" s="639"/>
      <c r="L31" s="639"/>
      <c r="M31" s="639"/>
      <c r="N31" s="639"/>
      <c r="O31" s="639"/>
      <c r="P31" s="639"/>
      <c r="Q31" s="640"/>
      <c r="R31" s="641">
        <v>3223</v>
      </c>
      <c r="S31" s="644"/>
      <c r="T31" s="644"/>
      <c r="U31" s="644"/>
      <c r="V31" s="644"/>
      <c r="W31" s="644"/>
      <c r="X31" s="644"/>
      <c r="Y31" s="645"/>
      <c r="Z31" s="703">
        <v>0</v>
      </c>
      <c r="AA31" s="703"/>
      <c r="AB31" s="703"/>
      <c r="AC31" s="703"/>
      <c r="AD31" s="704" t="s">
        <v>168</v>
      </c>
      <c r="AE31" s="704"/>
      <c r="AF31" s="704"/>
      <c r="AG31" s="704"/>
      <c r="AH31" s="704"/>
      <c r="AI31" s="704"/>
      <c r="AJ31" s="704"/>
      <c r="AK31" s="704"/>
      <c r="AL31" s="646" t="s">
        <v>230</v>
      </c>
      <c r="AM31" s="647"/>
      <c r="AN31" s="647"/>
      <c r="AO31" s="705"/>
      <c r="AP31" s="733"/>
      <c r="AQ31" s="734"/>
      <c r="AR31" s="734"/>
      <c r="AS31" s="734"/>
      <c r="AT31" s="738"/>
      <c r="AU31" s="209" t="s">
        <v>309</v>
      </c>
      <c r="AV31" s="209"/>
      <c r="AW31" s="209"/>
      <c r="AX31" s="638" t="s">
        <v>310</v>
      </c>
      <c r="AY31" s="639"/>
      <c r="AZ31" s="639"/>
      <c r="BA31" s="639"/>
      <c r="BB31" s="639"/>
      <c r="BC31" s="639"/>
      <c r="BD31" s="639"/>
      <c r="BE31" s="639"/>
      <c r="BF31" s="640"/>
      <c r="BG31" s="719">
        <v>99.1</v>
      </c>
      <c r="BH31" s="642"/>
      <c r="BI31" s="642"/>
      <c r="BJ31" s="642"/>
      <c r="BK31" s="642"/>
      <c r="BL31" s="642"/>
      <c r="BM31" s="647">
        <v>96.1</v>
      </c>
      <c r="BN31" s="720"/>
      <c r="BO31" s="720"/>
      <c r="BP31" s="720"/>
      <c r="BQ31" s="681"/>
      <c r="BR31" s="719">
        <v>99</v>
      </c>
      <c r="BS31" s="642"/>
      <c r="BT31" s="642"/>
      <c r="BU31" s="642"/>
      <c r="BV31" s="642"/>
      <c r="BW31" s="642"/>
      <c r="BX31" s="647">
        <v>95.7</v>
      </c>
      <c r="BY31" s="720"/>
      <c r="BZ31" s="720"/>
      <c r="CA31" s="720"/>
      <c r="CB31" s="681"/>
      <c r="CD31" s="727"/>
      <c r="CE31" s="728"/>
      <c r="CF31" s="685" t="s">
        <v>311</v>
      </c>
      <c r="CG31" s="682"/>
      <c r="CH31" s="682"/>
      <c r="CI31" s="682"/>
      <c r="CJ31" s="682"/>
      <c r="CK31" s="682"/>
      <c r="CL31" s="682"/>
      <c r="CM31" s="682"/>
      <c r="CN31" s="682"/>
      <c r="CO31" s="682"/>
      <c r="CP31" s="682"/>
      <c r="CQ31" s="683"/>
      <c r="CR31" s="641">
        <v>69447</v>
      </c>
      <c r="CS31" s="642"/>
      <c r="CT31" s="642"/>
      <c r="CU31" s="642"/>
      <c r="CV31" s="642"/>
      <c r="CW31" s="642"/>
      <c r="CX31" s="642"/>
      <c r="CY31" s="643"/>
      <c r="CZ31" s="646">
        <v>0.8</v>
      </c>
      <c r="DA31" s="675"/>
      <c r="DB31" s="675"/>
      <c r="DC31" s="676"/>
      <c r="DD31" s="649">
        <v>69447</v>
      </c>
      <c r="DE31" s="642"/>
      <c r="DF31" s="642"/>
      <c r="DG31" s="642"/>
      <c r="DH31" s="642"/>
      <c r="DI31" s="642"/>
      <c r="DJ31" s="642"/>
      <c r="DK31" s="643"/>
      <c r="DL31" s="649">
        <v>69447</v>
      </c>
      <c r="DM31" s="642"/>
      <c r="DN31" s="642"/>
      <c r="DO31" s="642"/>
      <c r="DP31" s="642"/>
      <c r="DQ31" s="642"/>
      <c r="DR31" s="642"/>
      <c r="DS31" s="642"/>
      <c r="DT31" s="642"/>
      <c r="DU31" s="642"/>
      <c r="DV31" s="643"/>
      <c r="DW31" s="646">
        <v>1.1000000000000001</v>
      </c>
      <c r="DX31" s="675"/>
      <c r="DY31" s="675"/>
      <c r="DZ31" s="675"/>
      <c r="EA31" s="675"/>
      <c r="EB31" s="675"/>
      <c r="EC31" s="677"/>
    </row>
    <row r="32" spans="2:133" ht="11.25" customHeight="1" x14ac:dyDescent="0.15">
      <c r="B32" s="638" t="s">
        <v>312</v>
      </c>
      <c r="C32" s="639"/>
      <c r="D32" s="639"/>
      <c r="E32" s="639"/>
      <c r="F32" s="639"/>
      <c r="G32" s="639"/>
      <c r="H32" s="639"/>
      <c r="I32" s="639"/>
      <c r="J32" s="639"/>
      <c r="K32" s="639"/>
      <c r="L32" s="639"/>
      <c r="M32" s="639"/>
      <c r="N32" s="639"/>
      <c r="O32" s="639"/>
      <c r="P32" s="639"/>
      <c r="Q32" s="640"/>
      <c r="R32" s="641">
        <v>52295</v>
      </c>
      <c r="S32" s="644"/>
      <c r="T32" s="644"/>
      <c r="U32" s="644"/>
      <c r="V32" s="644"/>
      <c r="W32" s="644"/>
      <c r="X32" s="644"/>
      <c r="Y32" s="645"/>
      <c r="Z32" s="703">
        <v>0.6</v>
      </c>
      <c r="AA32" s="703"/>
      <c r="AB32" s="703"/>
      <c r="AC32" s="703"/>
      <c r="AD32" s="704" t="s">
        <v>230</v>
      </c>
      <c r="AE32" s="704"/>
      <c r="AF32" s="704"/>
      <c r="AG32" s="704"/>
      <c r="AH32" s="704"/>
      <c r="AI32" s="704"/>
      <c r="AJ32" s="704"/>
      <c r="AK32" s="704"/>
      <c r="AL32" s="646" t="s">
        <v>168</v>
      </c>
      <c r="AM32" s="647"/>
      <c r="AN32" s="647"/>
      <c r="AO32" s="705"/>
      <c r="AP32" s="735"/>
      <c r="AQ32" s="736"/>
      <c r="AR32" s="736"/>
      <c r="AS32" s="736"/>
      <c r="AT32" s="739"/>
      <c r="AU32" s="211"/>
      <c r="AV32" s="211"/>
      <c r="AW32" s="211"/>
      <c r="AX32" s="653" t="s">
        <v>313</v>
      </c>
      <c r="AY32" s="654"/>
      <c r="AZ32" s="654"/>
      <c r="BA32" s="654"/>
      <c r="BB32" s="654"/>
      <c r="BC32" s="654"/>
      <c r="BD32" s="654"/>
      <c r="BE32" s="654"/>
      <c r="BF32" s="655"/>
      <c r="BG32" s="718">
        <v>98.7</v>
      </c>
      <c r="BH32" s="657"/>
      <c r="BI32" s="657"/>
      <c r="BJ32" s="657"/>
      <c r="BK32" s="657"/>
      <c r="BL32" s="657"/>
      <c r="BM32" s="701">
        <v>94</v>
      </c>
      <c r="BN32" s="657"/>
      <c r="BO32" s="657"/>
      <c r="BP32" s="657"/>
      <c r="BQ32" s="694"/>
      <c r="BR32" s="718">
        <v>98.8</v>
      </c>
      <c r="BS32" s="657"/>
      <c r="BT32" s="657"/>
      <c r="BU32" s="657"/>
      <c r="BV32" s="657"/>
      <c r="BW32" s="657"/>
      <c r="BX32" s="701">
        <v>93.1</v>
      </c>
      <c r="BY32" s="657"/>
      <c r="BZ32" s="657"/>
      <c r="CA32" s="657"/>
      <c r="CB32" s="694"/>
      <c r="CD32" s="729"/>
      <c r="CE32" s="730"/>
      <c r="CF32" s="685" t="s">
        <v>314</v>
      </c>
      <c r="CG32" s="682"/>
      <c r="CH32" s="682"/>
      <c r="CI32" s="682"/>
      <c r="CJ32" s="682"/>
      <c r="CK32" s="682"/>
      <c r="CL32" s="682"/>
      <c r="CM32" s="682"/>
      <c r="CN32" s="682"/>
      <c r="CO32" s="682"/>
      <c r="CP32" s="682"/>
      <c r="CQ32" s="683"/>
      <c r="CR32" s="641" t="s">
        <v>230</v>
      </c>
      <c r="CS32" s="644"/>
      <c r="CT32" s="644"/>
      <c r="CU32" s="644"/>
      <c r="CV32" s="644"/>
      <c r="CW32" s="644"/>
      <c r="CX32" s="644"/>
      <c r="CY32" s="645"/>
      <c r="CZ32" s="646" t="s">
        <v>230</v>
      </c>
      <c r="DA32" s="675"/>
      <c r="DB32" s="675"/>
      <c r="DC32" s="676"/>
      <c r="DD32" s="649" t="s">
        <v>230</v>
      </c>
      <c r="DE32" s="644"/>
      <c r="DF32" s="644"/>
      <c r="DG32" s="644"/>
      <c r="DH32" s="644"/>
      <c r="DI32" s="644"/>
      <c r="DJ32" s="644"/>
      <c r="DK32" s="645"/>
      <c r="DL32" s="649" t="s">
        <v>230</v>
      </c>
      <c r="DM32" s="644"/>
      <c r="DN32" s="644"/>
      <c r="DO32" s="644"/>
      <c r="DP32" s="644"/>
      <c r="DQ32" s="644"/>
      <c r="DR32" s="644"/>
      <c r="DS32" s="644"/>
      <c r="DT32" s="644"/>
      <c r="DU32" s="644"/>
      <c r="DV32" s="645"/>
      <c r="DW32" s="646" t="s">
        <v>168</v>
      </c>
      <c r="DX32" s="675"/>
      <c r="DY32" s="675"/>
      <c r="DZ32" s="675"/>
      <c r="EA32" s="675"/>
      <c r="EB32" s="675"/>
      <c r="EC32" s="677"/>
    </row>
    <row r="33" spans="2:133" ht="11.25" customHeight="1" x14ac:dyDescent="0.15">
      <c r="B33" s="638" t="s">
        <v>315</v>
      </c>
      <c r="C33" s="639"/>
      <c r="D33" s="639"/>
      <c r="E33" s="639"/>
      <c r="F33" s="639"/>
      <c r="G33" s="639"/>
      <c r="H33" s="639"/>
      <c r="I33" s="639"/>
      <c r="J33" s="639"/>
      <c r="K33" s="639"/>
      <c r="L33" s="639"/>
      <c r="M33" s="639"/>
      <c r="N33" s="639"/>
      <c r="O33" s="639"/>
      <c r="P33" s="639"/>
      <c r="Q33" s="640"/>
      <c r="R33" s="641">
        <v>67318</v>
      </c>
      <c r="S33" s="644"/>
      <c r="T33" s="644"/>
      <c r="U33" s="644"/>
      <c r="V33" s="644"/>
      <c r="W33" s="644"/>
      <c r="X33" s="644"/>
      <c r="Y33" s="645"/>
      <c r="Z33" s="703">
        <v>0.7</v>
      </c>
      <c r="AA33" s="703"/>
      <c r="AB33" s="703"/>
      <c r="AC33" s="703"/>
      <c r="AD33" s="704" t="s">
        <v>168</v>
      </c>
      <c r="AE33" s="704"/>
      <c r="AF33" s="704"/>
      <c r="AG33" s="704"/>
      <c r="AH33" s="704"/>
      <c r="AI33" s="704"/>
      <c r="AJ33" s="704"/>
      <c r="AK33" s="704"/>
      <c r="AL33" s="646" t="s">
        <v>230</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316</v>
      </c>
      <c r="CE33" s="682"/>
      <c r="CF33" s="682"/>
      <c r="CG33" s="682"/>
      <c r="CH33" s="682"/>
      <c r="CI33" s="682"/>
      <c r="CJ33" s="682"/>
      <c r="CK33" s="682"/>
      <c r="CL33" s="682"/>
      <c r="CM33" s="682"/>
      <c r="CN33" s="682"/>
      <c r="CO33" s="682"/>
      <c r="CP33" s="682"/>
      <c r="CQ33" s="683"/>
      <c r="CR33" s="641">
        <v>3787119</v>
      </c>
      <c r="CS33" s="642"/>
      <c r="CT33" s="642"/>
      <c r="CU33" s="642"/>
      <c r="CV33" s="642"/>
      <c r="CW33" s="642"/>
      <c r="CX33" s="642"/>
      <c r="CY33" s="643"/>
      <c r="CZ33" s="646">
        <v>42</v>
      </c>
      <c r="DA33" s="675"/>
      <c r="DB33" s="675"/>
      <c r="DC33" s="676"/>
      <c r="DD33" s="649">
        <v>3326520</v>
      </c>
      <c r="DE33" s="642"/>
      <c r="DF33" s="642"/>
      <c r="DG33" s="642"/>
      <c r="DH33" s="642"/>
      <c r="DI33" s="642"/>
      <c r="DJ33" s="642"/>
      <c r="DK33" s="643"/>
      <c r="DL33" s="649">
        <v>2580919</v>
      </c>
      <c r="DM33" s="642"/>
      <c r="DN33" s="642"/>
      <c r="DO33" s="642"/>
      <c r="DP33" s="642"/>
      <c r="DQ33" s="642"/>
      <c r="DR33" s="642"/>
      <c r="DS33" s="642"/>
      <c r="DT33" s="642"/>
      <c r="DU33" s="642"/>
      <c r="DV33" s="643"/>
      <c r="DW33" s="646">
        <v>40.6</v>
      </c>
      <c r="DX33" s="675"/>
      <c r="DY33" s="675"/>
      <c r="DZ33" s="675"/>
      <c r="EA33" s="675"/>
      <c r="EB33" s="675"/>
      <c r="EC33" s="677"/>
    </row>
    <row r="34" spans="2:133" ht="11.25" customHeight="1" x14ac:dyDescent="0.15">
      <c r="B34" s="638" t="s">
        <v>317</v>
      </c>
      <c r="C34" s="639"/>
      <c r="D34" s="639"/>
      <c r="E34" s="639"/>
      <c r="F34" s="639"/>
      <c r="G34" s="639"/>
      <c r="H34" s="639"/>
      <c r="I34" s="639"/>
      <c r="J34" s="639"/>
      <c r="K34" s="639"/>
      <c r="L34" s="639"/>
      <c r="M34" s="639"/>
      <c r="N34" s="639"/>
      <c r="O34" s="639"/>
      <c r="P34" s="639"/>
      <c r="Q34" s="640"/>
      <c r="R34" s="641">
        <v>70434</v>
      </c>
      <c r="S34" s="644"/>
      <c r="T34" s="644"/>
      <c r="U34" s="644"/>
      <c r="V34" s="644"/>
      <c r="W34" s="644"/>
      <c r="X34" s="644"/>
      <c r="Y34" s="645"/>
      <c r="Z34" s="703">
        <v>0.8</v>
      </c>
      <c r="AA34" s="703"/>
      <c r="AB34" s="703"/>
      <c r="AC34" s="703"/>
      <c r="AD34" s="704">
        <v>114</v>
      </c>
      <c r="AE34" s="704"/>
      <c r="AF34" s="704"/>
      <c r="AG34" s="704"/>
      <c r="AH34" s="704"/>
      <c r="AI34" s="704"/>
      <c r="AJ34" s="704"/>
      <c r="AK34" s="704"/>
      <c r="AL34" s="646">
        <v>0</v>
      </c>
      <c r="AM34" s="647"/>
      <c r="AN34" s="647"/>
      <c r="AO34" s="705"/>
      <c r="AP34" s="214"/>
      <c r="AQ34" s="715" t="s">
        <v>318</v>
      </c>
      <c r="AR34" s="716"/>
      <c r="AS34" s="716"/>
      <c r="AT34" s="716"/>
      <c r="AU34" s="716"/>
      <c r="AV34" s="716"/>
      <c r="AW34" s="716"/>
      <c r="AX34" s="716"/>
      <c r="AY34" s="716"/>
      <c r="AZ34" s="716"/>
      <c r="BA34" s="716"/>
      <c r="BB34" s="716"/>
      <c r="BC34" s="716"/>
      <c r="BD34" s="716"/>
      <c r="BE34" s="716"/>
      <c r="BF34" s="717"/>
      <c r="BG34" s="715" t="s">
        <v>319</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320</v>
      </c>
      <c r="CE34" s="682"/>
      <c r="CF34" s="682"/>
      <c r="CG34" s="682"/>
      <c r="CH34" s="682"/>
      <c r="CI34" s="682"/>
      <c r="CJ34" s="682"/>
      <c r="CK34" s="682"/>
      <c r="CL34" s="682"/>
      <c r="CM34" s="682"/>
      <c r="CN34" s="682"/>
      <c r="CO34" s="682"/>
      <c r="CP34" s="682"/>
      <c r="CQ34" s="683"/>
      <c r="CR34" s="641">
        <v>1230866</v>
      </c>
      <c r="CS34" s="644"/>
      <c r="CT34" s="644"/>
      <c r="CU34" s="644"/>
      <c r="CV34" s="644"/>
      <c r="CW34" s="644"/>
      <c r="CX34" s="644"/>
      <c r="CY34" s="645"/>
      <c r="CZ34" s="646">
        <v>13.6</v>
      </c>
      <c r="DA34" s="675"/>
      <c r="DB34" s="675"/>
      <c r="DC34" s="676"/>
      <c r="DD34" s="649">
        <v>1013374</v>
      </c>
      <c r="DE34" s="644"/>
      <c r="DF34" s="644"/>
      <c r="DG34" s="644"/>
      <c r="DH34" s="644"/>
      <c r="DI34" s="644"/>
      <c r="DJ34" s="644"/>
      <c r="DK34" s="645"/>
      <c r="DL34" s="649">
        <v>817628</v>
      </c>
      <c r="DM34" s="644"/>
      <c r="DN34" s="644"/>
      <c r="DO34" s="644"/>
      <c r="DP34" s="644"/>
      <c r="DQ34" s="644"/>
      <c r="DR34" s="644"/>
      <c r="DS34" s="644"/>
      <c r="DT34" s="644"/>
      <c r="DU34" s="644"/>
      <c r="DV34" s="645"/>
      <c r="DW34" s="646">
        <v>12.9</v>
      </c>
      <c r="DX34" s="675"/>
      <c r="DY34" s="675"/>
      <c r="DZ34" s="675"/>
      <c r="EA34" s="675"/>
      <c r="EB34" s="675"/>
      <c r="EC34" s="677"/>
    </row>
    <row r="35" spans="2:133" ht="11.25" customHeight="1" x14ac:dyDescent="0.15">
      <c r="B35" s="638" t="s">
        <v>321</v>
      </c>
      <c r="C35" s="639"/>
      <c r="D35" s="639"/>
      <c r="E35" s="639"/>
      <c r="F35" s="639"/>
      <c r="G35" s="639"/>
      <c r="H35" s="639"/>
      <c r="I35" s="639"/>
      <c r="J35" s="639"/>
      <c r="K35" s="639"/>
      <c r="L35" s="639"/>
      <c r="M35" s="639"/>
      <c r="N35" s="639"/>
      <c r="O35" s="639"/>
      <c r="P35" s="639"/>
      <c r="Q35" s="640"/>
      <c r="R35" s="641">
        <v>796823</v>
      </c>
      <c r="S35" s="644"/>
      <c r="T35" s="644"/>
      <c r="U35" s="644"/>
      <c r="V35" s="644"/>
      <c r="W35" s="644"/>
      <c r="X35" s="644"/>
      <c r="Y35" s="645"/>
      <c r="Z35" s="703">
        <v>8.6</v>
      </c>
      <c r="AA35" s="703"/>
      <c r="AB35" s="703"/>
      <c r="AC35" s="703"/>
      <c r="AD35" s="704" t="s">
        <v>168</v>
      </c>
      <c r="AE35" s="704"/>
      <c r="AF35" s="704"/>
      <c r="AG35" s="704"/>
      <c r="AH35" s="704"/>
      <c r="AI35" s="704"/>
      <c r="AJ35" s="704"/>
      <c r="AK35" s="704"/>
      <c r="AL35" s="646" t="s">
        <v>230</v>
      </c>
      <c r="AM35" s="647"/>
      <c r="AN35" s="647"/>
      <c r="AO35" s="705"/>
      <c r="AP35" s="214"/>
      <c r="AQ35" s="709" t="s">
        <v>322</v>
      </c>
      <c r="AR35" s="710"/>
      <c r="AS35" s="710"/>
      <c r="AT35" s="710"/>
      <c r="AU35" s="710"/>
      <c r="AV35" s="710"/>
      <c r="AW35" s="710"/>
      <c r="AX35" s="710"/>
      <c r="AY35" s="711"/>
      <c r="AZ35" s="706">
        <v>1218814</v>
      </c>
      <c r="BA35" s="707"/>
      <c r="BB35" s="707"/>
      <c r="BC35" s="707"/>
      <c r="BD35" s="707"/>
      <c r="BE35" s="707"/>
      <c r="BF35" s="708"/>
      <c r="BG35" s="712" t="s">
        <v>323</v>
      </c>
      <c r="BH35" s="713"/>
      <c r="BI35" s="713"/>
      <c r="BJ35" s="713"/>
      <c r="BK35" s="713"/>
      <c r="BL35" s="713"/>
      <c r="BM35" s="713"/>
      <c r="BN35" s="713"/>
      <c r="BO35" s="713"/>
      <c r="BP35" s="713"/>
      <c r="BQ35" s="713"/>
      <c r="BR35" s="713"/>
      <c r="BS35" s="713"/>
      <c r="BT35" s="713"/>
      <c r="BU35" s="714"/>
      <c r="BV35" s="706">
        <v>154400</v>
      </c>
      <c r="BW35" s="707"/>
      <c r="BX35" s="707"/>
      <c r="BY35" s="707"/>
      <c r="BZ35" s="707"/>
      <c r="CA35" s="707"/>
      <c r="CB35" s="708"/>
      <c r="CD35" s="685" t="s">
        <v>324</v>
      </c>
      <c r="CE35" s="682"/>
      <c r="CF35" s="682"/>
      <c r="CG35" s="682"/>
      <c r="CH35" s="682"/>
      <c r="CI35" s="682"/>
      <c r="CJ35" s="682"/>
      <c r="CK35" s="682"/>
      <c r="CL35" s="682"/>
      <c r="CM35" s="682"/>
      <c r="CN35" s="682"/>
      <c r="CO35" s="682"/>
      <c r="CP35" s="682"/>
      <c r="CQ35" s="683"/>
      <c r="CR35" s="641">
        <v>17191</v>
      </c>
      <c r="CS35" s="642"/>
      <c r="CT35" s="642"/>
      <c r="CU35" s="642"/>
      <c r="CV35" s="642"/>
      <c r="CW35" s="642"/>
      <c r="CX35" s="642"/>
      <c r="CY35" s="643"/>
      <c r="CZ35" s="646">
        <v>0.2</v>
      </c>
      <c r="DA35" s="675"/>
      <c r="DB35" s="675"/>
      <c r="DC35" s="676"/>
      <c r="DD35" s="649">
        <v>17191</v>
      </c>
      <c r="DE35" s="642"/>
      <c r="DF35" s="642"/>
      <c r="DG35" s="642"/>
      <c r="DH35" s="642"/>
      <c r="DI35" s="642"/>
      <c r="DJ35" s="642"/>
      <c r="DK35" s="643"/>
      <c r="DL35" s="649">
        <v>17191</v>
      </c>
      <c r="DM35" s="642"/>
      <c r="DN35" s="642"/>
      <c r="DO35" s="642"/>
      <c r="DP35" s="642"/>
      <c r="DQ35" s="642"/>
      <c r="DR35" s="642"/>
      <c r="DS35" s="642"/>
      <c r="DT35" s="642"/>
      <c r="DU35" s="642"/>
      <c r="DV35" s="643"/>
      <c r="DW35" s="646">
        <v>0.3</v>
      </c>
      <c r="DX35" s="675"/>
      <c r="DY35" s="675"/>
      <c r="DZ35" s="675"/>
      <c r="EA35" s="675"/>
      <c r="EB35" s="675"/>
      <c r="EC35" s="677"/>
    </row>
    <row r="36" spans="2:133" ht="11.25" customHeight="1" x14ac:dyDescent="0.15">
      <c r="B36" s="638" t="s">
        <v>325</v>
      </c>
      <c r="C36" s="639"/>
      <c r="D36" s="639"/>
      <c r="E36" s="639"/>
      <c r="F36" s="639"/>
      <c r="G36" s="639"/>
      <c r="H36" s="639"/>
      <c r="I36" s="639"/>
      <c r="J36" s="639"/>
      <c r="K36" s="639"/>
      <c r="L36" s="639"/>
      <c r="M36" s="639"/>
      <c r="N36" s="639"/>
      <c r="O36" s="639"/>
      <c r="P36" s="639"/>
      <c r="Q36" s="640"/>
      <c r="R36" s="641" t="s">
        <v>230</v>
      </c>
      <c r="S36" s="644"/>
      <c r="T36" s="644"/>
      <c r="U36" s="644"/>
      <c r="V36" s="644"/>
      <c r="W36" s="644"/>
      <c r="X36" s="644"/>
      <c r="Y36" s="645"/>
      <c r="Z36" s="703" t="s">
        <v>230</v>
      </c>
      <c r="AA36" s="703"/>
      <c r="AB36" s="703"/>
      <c r="AC36" s="703"/>
      <c r="AD36" s="704" t="s">
        <v>168</v>
      </c>
      <c r="AE36" s="704"/>
      <c r="AF36" s="704"/>
      <c r="AG36" s="704"/>
      <c r="AH36" s="704"/>
      <c r="AI36" s="704"/>
      <c r="AJ36" s="704"/>
      <c r="AK36" s="704"/>
      <c r="AL36" s="646" t="s">
        <v>230</v>
      </c>
      <c r="AM36" s="647"/>
      <c r="AN36" s="647"/>
      <c r="AO36" s="705"/>
      <c r="AQ36" s="678" t="s">
        <v>326</v>
      </c>
      <c r="AR36" s="679"/>
      <c r="AS36" s="679"/>
      <c r="AT36" s="679"/>
      <c r="AU36" s="679"/>
      <c r="AV36" s="679"/>
      <c r="AW36" s="679"/>
      <c r="AX36" s="679"/>
      <c r="AY36" s="680"/>
      <c r="AZ36" s="641">
        <v>173508</v>
      </c>
      <c r="BA36" s="644"/>
      <c r="BB36" s="644"/>
      <c r="BC36" s="644"/>
      <c r="BD36" s="642"/>
      <c r="BE36" s="642"/>
      <c r="BF36" s="681"/>
      <c r="BG36" s="685" t="s">
        <v>327</v>
      </c>
      <c r="BH36" s="682"/>
      <c r="BI36" s="682"/>
      <c r="BJ36" s="682"/>
      <c r="BK36" s="682"/>
      <c r="BL36" s="682"/>
      <c r="BM36" s="682"/>
      <c r="BN36" s="682"/>
      <c r="BO36" s="682"/>
      <c r="BP36" s="682"/>
      <c r="BQ36" s="682"/>
      <c r="BR36" s="682"/>
      <c r="BS36" s="682"/>
      <c r="BT36" s="682"/>
      <c r="BU36" s="683"/>
      <c r="BV36" s="641">
        <v>120080</v>
      </c>
      <c r="BW36" s="644"/>
      <c r="BX36" s="644"/>
      <c r="BY36" s="644"/>
      <c r="BZ36" s="644"/>
      <c r="CA36" s="644"/>
      <c r="CB36" s="684"/>
      <c r="CD36" s="685" t="s">
        <v>328</v>
      </c>
      <c r="CE36" s="682"/>
      <c r="CF36" s="682"/>
      <c r="CG36" s="682"/>
      <c r="CH36" s="682"/>
      <c r="CI36" s="682"/>
      <c r="CJ36" s="682"/>
      <c r="CK36" s="682"/>
      <c r="CL36" s="682"/>
      <c r="CM36" s="682"/>
      <c r="CN36" s="682"/>
      <c r="CO36" s="682"/>
      <c r="CP36" s="682"/>
      <c r="CQ36" s="683"/>
      <c r="CR36" s="641">
        <v>1321389</v>
      </c>
      <c r="CS36" s="644"/>
      <c r="CT36" s="644"/>
      <c r="CU36" s="644"/>
      <c r="CV36" s="644"/>
      <c r="CW36" s="644"/>
      <c r="CX36" s="644"/>
      <c r="CY36" s="645"/>
      <c r="CZ36" s="646">
        <v>14.7</v>
      </c>
      <c r="DA36" s="675"/>
      <c r="DB36" s="675"/>
      <c r="DC36" s="676"/>
      <c r="DD36" s="649">
        <v>1257737</v>
      </c>
      <c r="DE36" s="644"/>
      <c r="DF36" s="644"/>
      <c r="DG36" s="644"/>
      <c r="DH36" s="644"/>
      <c r="DI36" s="644"/>
      <c r="DJ36" s="644"/>
      <c r="DK36" s="645"/>
      <c r="DL36" s="649">
        <v>766616</v>
      </c>
      <c r="DM36" s="644"/>
      <c r="DN36" s="644"/>
      <c r="DO36" s="644"/>
      <c r="DP36" s="644"/>
      <c r="DQ36" s="644"/>
      <c r="DR36" s="644"/>
      <c r="DS36" s="644"/>
      <c r="DT36" s="644"/>
      <c r="DU36" s="644"/>
      <c r="DV36" s="645"/>
      <c r="DW36" s="646">
        <v>12.1</v>
      </c>
      <c r="DX36" s="675"/>
      <c r="DY36" s="675"/>
      <c r="DZ36" s="675"/>
      <c r="EA36" s="675"/>
      <c r="EB36" s="675"/>
      <c r="EC36" s="677"/>
    </row>
    <row r="37" spans="2:133" ht="11.25" customHeight="1" x14ac:dyDescent="0.15">
      <c r="B37" s="638" t="s">
        <v>329</v>
      </c>
      <c r="C37" s="639"/>
      <c r="D37" s="639"/>
      <c r="E37" s="639"/>
      <c r="F37" s="639"/>
      <c r="G37" s="639"/>
      <c r="H37" s="639"/>
      <c r="I37" s="639"/>
      <c r="J37" s="639"/>
      <c r="K37" s="639"/>
      <c r="L37" s="639"/>
      <c r="M37" s="639"/>
      <c r="N37" s="639"/>
      <c r="O37" s="639"/>
      <c r="P37" s="639"/>
      <c r="Q37" s="640"/>
      <c r="R37" s="641">
        <v>469023</v>
      </c>
      <c r="S37" s="644"/>
      <c r="T37" s="644"/>
      <c r="U37" s="644"/>
      <c r="V37" s="644"/>
      <c r="W37" s="644"/>
      <c r="X37" s="644"/>
      <c r="Y37" s="645"/>
      <c r="Z37" s="703">
        <v>5.0999999999999996</v>
      </c>
      <c r="AA37" s="703"/>
      <c r="AB37" s="703"/>
      <c r="AC37" s="703"/>
      <c r="AD37" s="704" t="s">
        <v>168</v>
      </c>
      <c r="AE37" s="704"/>
      <c r="AF37" s="704"/>
      <c r="AG37" s="704"/>
      <c r="AH37" s="704"/>
      <c r="AI37" s="704"/>
      <c r="AJ37" s="704"/>
      <c r="AK37" s="704"/>
      <c r="AL37" s="646" t="s">
        <v>168</v>
      </c>
      <c r="AM37" s="647"/>
      <c r="AN37" s="647"/>
      <c r="AO37" s="705"/>
      <c r="AQ37" s="678" t="s">
        <v>330</v>
      </c>
      <c r="AR37" s="679"/>
      <c r="AS37" s="679"/>
      <c r="AT37" s="679"/>
      <c r="AU37" s="679"/>
      <c r="AV37" s="679"/>
      <c r="AW37" s="679"/>
      <c r="AX37" s="679"/>
      <c r="AY37" s="680"/>
      <c r="AZ37" s="641">
        <v>4728</v>
      </c>
      <c r="BA37" s="644"/>
      <c r="BB37" s="644"/>
      <c r="BC37" s="644"/>
      <c r="BD37" s="642"/>
      <c r="BE37" s="642"/>
      <c r="BF37" s="681"/>
      <c r="BG37" s="685" t="s">
        <v>331</v>
      </c>
      <c r="BH37" s="682"/>
      <c r="BI37" s="682"/>
      <c r="BJ37" s="682"/>
      <c r="BK37" s="682"/>
      <c r="BL37" s="682"/>
      <c r="BM37" s="682"/>
      <c r="BN37" s="682"/>
      <c r="BO37" s="682"/>
      <c r="BP37" s="682"/>
      <c r="BQ37" s="682"/>
      <c r="BR37" s="682"/>
      <c r="BS37" s="682"/>
      <c r="BT37" s="682"/>
      <c r="BU37" s="683"/>
      <c r="BV37" s="641">
        <v>5088</v>
      </c>
      <c r="BW37" s="644"/>
      <c r="BX37" s="644"/>
      <c r="BY37" s="644"/>
      <c r="BZ37" s="644"/>
      <c r="CA37" s="644"/>
      <c r="CB37" s="684"/>
      <c r="CD37" s="685" t="s">
        <v>332</v>
      </c>
      <c r="CE37" s="682"/>
      <c r="CF37" s="682"/>
      <c r="CG37" s="682"/>
      <c r="CH37" s="682"/>
      <c r="CI37" s="682"/>
      <c r="CJ37" s="682"/>
      <c r="CK37" s="682"/>
      <c r="CL37" s="682"/>
      <c r="CM37" s="682"/>
      <c r="CN37" s="682"/>
      <c r="CO37" s="682"/>
      <c r="CP37" s="682"/>
      <c r="CQ37" s="683"/>
      <c r="CR37" s="641">
        <v>892375</v>
      </c>
      <c r="CS37" s="642"/>
      <c r="CT37" s="642"/>
      <c r="CU37" s="642"/>
      <c r="CV37" s="642"/>
      <c r="CW37" s="642"/>
      <c r="CX37" s="642"/>
      <c r="CY37" s="643"/>
      <c r="CZ37" s="646">
        <v>9.9</v>
      </c>
      <c r="DA37" s="675"/>
      <c r="DB37" s="675"/>
      <c r="DC37" s="676"/>
      <c r="DD37" s="649">
        <v>892375</v>
      </c>
      <c r="DE37" s="642"/>
      <c r="DF37" s="642"/>
      <c r="DG37" s="642"/>
      <c r="DH37" s="642"/>
      <c r="DI37" s="642"/>
      <c r="DJ37" s="642"/>
      <c r="DK37" s="643"/>
      <c r="DL37" s="649">
        <v>666511</v>
      </c>
      <c r="DM37" s="642"/>
      <c r="DN37" s="642"/>
      <c r="DO37" s="642"/>
      <c r="DP37" s="642"/>
      <c r="DQ37" s="642"/>
      <c r="DR37" s="642"/>
      <c r="DS37" s="642"/>
      <c r="DT37" s="642"/>
      <c r="DU37" s="642"/>
      <c r="DV37" s="643"/>
      <c r="DW37" s="646">
        <v>10.5</v>
      </c>
      <c r="DX37" s="675"/>
      <c r="DY37" s="675"/>
      <c r="DZ37" s="675"/>
      <c r="EA37" s="675"/>
      <c r="EB37" s="675"/>
      <c r="EC37" s="677"/>
    </row>
    <row r="38" spans="2:133" ht="11.25" customHeight="1" x14ac:dyDescent="0.15">
      <c r="B38" s="653" t="s">
        <v>333</v>
      </c>
      <c r="C38" s="654"/>
      <c r="D38" s="654"/>
      <c r="E38" s="654"/>
      <c r="F38" s="654"/>
      <c r="G38" s="654"/>
      <c r="H38" s="654"/>
      <c r="I38" s="654"/>
      <c r="J38" s="654"/>
      <c r="K38" s="654"/>
      <c r="L38" s="654"/>
      <c r="M38" s="654"/>
      <c r="N38" s="654"/>
      <c r="O38" s="654"/>
      <c r="P38" s="654"/>
      <c r="Q38" s="655"/>
      <c r="R38" s="656">
        <v>9268054</v>
      </c>
      <c r="S38" s="693"/>
      <c r="T38" s="693"/>
      <c r="U38" s="693"/>
      <c r="V38" s="693"/>
      <c r="W38" s="693"/>
      <c r="X38" s="693"/>
      <c r="Y38" s="698"/>
      <c r="Z38" s="699">
        <v>100</v>
      </c>
      <c r="AA38" s="699"/>
      <c r="AB38" s="699"/>
      <c r="AC38" s="699"/>
      <c r="AD38" s="700">
        <v>5887025</v>
      </c>
      <c r="AE38" s="700"/>
      <c r="AF38" s="700"/>
      <c r="AG38" s="700"/>
      <c r="AH38" s="700"/>
      <c r="AI38" s="700"/>
      <c r="AJ38" s="700"/>
      <c r="AK38" s="700"/>
      <c r="AL38" s="659">
        <v>100</v>
      </c>
      <c r="AM38" s="701"/>
      <c r="AN38" s="701"/>
      <c r="AO38" s="702"/>
      <c r="AQ38" s="678" t="s">
        <v>334</v>
      </c>
      <c r="AR38" s="679"/>
      <c r="AS38" s="679"/>
      <c r="AT38" s="679"/>
      <c r="AU38" s="679"/>
      <c r="AV38" s="679"/>
      <c r="AW38" s="679"/>
      <c r="AX38" s="679"/>
      <c r="AY38" s="680"/>
      <c r="AZ38" s="641" t="s">
        <v>230</v>
      </c>
      <c r="BA38" s="644"/>
      <c r="BB38" s="644"/>
      <c r="BC38" s="644"/>
      <c r="BD38" s="642"/>
      <c r="BE38" s="642"/>
      <c r="BF38" s="681"/>
      <c r="BG38" s="685" t="s">
        <v>335</v>
      </c>
      <c r="BH38" s="682"/>
      <c r="BI38" s="682"/>
      <c r="BJ38" s="682"/>
      <c r="BK38" s="682"/>
      <c r="BL38" s="682"/>
      <c r="BM38" s="682"/>
      <c r="BN38" s="682"/>
      <c r="BO38" s="682"/>
      <c r="BP38" s="682"/>
      <c r="BQ38" s="682"/>
      <c r="BR38" s="682"/>
      <c r="BS38" s="682"/>
      <c r="BT38" s="682"/>
      <c r="BU38" s="683"/>
      <c r="BV38" s="641">
        <v>8244</v>
      </c>
      <c r="BW38" s="644"/>
      <c r="BX38" s="644"/>
      <c r="BY38" s="644"/>
      <c r="BZ38" s="644"/>
      <c r="CA38" s="644"/>
      <c r="CB38" s="684"/>
      <c r="CD38" s="685" t="s">
        <v>336</v>
      </c>
      <c r="CE38" s="682"/>
      <c r="CF38" s="682"/>
      <c r="CG38" s="682"/>
      <c r="CH38" s="682"/>
      <c r="CI38" s="682"/>
      <c r="CJ38" s="682"/>
      <c r="CK38" s="682"/>
      <c r="CL38" s="682"/>
      <c r="CM38" s="682"/>
      <c r="CN38" s="682"/>
      <c r="CO38" s="682"/>
      <c r="CP38" s="682"/>
      <c r="CQ38" s="683"/>
      <c r="CR38" s="641">
        <v>1214086</v>
      </c>
      <c r="CS38" s="644"/>
      <c r="CT38" s="644"/>
      <c r="CU38" s="644"/>
      <c r="CV38" s="644"/>
      <c r="CW38" s="644"/>
      <c r="CX38" s="644"/>
      <c r="CY38" s="645"/>
      <c r="CZ38" s="646">
        <v>13.5</v>
      </c>
      <c r="DA38" s="675"/>
      <c r="DB38" s="675"/>
      <c r="DC38" s="676"/>
      <c r="DD38" s="649">
        <v>1038218</v>
      </c>
      <c r="DE38" s="644"/>
      <c r="DF38" s="644"/>
      <c r="DG38" s="644"/>
      <c r="DH38" s="644"/>
      <c r="DI38" s="644"/>
      <c r="DJ38" s="644"/>
      <c r="DK38" s="645"/>
      <c r="DL38" s="649">
        <v>979484</v>
      </c>
      <c r="DM38" s="644"/>
      <c r="DN38" s="644"/>
      <c r="DO38" s="644"/>
      <c r="DP38" s="644"/>
      <c r="DQ38" s="644"/>
      <c r="DR38" s="644"/>
      <c r="DS38" s="644"/>
      <c r="DT38" s="644"/>
      <c r="DU38" s="644"/>
      <c r="DV38" s="645"/>
      <c r="DW38" s="646">
        <v>15.4</v>
      </c>
      <c r="DX38" s="675"/>
      <c r="DY38" s="675"/>
      <c r="DZ38" s="675"/>
      <c r="EA38" s="675"/>
      <c r="EB38" s="675"/>
      <c r="EC38" s="677"/>
    </row>
    <row r="39" spans="2:133" ht="11.25" customHeight="1" x14ac:dyDescent="0.15">
      <c r="AQ39" s="678" t="s">
        <v>337</v>
      </c>
      <c r="AR39" s="679"/>
      <c r="AS39" s="679"/>
      <c r="AT39" s="679"/>
      <c r="AU39" s="679"/>
      <c r="AV39" s="679"/>
      <c r="AW39" s="679"/>
      <c r="AX39" s="679"/>
      <c r="AY39" s="680"/>
      <c r="AZ39" s="641" t="s">
        <v>168</v>
      </c>
      <c r="BA39" s="644"/>
      <c r="BB39" s="644"/>
      <c r="BC39" s="644"/>
      <c r="BD39" s="642"/>
      <c r="BE39" s="642"/>
      <c r="BF39" s="681"/>
      <c r="BG39" s="686" t="s">
        <v>338</v>
      </c>
      <c r="BH39" s="687"/>
      <c r="BI39" s="687"/>
      <c r="BJ39" s="687"/>
      <c r="BK39" s="687"/>
      <c r="BL39" s="215"/>
      <c r="BM39" s="682" t="s">
        <v>339</v>
      </c>
      <c r="BN39" s="682"/>
      <c r="BO39" s="682"/>
      <c r="BP39" s="682"/>
      <c r="BQ39" s="682"/>
      <c r="BR39" s="682"/>
      <c r="BS39" s="682"/>
      <c r="BT39" s="682"/>
      <c r="BU39" s="683"/>
      <c r="BV39" s="641">
        <v>92</v>
      </c>
      <c r="BW39" s="644"/>
      <c r="BX39" s="644"/>
      <c r="BY39" s="644"/>
      <c r="BZ39" s="644"/>
      <c r="CA39" s="644"/>
      <c r="CB39" s="684"/>
      <c r="CD39" s="685" t="s">
        <v>340</v>
      </c>
      <c r="CE39" s="682"/>
      <c r="CF39" s="682"/>
      <c r="CG39" s="682"/>
      <c r="CH39" s="682"/>
      <c r="CI39" s="682"/>
      <c r="CJ39" s="682"/>
      <c r="CK39" s="682"/>
      <c r="CL39" s="682"/>
      <c r="CM39" s="682"/>
      <c r="CN39" s="682"/>
      <c r="CO39" s="682"/>
      <c r="CP39" s="682"/>
      <c r="CQ39" s="683"/>
      <c r="CR39" s="641">
        <v>3587</v>
      </c>
      <c r="CS39" s="642"/>
      <c r="CT39" s="642"/>
      <c r="CU39" s="642"/>
      <c r="CV39" s="642"/>
      <c r="CW39" s="642"/>
      <c r="CX39" s="642"/>
      <c r="CY39" s="643"/>
      <c r="CZ39" s="646">
        <v>0</v>
      </c>
      <c r="DA39" s="675"/>
      <c r="DB39" s="675"/>
      <c r="DC39" s="676"/>
      <c r="DD39" s="649" t="s">
        <v>131</v>
      </c>
      <c r="DE39" s="642"/>
      <c r="DF39" s="642"/>
      <c r="DG39" s="642"/>
      <c r="DH39" s="642"/>
      <c r="DI39" s="642"/>
      <c r="DJ39" s="642"/>
      <c r="DK39" s="643"/>
      <c r="DL39" s="649" t="s">
        <v>168</v>
      </c>
      <c r="DM39" s="642"/>
      <c r="DN39" s="642"/>
      <c r="DO39" s="642"/>
      <c r="DP39" s="642"/>
      <c r="DQ39" s="642"/>
      <c r="DR39" s="642"/>
      <c r="DS39" s="642"/>
      <c r="DT39" s="642"/>
      <c r="DU39" s="642"/>
      <c r="DV39" s="643"/>
      <c r="DW39" s="646" t="s">
        <v>230</v>
      </c>
      <c r="DX39" s="675"/>
      <c r="DY39" s="675"/>
      <c r="DZ39" s="675"/>
      <c r="EA39" s="675"/>
      <c r="EB39" s="675"/>
      <c r="EC39" s="677"/>
    </row>
    <row r="40" spans="2:133" ht="11.25" customHeight="1" x14ac:dyDescent="0.15">
      <c r="AQ40" s="678" t="s">
        <v>341</v>
      </c>
      <c r="AR40" s="679"/>
      <c r="AS40" s="679"/>
      <c r="AT40" s="679"/>
      <c r="AU40" s="679"/>
      <c r="AV40" s="679"/>
      <c r="AW40" s="679"/>
      <c r="AX40" s="679"/>
      <c r="AY40" s="680"/>
      <c r="AZ40" s="641">
        <v>216139</v>
      </c>
      <c r="BA40" s="644"/>
      <c r="BB40" s="644"/>
      <c r="BC40" s="644"/>
      <c r="BD40" s="642"/>
      <c r="BE40" s="642"/>
      <c r="BF40" s="681"/>
      <c r="BG40" s="686"/>
      <c r="BH40" s="687"/>
      <c r="BI40" s="687"/>
      <c r="BJ40" s="687"/>
      <c r="BK40" s="687"/>
      <c r="BL40" s="215"/>
      <c r="BM40" s="682" t="s">
        <v>342</v>
      </c>
      <c r="BN40" s="682"/>
      <c r="BO40" s="682"/>
      <c r="BP40" s="682"/>
      <c r="BQ40" s="682"/>
      <c r="BR40" s="682"/>
      <c r="BS40" s="682"/>
      <c r="BT40" s="682"/>
      <c r="BU40" s="683"/>
      <c r="BV40" s="641">
        <v>99</v>
      </c>
      <c r="BW40" s="644"/>
      <c r="BX40" s="644"/>
      <c r="BY40" s="644"/>
      <c r="BZ40" s="644"/>
      <c r="CA40" s="644"/>
      <c r="CB40" s="684"/>
      <c r="CD40" s="685" t="s">
        <v>343</v>
      </c>
      <c r="CE40" s="682"/>
      <c r="CF40" s="682"/>
      <c r="CG40" s="682"/>
      <c r="CH40" s="682"/>
      <c r="CI40" s="682"/>
      <c r="CJ40" s="682"/>
      <c r="CK40" s="682"/>
      <c r="CL40" s="682"/>
      <c r="CM40" s="682"/>
      <c r="CN40" s="682"/>
      <c r="CO40" s="682"/>
      <c r="CP40" s="682"/>
      <c r="CQ40" s="683"/>
      <c r="CR40" s="641" t="s">
        <v>230</v>
      </c>
      <c r="CS40" s="644"/>
      <c r="CT40" s="644"/>
      <c r="CU40" s="644"/>
      <c r="CV40" s="644"/>
      <c r="CW40" s="644"/>
      <c r="CX40" s="644"/>
      <c r="CY40" s="645"/>
      <c r="CZ40" s="646" t="s">
        <v>168</v>
      </c>
      <c r="DA40" s="675"/>
      <c r="DB40" s="675"/>
      <c r="DC40" s="676"/>
      <c r="DD40" s="649" t="s">
        <v>168</v>
      </c>
      <c r="DE40" s="644"/>
      <c r="DF40" s="644"/>
      <c r="DG40" s="644"/>
      <c r="DH40" s="644"/>
      <c r="DI40" s="644"/>
      <c r="DJ40" s="644"/>
      <c r="DK40" s="645"/>
      <c r="DL40" s="649" t="s">
        <v>131</v>
      </c>
      <c r="DM40" s="644"/>
      <c r="DN40" s="644"/>
      <c r="DO40" s="644"/>
      <c r="DP40" s="644"/>
      <c r="DQ40" s="644"/>
      <c r="DR40" s="644"/>
      <c r="DS40" s="644"/>
      <c r="DT40" s="644"/>
      <c r="DU40" s="644"/>
      <c r="DV40" s="645"/>
      <c r="DW40" s="646" t="s">
        <v>168</v>
      </c>
      <c r="DX40" s="675"/>
      <c r="DY40" s="675"/>
      <c r="DZ40" s="675"/>
      <c r="EA40" s="675"/>
      <c r="EB40" s="675"/>
      <c r="EC40" s="677"/>
    </row>
    <row r="41" spans="2:133" ht="11.25" customHeight="1" x14ac:dyDescent="0.15">
      <c r="AQ41" s="690" t="s">
        <v>344</v>
      </c>
      <c r="AR41" s="691"/>
      <c r="AS41" s="691"/>
      <c r="AT41" s="691"/>
      <c r="AU41" s="691"/>
      <c r="AV41" s="691"/>
      <c r="AW41" s="691"/>
      <c r="AX41" s="691"/>
      <c r="AY41" s="692"/>
      <c r="AZ41" s="656">
        <v>824439</v>
      </c>
      <c r="BA41" s="693"/>
      <c r="BB41" s="693"/>
      <c r="BC41" s="693"/>
      <c r="BD41" s="657"/>
      <c r="BE41" s="657"/>
      <c r="BF41" s="694"/>
      <c r="BG41" s="688"/>
      <c r="BH41" s="689"/>
      <c r="BI41" s="689"/>
      <c r="BJ41" s="689"/>
      <c r="BK41" s="689"/>
      <c r="BL41" s="216"/>
      <c r="BM41" s="695" t="s">
        <v>345</v>
      </c>
      <c r="BN41" s="695"/>
      <c r="BO41" s="695"/>
      <c r="BP41" s="695"/>
      <c r="BQ41" s="695"/>
      <c r="BR41" s="695"/>
      <c r="BS41" s="695"/>
      <c r="BT41" s="695"/>
      <c r="BU41" s="696"/>
      <c r="BV41" s="656">
        <v>302</v>
      </c>
      <c r="BW41" s="693"/>
      <c r="BX41" s="693"/>
      <c r="BY41" s="693"/>
      <c r="BZ41" s="693"/>
      <c r="CA41" s="693"/>
      <c r="CB41" s="697"/>
      <c r="CD41" s="685" t="s">
        <v>346</v>
      </c>
      <c r="CE41" s="682"/>
      <c r="CF41" s="682"/>
      <c r="CG41" s="682"/>
      <c r="CH41" s="682"/>
      <c r="CI41" s="682"/>
      <c r="CJ41" s="682"/>
      <c r="CK41" s="682"/>
      <c r="CL41" s="682"/>
      <c r="CM41" s="682"/>
      <c r="CN41" s="682"/>
      <c r="CO41" s="682"/>
      <c r="CP41" s="682"/>
      <c r="CQ41" s="683"/>
      <c r="CR41" s="641" t="s">
        <v>168</v>
      </c>
      <c r="CS41" s="642"/>
      <c r="CT41" s="642"/>
      <c r="CU41" s="642"/>
      <c r="CV41" s="642"/>
      <c r="CW41" s="642"/>
      <c r="CX41" s="642"/>
      <c r="CY41" s="643"/>
      <c r="CZ41" s="646" t="s">
        <v>168</v>
      </c>
      <c r="DA41" s="675"/>
      <c r="DB41" s="675"/>
      <c r="DC41" s="676"/>
      <c r="DD41" s="649" t="s">
        <v>230</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347</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348</v>
      </c>
      <c r="CE42" s="639"/>
      <c r="CF42" s="639"/>
      <c r="CG42" s="639"/>
      <c r="CH42" s="639"/>
      <c r="CI42" s="639"/>
      <c r="CJ42" s="639"/>
      <c r="CK42" s="639"/>
      <c r="CL42" s="639"/>
      <c r="CM42" s="639"/>
      <c r="CN42" s="639"/>
      <c r="CO42" s="639"/>
      <c r="CP42" s="639"/>
      <c r="CQ42" s="640"/>
      <c r="CR42" s="641">
        <v>793079</v>
      </c>
      <c r="CS42" s="644"/>
      <c r="CT42" s="644"/>
      <c r="CU42" s="644"/>
      <c r="CV42" s="644"/>
      <c r="CW42" s="644"/>
      <c r="CX42" s="644"/>
      <c r="CY42" s="645"/>
      <c r="CZ42" s="646">
        <v>8.8000000000000007</v>
      </c>
      <c r="DA42" s="647"/>
      <c r="DB42" s="647"/>
      <c r="DC42" s="648"/>
      <c r="DD42" s="649">
        <v>201876</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349</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350</v>
      </c>
      <c r="CE43" s="639"/>
      <c r="CF43" s="639"/>
      <c r="CG43" s="639"/>
      <c r="CH43" s="639"/>
      <c r="CI43" s="639"/>
      <c r="CJ43" s="639"/>
      <c r="CK43" s="639"/>
      <c r="CL43" s="639"/>
      <c r="CM43" s="639"/>
      <c r="CN43" s="639"/>
      <c r="CO43" s="639"/>
      <c r="CP43" s="639"/>
      <c r="CQ43" s="640"/>
      <c r="CR43" s="641">
        <v>41234</v>
      </c>
      <c r="CS43" s="642"/>
      <c r="CT43" s="642"/>
      <c r="CU43" s="642"/>
      <c r="CV43" s="642"/>
      <c r="CW43" s="642"/>
      <c r="CX43" s="642"/>
      <c r="CY43" s="643"/>
      <c r="CZ43" s="646">
        <v>0.5</v>
      </c>
      <c r="DA43" s="675"/>
      <c r="DB43" s="675"/>
      <c r="DC43" s="676"/>
      <c r="DD43" s="649">
        <v>41234</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351</v>
      </c>
      <c r="CD44" s="669" t="s">
        <v>302</v>
      </c>
      <c r="CE44" s="670"/>
      <c r="CF44" s="638" t="s">
        <v>352</v>
      </c>
      <c r="CG44" s="639"/>
      <c r="CH44" s="639"/>
      <c r="CI44" s="639"/>
      <c r="CJ44" s="639"/>
      <c r="CK44" s="639"/>
      <c r="CL44" s="639"/>
      <c r="CM44" s="639"/>
      <c r="CN44" s="639"/>
      <c r="CO44" s="639"/>
      <c r="CP44" s="639"/>
      <c r="CQ44" s="640"/>
      <c r="CR44" s="641">
        <v>793079</v>
      </c>
      <c r="CS44" s="644"/>
      <c r="CT44" s="644"/>
      <c r="CU44" s="644"/>
      <c r="CV44" s="644"/>
      <c r="CW44" s="644"/>
      <c r="CX44" s="644"/>
      <c r="CY44" s="645"/>
      <c r="CZ44" s="646">
        <v>8.8000000000000007</v>
      </c>
      <c r="DA44" s="647"/>
      <c r="DB44" s="647"/>
      <c r="DC44" s="648"/>
      <c r="DD44" s="649">
        <v>201876</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353</v>
      </c>
      <c r="CG45" s="639"/>
      <c r="CH45" s="639"/>
      <c r="CI45" s="639"/>
      <c r="CJ45" s="639"/>
      <c r="CK45" s="639"/>
      <c r="CL45" s="639"/>
      <c r="CM45" s="639"/>
      <c r="CN45" s="639"/>
      <c r="CO45" s="639"/>
      <c r="CP45" s="639"/>
      <c r="CQ45" s="640"/>
      <c r="CR45" s="641">
        <v>493779</v>
      </c>
      <c r="CS45" s="642"/>
      <c r="CT45" s="642"/>
      <c r="CU45" s="642"/>
      <c r="CV45" s="642"/>
      <c r="CW45" s="642"/>
      <c r="CX45" s="642"/>
      <c r="CY45" s="643"/>
      <c r="CZ45" s="646">
        <v>5.5</v>
      </c>
      <c r="DA45" s="675"/>
      <c r="DB45" s="675"/>
      <c r="DC45" s="676"/>
      <c r="DD45" s="649">
        <v>52625</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354</v>
      </c>
      <c r="CG46" s="639"/>
      <c r="CH46" s="639"/>
      <c r="CI46" s="639"/>
      <c r="CJ46" s="639"/>
      <c r="CK46" s="639"/>
      <c r="CL46" s="639"/>
      <c r="CM46" s="639"/>
      <c r="CN46" s="639"/>
      <c r="CO46" s="639"/>
      <c r="CP46" s="639"/>
      <c r="CQ46" s="640"/>
      <c r="CR46" s="641">
        <v>295470</v>
      </c>
      <c r="CS46" s="644"/>
      <c r="CT46" s="644"/>
      <c r="CU46" s="644"/>
      <c r="CV46" s="644"/>
      <c r="CW46" s="644"/>
      <c r="CX46" s="644"/>
      <c r="CY46" s="645"/>
      <c r="CZ46" s="646">
        <v>3.3</v>
      </c>
      <c r="DA46" s="647"/>
      <c r="DB46" s="647"/>
      <c r="DC46" s="648"/>
      <c r="DD46" s="649">
        <v>148821</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355</v>
      </c>
      <c r="CG47" s="639"/>
      <c r="CH47" s="639"/>
      <c r="CI47" s="639"/>
      <c r="CJ47" s="639"/>
      <c r="CK47" s="639"/>
      <c r="CL47" s="639"/>
      <c r="CM47" s="639"/>
      <c r="CN47" s="639"/>
      <c r="CO47" s="639"/>
      <c r="CP47" s="639"/>
      <c r="CQ47" s="640"/>
      <c r="CR47" s="641" t="s">
        <v>230</v>
      </c>
      <c r="CS47" s="642"/>
      <c r="CT47" s="642"/>
      <c r="CU47" s="642"/>
      <c r="CV47" s="642"/>
      <c r="CW47" s="642"/>
      <c r="CX47" s="642"/>
      <c r="CY47" s="643"/>
      <c r="CZ47" s="646" t="s">
        <v>168</v>
      </c>
      <c r="DA47" s="675"/>
      <c r="DB47" s="675"/>
      <c r="DC47" s="676"/>
      <c r="DD47" s="649" t="s">
        <v>230</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356</v>
      </c>
      <c r="CG48" s="639"/>
      <c r="CH48" s="639"/>
      <c r="CI48" s="639"/>
      <c r="CJ48" s="639"/>
      <c r="CK48" s="639"/>
      <c r="CL48" s="639"/>
      <c r="CM48" s="639"/>
      <c r="CN48" s="639"/>
      <c r="CO48" s="639"/>
      <c r="CP48" s="639"/>
      <c r="CQ48" s="640"/>
      <c r="CR48" s="641" t="s">
        <v>168</v>
      </c>
      <c r="CS48" s="644"/>
      <c r="CT48" s="644"/>
      <c r="CU48" s="644"/>
      <c r="CV48" s="644"/>
      <c r="CW48" s="644"/>
      <c r="CX48" s="644"/>
      <c r="CY48" s="645"/>
      <c r="CZ48" s="646" t="s">
        <v>168</v>
      </c>
      <c r="DA48" s="647"/>
      <c r="DB48" s="647"/>
      <c r="DC48" s="648"/>
      <c r="DD48" s="649" t="s">
        <v>168</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357</v>
      </c>
      <c r="CE49" s="654"/>
      <c r="CF49" s="654"/>
      <c r="CG49" s="654"/>
      <c r="CH49" s="654"/>
      <c r="CI49" s="654"/>
      <c r="CJ49" s="654"/>
      <c r="CK49" s="654"/>
      <c r="CL49" s="654"/>
      <c r="CM49" s="654"/>
      <c r="CN49" s="654"/>
      <c r="CO49" s="654"/>
      <c r="CP49" s="654"/>
      <c r="CQ49" s="655"/>
      <c r="CR49" s="656">
        <v>9018992</v>
      </c>
      <c r="CS49" s="657"/>
      <c r="CT49" s="657"/>
      <c r="CU49" s="657"/>
      <c r="CV49" s="657"/>
      <c r="CW49" s="657"/>
      <c r="CX49" s="657"/>
      <c r="CY49" s="658"/>
      <c r="CZ49" s="659">
        <v>100</v>
      </c>
      <c r="DA49" s="660"/>
      <c r="DB49" s="660"/>
      <c r="DC49" s="661"/>
      <c r="DD49" s="662">
        <v>6779578</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rcJV2JxG++VoR/d7Z0J3hu9QlvreoekrMQHdPaalFjeNbu77wy2z+PfgZ5n9l3i8SJpHZ7tvJ2/cDpw8IGgVrw==" saltValue="kF3Q3zEgKE83N1728J0/e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109375" style="269" customWidth="1"/>
    <col min="131" max="131" width="1.57031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358</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359</v>
      </c>
      <c r="DK2" s="1180"/>
      <c r="DL2" s="1180"/>
      <c r="DM2" s="1180"/>
      <c r="DN2" s="1180"/>
      <c r="DO2" s="1181"/>
      <c r="DP2" s="229"/>
      <c r="DQ2" s="1179" t="s">
        <v>360</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361</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362</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363</v>
      </c>
      <c r="B5" s="1065"/>
      <c r="C5" s="1065"/>
      <c r="D5" s="1065"/>
      <c r="E5" s="1065"/>
      <c r="F5" s="1065"/>
      <c r="G5" s="1065"/>
      <c r="H5" s="1065"/>
      <c r="I5" s="1065"/>
      <c r="J5" s="1065"/>
      <c r="K5" s="1065"/>
      <c r="L5" s="1065"/>
      <c r="M5" s="1065"/>
      <c r="N5" s="1065"/>
      <c r="O5" s="1065"/>
      <c r="P5" s="1066"/>
      <c r="Q5" s="1070" t="s">
        <v>364</v>
      </c>
      <c r="R5" s="1071"/>
      <c r="S5" s="1071"/>
      <c r="T5" s="1071"/>
      <c r="U5" s="1072"/>
      <c r="V5" s="1070" t="s">
        <v>365</v>
      </c>
      <c r="W5" s="1071"/>
      <c r="X5" s="1071"/>
      <c r="Y5" s="1071"/>
      <c r="Z5" s="1072"/>
      <c r="AA5" s="1070" t="s">
        <v>366</v>
      </c>
      <c r="AB5" s="1071"/>
      <c r="AC5" s="1071"/>
      <c r="AD5" s="1071"/>
      <c r="AE5" s="1071"/>
      <c r="AF5" s="1182" t="s">
        <v>367</v>
      </c>
      <c r="AG5" s="1071"/>
      <c r="AH5" s="1071"/>
      <c r="AI5" s="1071"/>
      <c r="AJ5" s="1086"/>
      <c r="AK5" s="1071" t="s">
        <v>368</v>
      </c>
      <c r="AL5" s="1071"/>
      <c r="AM5" s="1071"/>
      <c r="AN5" s="1071"/>
      <c r="AO5" s="1072"/>
      <c r="AP5" s="1070" t="s">
        <v>369</v>
      </c>
      <c r="AQ5" s="1071"/>
      <c r="AR5" s="1071"/>
      <c r="AS5" s="1071"/>
      <c r="AT5" s="1072"/>
      <c r="AU5" s="1070" t="s">
        <v>370</v>
      </c>
      <c r="AV5" s="1071"/>
      <c r="AW5" s="1071"/>
      <c r="AX5" s="1071"/>
      <c r="AY5" s="1086"/>
      <c r="AZ5" s="236"/>
      <c r="BA5" s="236"/>
      <c r="BB5" s="236"/>
      <c r="BC5" s="236"/>
      <c r="BD5" s="236"/>
      <c r="BE5" s="237"/>
      <c r="BF5" s="237"/>
      <c r="BG5" s="237"/>
      <c r="BH5" s="237"/>
      <c r="BI5" s="237"/>
      <c r="BJ5" s="237"/>
      <c r="BK5" s="237"/>
      <c r="BL5" s="237"/>
      <c r="BM5" s="237"/>
      <c r="BN5" s="237"/>
      <c r="BO5" s="237"/>
      <c r="BP5" s="237"/>
      <c r="BQ5" s="1064" t="s">
        <v>371</v>
      </c>
      <c r="BR5" s="1065"/>
      <c r="BS5" s="1065"/>
      <c r="BT5" s="1065"/>
      <c r="BU5" s="1065"/>
      <c r="BV5" s="1065"/>
      <c r="BW5" s="1065"/>
      <c r="BX5" s="1065"/>
      <c r="BY5" s="1065"/>
      <c r="BZ5" s="1065"/>
      <c r="CA5" s="1065"/>
      <c r="CB5" s="1065"/>
      <c r="CC5" s="1065"/>
      <c r="CD5" s="1065"/>
      <c r="CE5" s="1065"/>
      <c r="CF5" s="1065"/>
      <c r="CG5" s="1066"/>
      <c r="CH5" s="1070" t="s">
        <v>372</v>
      </c>
      <c r="CI5" s="1071"/>
      <c r="CJ5" s="1071"/>
      <c r="CK5" s="1071"/>
      <c r="CL5" s="1072"/>
      <c r="CM5" s="1070" t="s">
        <v>373</v>
      </c>
      <c r="CN5" s="1071"/>
      <c r="CO5" s="1071"/>
      <c r="CP5" s="1071"/>
      <c r="CQ5" s="1072"/>
      <c r="CR5" s="1070" t="s">
        <v>374</v>
      </c>
      <c r="CS5" s="1071"/>
      <c r="CT5" s="1071"/>
      <c r="CU5" s="1071"/>
      <c r="CV5" s="1072"/>
      <c r="CW5" s="1070" t="s">
        <v>375</v>
      </c>
      <c r="CX5" s="1071"/>
      <c r="CY5" s="1071"/>
      <c r="CZ5" s="1071"/>
      <c r="DA5" s="1072"/>
      <c r="DB5" s="1070" t="s">
        <v>376</v>
      </c>
      <c r="DC5" s="1071"/>
      <c r="DD5" s="1071"/>
      <c r="DE5" s="1071"/>
      <c r="DF5" s="1072"/>
      <c r="DG5" s="1167" t="s">
        <v>377</v>
      </c>
      <c r="DH5" s="1168"/>
      <c r="DI5" s="1168"/>
      <c r="DJ5" s="1168"/>
      <c r="DK5" s="1169"/>
      <c r="DL5" s="1167" t="s">
        <v>378</v>
      </c>
      <c r="DM5" s="1168"/>
      <c r="DN5" s="1168"/>
      <c r="DO5" s="1168"/>
      <c r="DP5" s="1169"/>
      <c r="DQ5" s="1070" t="s">
        <v>379</v>
      </c>
      <c r="DR5" s="1071"/>
      <c r="DS5" s="1071"/>
      <c r="DT5" s="1071"/>
      <c r="DU5" s="1072"/>
      <c r="DV5" s="1070" t="s">
        <v>370</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380</v>
      </c>
      <c r="C7" s="1120"/>
      <c r="D7" s="1120"/>
      <c r="E7" s="1120"/>
      <c r="F7" s="1120"/>
      <c r="G7" s="1120"/>
      <c r="H7" s="1120"/>
      <c r="I7" s="1120"/>
      <c r="J7" s="1120"/>
      <c r="K7" s="1120"/>
      <c r="L7" s="1120"/>
      <c r="M7" s="1120"/>
      <c r="N7" s="1120"/>
      <c r="O7" s="1120"/>
      <c r="P7" s="1121"/>
      <c r="Q7" s="1173">
        <v>9268</v>
      </c>
      <c r="R7" s="1174"/>
      <c r="S7" s="1174"/>
      <c r="T7" s="1174"/>
      <c r="U7" s="1174"/>
      <c r="V7" s="1174">
        <v>9019</v>
      </c>
      <c r="W7" s="1174"/>
      <c r="X7" s="1174"/>
      <c r="Y7" s="1174"/>
      <c r="Z7" s="1174"/>
      <c r="AA7" s="1174">
        <v>249</v>
      </c>
      <c r="AB7" s="1174"/>
      <c r="AC7" s="1174"/>
      <c r="AD7" s="1174"/>
      <c r="AE7" s="1175"/>
      <c r="AF7" s="1176">
        <v>230</v>
      </c>
      <c r="AG7" s="1177"/>
      <c r="AH7" s="1177"/>
      <c r="AI7" s="1177"/>
      <c r="AJ7" s="1178"/>
      <c r="AK7" s="1160">
        <v>52</v>
      </c>
      <c r="AL7" s="1161"/>
      <c r="AM7" s="1161"/>
      <c r="AN7" s="1161"/>
      <c r="AO7" s="1161"/>
      <c r="AP7" s="1161">
        <v>9806</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571</v>
      </c>
      <c r="BT7" s="1165"/>
      <c r="BU7" s="1165"/>
      <c r="BV7" s="1165"/>
      <c r="BW7" s="1165"/>
      <c r="BX7" s="1165"/>
      <c r="BY7" s="1165"/>
      <c r="BZ7" s="1165"/>
      <c r="CA7" s="1165"/>
      <c r="CB7" s="1165"/>
      <c r="CC7" s="1165"/>
      <c r="CD7" s="1165"/>
      <c r="CE7" s="1165"/>
      <c r="CF7" s="1165"/>
      <c r="CG7" s="1166"/>
      <c r="CH7" s="1157">
        <v>16</v>
      </c>
      <c r="CI7" s="1158"/>
      <c r="CJ7" s="1158"/>
      <c r="CK7" s="1158"/>
      <c r="CL7" s="1159"/>
      <c r="CM7" s="1157">
        <v>62</v>
      </c>
      <c r="CN7" s="1158"/>
      <c r="CO7" s="1158"/>
      <c r="CP7" s="1158"/>
      <c r="CQ7" s="1159"/>
      <c r="CR7" s="1157">
        <v>2</v>
      </c>
      <c r="CS7" s="1158"/>
      <c r="CT7" s="1158"/>
      <c r="CU7" s="1158"/>
      <c r="CV7" s="1159"/>
      <c r="CW7" s="1157" t="s">
        <v>574</v>
      </c>
      <c r="CX7" s="1158"/>
      <c r="CY7" s="1158"/>
      <c r="CZ7" s="1158"/>
      <c r="DA7" s="1159"/>
      <c r="DB7" s="1157" t="s">
        <v>580</v>
      </c>
      <c r="DC7" s="1158"/>
      <c r="DD7" s="1158"/>
      <c r="DE7" s="1158"/>
      <c r="DF7" s="1159"/>
      <c r="DG7" s="1157" t="s">
        <v>574</v>
      </c>
      <c r="DH7" s="1158"/>
      <c r="DI7" s="1158"/>
      <c r="DJ7" s="1158"/>
      <c r="DK7" s="1159"/>
      <c r="DL7" s="1157" t="s">
        <v>574</v>
      </c>
      <c r="DM7" s="1158"/>
      <c r="DN7" s="1158"/>
      <c r="DO7" s="1158"/>
      <c r="DP7" s="1159"/>
      <c r="DQ7" s="1157" t="s">
        <v>574</v>
      </c>
      <c r="DR7" s="1158"/>
      <c r="DS7" s="1158"/>
      <c r="DT7" s="1158"/>
      <c r="DU7" s="1159"/>
      <c r="DV7" s="1184"/>
      <c r="DW7" s="1185"/>
      <c r="DX7" s="1185"/>
      <c r="DY7" s="1185"/>
      <c r="DZ7" s="1186"/>
      <c r="EA7" s="234"/>
    </row>
    <row r="8" spans="1:131" s="235" customFormat="1" ht="26.25" customHeight="1" x14ac:dyDescent="0.15">
      <c r="A8" s="241">
        <v>2</v>
      </c>
      <c r="B8" s="1106"/>
      <c r="C8" s="1107"/>
      <c r="D8" s="1107"/>
      <c r="E8" s="1107"/>
      <c r="F8" s="1107"/>
      <c r="G8" s="1107"/>
      <c r="H8" s="1107"/>
      <c r="I8" s="1107"/>
      <c r="J8" s="1107"/>
      <c r="K8" s="1107"/>
      <c r="L8" s="1107"/>
      <c r="M8" s="1107"/>
      <c r="N8" s="1107"/>
      <c r="O8" s="1107"/>
      <c r="P8" s="1108"/>
      <c r="Q8" s="1112"/>
      <c r="R8" s="1113"/>
      <c r="S8" s="1113"/>
      <c r="T8" s="1113"/>
      <c r="U8" s="1113"/>
      <c r="V8" s="1113"/>
      <c r="W8" s="1113"/>
      <c r="X8" s="1113"/>
      <c r="Y8" s="1113"/>
      <c r="Z8" s="1113"/>
      <c r="AA8" s="1113"/>
      <c r="AB8" s="1113"/>
      <c r="AC8" s="1113"/>
      <c r="AD8" s="1113"/>
      <c r="AE8" s="1114"/>
      <c r="AF8" s="1088"/>
      <c r="AG8" s="1089"/>
      <c r="AH8" s="1089"/>
      <c r="AI8" s="1089"/>
      <c r="AJ8" s="1090"/>
      <c r="AK8" s="1155"/>
      <c r="AL8" s="1156"/>
      <c r="AM8" s="1156"/>
      <c r="AN8" s="1156"/>
      <c r="AO8" s="1156"/>
      <c r="AP8" s="1156"/>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572</v>
      </c>
      <c r="BT8" s="1084"/>
      <c r="BU8" s="1084"/>
      <c r="BV8" s="1084"/>
      <c r="BW8" s="1084"/>
      <c r="BX8" s="1084"/>
      <c r="BY8" s="1084"/>
      <c r="BZ8" s="1084"/>
      <c r="CA8" s="1084"/>
      <c r="CB8" s="1084"/>
      <c r="CC8" s="1084"/>
      <c r="CD8" s="1084"/>
      <c r="CE8" s="1084"/>
      <c r="CF8" s="1084"/>
      <c r="CG8" s="1085"/>
      <c r="CH8" s="1058">
        <v>-12</v>
      </c>
      <c r="CI8" s="1059"/>
      <c r="CJ8" s="1059"/>
      <c r="CK8" s="1059"/>
      <c r="CL8" s="1060"/>
      <c r="CM8" s="1058">
        <v>69</v>
      </c>
      <c r="CN8" s="1059"/>
      <c r="CO8" s="1059"/>
      <c r="CP8" s="1059"/>
      <c r="CQ8" s="1060"/>
      <c r="CR8" s="1058">
        <v>20</v>
      </c>
      <c r="CS8" s="1059"/>
      <c r="CT8" s="1059"/>
      <c r="CU8" s="1059"/>
      <c r="CV8" s="1060"/>
      <c r="CW8" s="1058" t="s">
        <v>574</v>
      </c>
      <c r="CX8" s="1059"/>
      <c r="CY8" s="1059"/>
      <c r="CZ8" s="1059"/>
      <c r="DA8" s="1060"/>
      <c r="DB8" s="1058" t="s">
        <v>574</v>
      </c>
      <c r="DC8" s="1059"/>
      <c r="DD8" s="1059"/>
      <c r="DE8" s="1059"/>
      <c r="DF8" s="1060"/>
      <c r="DG8" s="1058" t="s">
        <v>574</v>
      </c>
      <c r="DH8" s="1059"/>
      <c r="DI8" s="1059"/>
      <c r="DJ8" s="1059"/>
      <c r="DK8" s="1060"/>
      <c r="DL8" s="1058" t="s">
        <v>574</v>
      </c>
      <c r="DM8" s="1059"/>
      <c r="DN8" s="1059"/>
      <c r="DO8" s="1059"/>
      <c r="DP8" s="1060"/>
      <c r="DQ8" s="1058" t="s">
        <v>581</v>
      </c>
      <c r="DR8" s="1059"/>
      <c r="DS8" s="1059"/>
      <c r="DT8" s="1059"/>
      <c r="DU8" s="1060"/>
      <c r="DV8" s="1061"/>
      <c r="DW8" s="1062"/>
      <c r="DX8" s="1062"/>
      <c r="DY8" s="1062"/>
      <c r="DZ8" s="1063"/>
      <c r="EA8" s="234"/>
    </row>
    <row r="9" spans="1:131" s="235" customFormat="1" ht="26.25" customHeight="1" x14ac:dyDescent="0.15">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381</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382</v>
      </c>
      <c r="B23" s="1013" t="s">
        <v>383</v>
      </c>
      <c r="C23" s="1014"/>
      <c r="D23" s="1014"/>
      <c r="E23" s="1014"/>
      <c r="F23" s="1014"/>
      <c r="G23" s="1014"/>
      <c r="H23" s="1014"/>
      <c r="I23" s="1014"/>
      <c r="J23" s="1014"/>
      <c r="K23" s="1014"/>
      <c r="L23" s="1014"/>
      <c r="M23" s="1014"/>
      <c r="N23" s="1014"/>
      <c r="O23" s="1014"/>
      <c r="P23" s="1015"/>
      <c r="Q23" s="1137">
        <v>9268</v>
      </c>
      <c r="R23" s="1138"/>
      <c r="S23" s="1138"/>
      <c r="T23" s="1138"/>
      <c r="U23" s="1138"/>
      <c r="V23" s="1138">
        <v>9019</v>
      </c>
      <c r="W23" s="1138"/>
      <c r="X23" s="1138"/>
      <c r="Y23" s="1138"/>
      <c r="Z23" s="1138"/>
      <c r="AA23" s="1138">
        <v>249</v>
      </c>
      <c r="AB23" s="1138"/>
      <c r="AC23" s="1138"/>
      <c r="AD23" s="1138"/>
      <c r="AE23" s="1139"/>
      <c r="AF23" s="1140">
        <v>230</v>
      </c>
      <c r="AG23" s="1138"/>
      <c r="AH23" s="1138"/>
      <c r="AI23" s="1138"/>
      <c r="AJ23" s="1141"/>
      <c r="AK23" s="1142"/>
      <c r="AL23" s="1143"/>
      <c r="AM23" s="1143"/>
      <c r="AN23" s="1143"/>
      <c r="AO23" s="1143"/>
      <c r="AP23" s="1138">
        <v>9806</v>
      </c>
      <c r="AQ23" s="1138"/>
      <c r="AR23" s="1138"/>
      <c r="AS23" s="1138"/>
      <c r="AT23" s="1138"/>
      <c r="AU23" s="1144"/>
      <c r="AV23" s="1144"/>
      <c r="AW23" s="1144"/>
      <c r="AX23" s="1144"/>
      <c r="AY23" s="1145"/>
      <c r="AZ23" s="1134" t="s">
        <v>168</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384</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385</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363</v>
      </c>
      <c r="B26" s="1065"/>
      <c r="C26" s="1065"/>
      <c r="D26" s="1065"/>
      <c r="E26" s="1065"/>
      <c r="F26" s="1065"/>
      <c r="G26" s="1065"/>
      <c r="H26" s="1065"/>
      <c r="I26" s="1065"/>
      <c r="J26" s="1065"/>
      <c r="K26" s="1065"/>
      <c r="L26" s="1065"/>
      <c r="M26" s="1065"/>
      <c r="N26" s="1065"/>
      <c r="O26" s="1065"/>
      <c r="P26" s="1066"/>
      <c r="Q26" s="1070" t="s">
        <v>386</v>
      </c>
      <c r="R26" s="1071"/>
      <c r="S26" s="1071"/>
      <c r="T26" s="1071"/>
      <c r="U26" s="1072"/>
      <c r="V26" s="1070" t="s">
        <v>387</v>
      </c>
      <c r="W26" s="1071"/>
      <c r="X26" s="1071"/>
      <c r="Y26" s="1071"/>
      <c r="Z26" s="1072"/>
      <c r="AA26" s="1070" t="s">
        <v>388</v>
      </c>
      <c r="AB26" s="1071"/>
      <c r="AC26" s="1071"/>
      <c r="AD26" s="1071"/>
      <c r="AE26" s="1071"/>
      <c r="AF26" s="1128" t="s">
        <v>389</v>
      </c>
      <c r="AG26" s="1077"/>
      <c r="AH26" s="1077"/>
      <c r="AI26" s="1077"/>
      <c r="AJ26" s="1129"/>
      <c r="AK26" s="1071" t="s">
        <v>390</v>
      </c>
      <c r="AL26" s="1071"/>
      <c r="AM26" s="1071"/>
      <c r="AN26" s="1071"/>
      <c r="AO26" s="1072"/>
      <c r="AP26" s="1070" t="s">
        <v>391</v>
      </c>
      <c r="AQ26" s="1071"/>
      <c r="AR26" s="1071"/>
      <c r="AS26" s="1071"/>
      <c r="AT26" s="1072"/>
      <c r="AU26" s="1070" t="s">
        <v>392</v>
      </c>
      <c r="AV26" s="1071"/>
      <c r="AW26" s="1071"/>
      <c r="AX26" s="1071"/>
      <c r="AY26" s="1072"/>
      <c r="AZ26" s="1070" t="s">
        <v>393</v>
      </c>
      <c r="BA26" s="1071"/>
      <c r="BB26" s="1071"/>
      <c r="BC26" s="1071"/>
      <c r="BD26" s="1072"/>
      <c r="BE26" s="1070" t="s">
        <v>370</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394</v>
      </c>
      <c r="C28" s="1120"/>
      <c r="D28" s="1120"/>
      <c r="E28" s="1120"/>
      <c r="F28" s="1120"/>
      <c r="G28" s="1120"/>
      <c r="H28" s="1120"/>
      <c r="I28" s="1120"/>
      <c r="J28" s="1120"/>
      <c r="K28" s="1120"/>
      <c r="L28" s="1120"/>
      <c r="M28" s="1120"/>
      <c r="N28" s="1120"/>
      <c r="O28" s="1120"/>
      <c r="P28" s="1121"/>
      <c r="Q28" s="1122">
        <v>4307</v>
      </c>
      <c r="R28" s="1123"/>
      <c r="S28" s="1123"/>
      <c r="T28" s="1123"/>
      <c r="U28" s="1123"/>
      <c r="V28" s="1123">
        <v>4153</v>
      </c>
      <c r="W28" s="1123"/>
      <c r="X28" s="1123"/>
      <c r="Y28" s="1123"/>
      <c r="Z28" s="1123"/>
      <c r="AA28" s="1123">
        <v>154</v>
      </c>
      <c r="AB28" s="1123"/>
      <c r="AC28" s="1123"/>
      <c r="AD28" s="1123"/>
      <c r="AE28" s="1124"/>
      <c r="AF28" s="1125">
        <v>154</v>
      </c>
      <c r="AG28" s="1123"/>
      <c r="AH28" s="1123"/>
      <c r="AI28" s="1123"/>
      <c r="AJ28" s="1126"/>
      <c r="AK28" s="1127">
        <v>168</v>
      </c>
      <c r="AL28" s="1115"/>
      <c r="AM28" s="1115"/>
      <c r="AN28" s="1115"/>
      <c r="AO28" s="1115"/>
      <c r="AP28" s="1115" t="s">
        <v>573</v>
      </c>
      <c r="AQ28" s="1115"/>
      <c r="AR28" s="1115"/>
      <c r="AS28" s="1115"/>
      <c r="AT28" s="1115"/>
      <c r="AU28" s="1115" t="s">
        <v>574</v>
      </c>
      <c r="AV28" s="1115"/>
      <c r="AW28" s="1115"/>
      <c r="AX28" s="1115"/>
      <c r="AY28" s="1115"/>
      <c r="AZ28" s="1116" t="s">
        <v>574</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395</v>
      </c>
      <c r="C29" s="1107"/>
      <c r="D29" s="1107"/>
      <c r="E29" s="1107"/>
      <c r="F29" s="1107"/>
      <c r="G29" s="1107"/>
      <c r="H29" s="1107"/>
      <c r="I29" s="1107"/>
      <c r="J29" s="1107"/>
      <c r="K29" s="1107"/>
      <c r="L29" s="1107"/>
      <c r="M29" s="1107"/>
      <c r="N29" s="1107"/>
      <c r="O29" s="1107"/>
      <c r="P29" s="1108"/>
      <c r="Q29" s="1112">
        <v>2672</v>
      </c>
      <c r="R29" s="1113"/>
      <c r="S29" s="1113"/>
      <c r="T29" s="1113"/>
      <c r="U29" s="1113"/>
      <c r="V29" s="1113">
        <v>2611</v>
      </c>
      <c r="W29" s="1113"/>
      <c r="X29" s="1113"/>
      <c r="Y29" s="1113"/>
      <c r="Z29" s="1113"/>
      <c r="AA29" s="1113">
        <v>61</v>
      </c>
      <c r="AB29" s="1113"/>
      <c r="AC29" s="1113"/>
      <c r="AD29" s="1113"/>
      <c r="AE29" s="1114"/>
      <c r="AF29" s="1088">
        <v>61</v>
      </c>
      <c r="AG29" s="1089"/>
      <c r="AH29" s="1089"/>
      <c r="AI29" s="1089"/>
      <c r="AJ29" s="1090"/>
      <c r="AK29" s="1049">
        <v>355</v>
      </c>
      <c r="AL29" s="1040"/>
      <c r="AM29" s="1040"/>
      <c r="AN29" s="1040"/>
      <c r="AO29" s="1040"/>
      <c r="AP29" s="1040" t="s">
        <v>574</v>
      </c>
      <c r="AQ29" s="1040"/>
      <c r="AR29" s="1040"/>
      <c r="AS29" s="1040"/>
      <c r="AT29" s="1040"/>
      <c r="AU29" s="1040" t="s">
        <v>574</v>
      </c>
      <c r="AV29" s="1040"/>
      <c r="AW29" s="1040"/>
      <c r="AX29" s="1040"/>
      <c r="AY29" s="1040"/>
      <c r="AZ29" s="1111" t="s">
        <v>574</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396</v>
      </c>
      <c r="C30" s="1107"/>
      <c r="D30" s="1107"/>
      <c r="E30" s="1107"/>
      <c r="F30" s="1107"/>
      <c r="G30" s="1107"/>
      <c r="H30" s="1107"/>
      <c r="I30" s="1107"/>
      <c r="J30" s="1107"/>
      <c r="K30" s="1107"/>
      <c r="L30" s="1107"/>
      <c r="M30" s="1107"/>
      <c r="N30" s="1107"/>
      <c r="O30" s="1107"/>
      <c r="P30" s="1108"/>
      <c r="Q30" s="1112">
        <v>373</v>
      </c>
      <c r="R30" s="1113"/>
      <c r="S30" s="1113"/>
      <c r="T30" s="1113"/>
      <c r="U30" s="1113"/>
      <c r="V30" s="1113">
        <v>366</v>
      </c>
      <c r="W30" s="1113"/>
      <c r="X30" s="1113"/>
      <c r="Y30" s="1113"/>
      <c r="Z30" s="1113"/>
      <c r="AA30" s="1113">
        <v>7</v>
      </c>
      <c r="AB30" s="1113"/>
      <c r="AC30" s="1113"/>
      <c r="AD30" s="1113"/>
      <c r="AE30" s="1114"/>
      <c r="AF30" s="1088">
        <v>7</v>
      </c>
      <c r="AG30" s="1089"/>
      <c r="AH30" s="1089"/>
      <c r="AI30" s="1089"/>
      <c r="AJ30" s="1090"/>
      <c r="AK30" s="1049">
        <v>80</v>
      </c>
      <c r="AL30" s="1040"/>
      <c r="AM30" s="1040"/>
      <c r="AN30" s="1040"/>
      <c r="AO30" s="1040"/>
      <c r="AP30" s="1040" t="s">
        <v>574</v>
      </c>
      <c r="AQ30" s="1040"/>
      <c r="AR30" s="1040"/>
      <c r="AS30" s="1040"/>
      <c r="AT30" s="1040"/>
      <c r="AU30" s="1040" t="s">
        <v>574</v>
      </c>
      <c r="AV30" s="1040"/>
      <c r="AW30" s="1040"/>
      <c r="AX30" s="1040"/>
      <c r="AY30" s="1040"/>
      <c r="AZ30" s="1111" t="s">
        <v>574</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397</v>
      </c>
      <c r="C31" s="1107"/>
      <c r="D31" s="1107"/>
      <c r="E31" s="1107"/>
      <c r="F31" s="1107"/>
      <c r="G31" s="1107"/>
      <c r="H31" s="1107"/>
      <c r="I31" s="1107"/>
      <c r="J31" s="1107"/>
      <c r="K31" s="1107"/>
      <c r="L31" s="1107"/>
      <c r="M31" s="1107"/>
      <c r="N31" s="1107"/>
      <c r="O31" s="1107"/>
      <c r="P31" s="1108"/>
      <c r="Q31" s="1112">
        <v>643</v>
      </c>
      <c r="R31" s="1113"/>
      <c r="S31" s="1113"/>
      <c r="T31" s="1113"/>
      <c r="U31" s="1113"/>
      <c r="V31" s="1113">
        <v>587</v>
      </c>
      <c r="W31" s="1113"/>
      <c r="X31" s="1113"/>
      <c r="Y31" s="1113"/>
      <c r="Z31" s="1113"/>
      <c r="AA31" s="1113">
        <v>56</v>
      </c>
      <c r="AB31" s="1113"/>
      <c r="AC31" s="1113"/>
      <c r="AD31" s="1113"/>
      <c r="AE31" s="1114"/>
      <c r="AF31" s="1088">
        <v>1288</v>
      </c>
      <c r="AG31" s="1089"/>
      <c r="AH31" s="1089"/>
      <c r="AI31" s="1089"/>
      <c r="AJ31" s="1090"/>
      <c r="AK31" s="1049">
        <v>5</v>
      </c>
      <c r="AL31" s="1040"/>
      <c r="AM31" s="1040"/>
      <c r="AN31" s="1040"/>
      <c r="AO31" s="1040"/>
      <c r="AP31" s="1040">
        <v>569</v>
      </c>
      <c r="AQ31" s="1040"/>
      <c r="AR31" s="1040"/>
      <c r="AS31" s="1040"/>
      <c r="AT31" s="1040"/>
      <c r="AU31" s="1040">
        <v>6</v>
      </c>
      <c r="AV31" s="1040"/>
      <c r="AW31" s="1040"/>
      <c r="AX31" s="1040"/>
      <c r="AY31" s="1040"/>
      <c r="AZ31" s="1111" t="s">
        <v>573</v>
      </c>
      <c r="BA31" s="1111"/>
      <c r="BB31" s="1111"/>
      <c r="BC31" s="1111"/>
      <c r="BD31" s="1111"/>
      <c r="BE31" s="1101" t="s">
        <v>398</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399</v>
      </c>
      <c r="C32" s="1107"/>
      <c r="D32" s="1107"/>
      <c r="E32" s="1107"/>
      <c r="F32" s="1107"/>
      <c r="G32" s="1107"/>
      <c r="H32" s="1107"/>
      <c r="I32" s="1107"/>
      <c r="J32" s="1107"/>
      <c r="K32" s="1107"/>
      <c r="L32" s="1107"/>
      <c r="M32" s="1107"/>
      <c r="N32" s="1107"/>
      <c r="O32" s="1107"/>
      <c r="P32" s="1108"/>
      <c r="Q32" s="1112">
        <v>782</v>
      </c>
      <c r="R32" s="1113"/>
      <c r="S32" s="1113"/>
      <c r="T32" s="1113"/>
      <c r="U32" s="1113"/>
      <c r="V32" s="1113">
        <v>756</v>
      </c>
      <c r="W32" s="1113"/>
      <c r="X32" s="1113"/>
      <c r="Y32" s="1113"/>
      <c r="Z32" s="1113"/>
      <c r="AA32" s="1113">
        <v>26</v>
      </c>
      <c r="AB32" s="1113"/>
      <c r="AC32" s="1113"/>
      <c r="AD32" s="1113"/>
      <c r="AE32" s="1114"/>
      <c r="AF32" s="1088">
        <v>26</v>
      </c>
      <c r="AG32" s="1089"/>
      <c r="AH32" s="1089"/>
      <c r="AI32" s="1089"/>
      <c r="AJ32" s="1090"/>
      <c r="AK32" s="1049">
        <v>140</v>
      </c>
      <c r="AL32" s="1040"/>
      <c r="AM32" s="1040"/>
      <c r="AN32" s="1040"/>
      <c r="AO32" s="1040"/>
      <c r="AP32" s="1040">
        <v>4097</v>
      </c>
      <c r="AQ32" s="1040"/>
      <c r="AR32" s="1040"/>
      <c r="AS32" s="1040"/>
      <c r="AT32" s="1040"/>
      <c r="AU32" s="1040">
        <v>3089</v>
      </c>
      <c r="AV32" s="1040"/>
      <c r="AW32" s="1040"/>
      <c r="AX32" s="1040"/>
      <c r="AY32" s="1040"/>
      <c r="AZ32" s="1111" t="s">
        <v>574</v>
      </c>
      <c r="BA32" s="1111"/>
      <c r="BB32" s="1111"/>
      <c r="BC32" s="1111"/>
      <c r="BD32" s="1111"/>
      <c r="BE32" s="1101" t="s">
        <v>400</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t="s">
        <v>401</v>
      </c>
      <c r="C33" s="1107"/>
      <c r="D33" s="1107"/>
      <c r="E33" s="1107"/>
      <c r="F33" s="1107"/>
      <c r="G33" s="1107"/>
      <c r="H33" s="1107"/>
      <c r="I33" s="1107"/>
      <c r="J33" s="1107"/>
      <c r="K33" s="1107"/>
      <c r="L33" s="1107"/>
      <c r="M33" s="1107"/>
      <c r="N33" s="1107"/>
      <c r="O33" s="1107"/>
      <c r="P33" s="1108"/>
      <c r="Q33" s="1112">
        <v>94</v>
      </c>
      <c r="R33" s="1113"/>
      <c r="S33" s="1113"/>
      <c r="T33" s="1113"/>
      <c r="U33" s="1113"/>
      <c r="V33" s="1113">
        <v>90</v>
      </c>
      <c r="W33" s="1113"/>
      <c r="X33" s="1113"/>
      <c r="Y33" s="1113"/>
      <c r="Z33" s="1113"/>
      <c r="AA33" s="1113">
        <v>4</v>
      </c>
      <c r="AB33" s="1113"/>
      <c r="AC33" s="1113"/>
      <c r="AD33" s="1113"/>
      <c r="AE33" s="1114"/>
      <c r="AF33" s="1088">
        <v>4</v>
      </c>
      <c r="AG33" s="1089"/>
      <c r="AH33" s="1089"/>
      <c r="AI33" s="1089"/>
      <c r="AJ33" s="1090"/>
      <c r="AK33" s="1049">
        <v>34</v>
      </c>
      <c r="AL33" s="1040"/>
      <c r="AM33" s="1040"/>
      <c r="AN33" s="1040"/>
      <c r="AO33" s="1040"/>
      <c r="AP33" s="1040">
        <v>480</v>
      </c>
      <c r="AQ33" s="1040"/>
      <c r="AR33" s="1040"/>
      <c r="AS33" s="1040"/>
      <c r="AT33" s="1040"/>
      <c r="AU33" s="1040">
        <v>480</v>
      </c>
      <c r="AV33" s="1040"/>
      <c r="AW33" s="1040"/>
      <c r="AX33" s="1040"/>
      <c r="AY33" s="1040"/>
      <c r="AZ33" s="1111" t="s">
        <v>574</v>
      </c>
      <c r="BA33" s="1111"/>
      <c r="BB33" s="1111"/>
      <c r="BC33" s="1111"/>
      <c r="BD33" s="1111"/>
      <c r="BE33" s="1101" t="s">
        <v>400</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402</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382</v>
      </c>
      <c r="B63" s="1013" t="s">
        <v>403</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1541</v>
      </c>
      <c r="AG63" s="1028"/>
      <c r="AH63" s="1028"/>
      <c r="AI63" s="1028"/>
      <c r="AJ63" s="1099"/>
      <c r="AK63" s="1100"/>
      <c r="AL63" s="1032"/>
      <c r="AM63" s="1032"/>
      <c r="AN63" s="1032"/>
      <c r="AO63" s="1032"/>
      <c r="AP63" s="1028">
        <v>5146</v>
      </c>
      <c r="AQ63" s="1028"/>
      <c r="AR63" s="1028"/>
      <c r="AS63" s="1028"/>
      <c r="AT63" s="1028"/>
      <c r="AU63" s="1028">
        <v>3575</v>
      </c>
      <c r="AV63" s="1028"/>
      <c r="AW63" s="1028"/>
      <c r="AX63" s="1028"/>
      <c r="AY63" s="1028"/>
      <c r="AZ63" s="1094"/>
      <c r="BA63" s="1094"/>
      <c r="BB63" s="1094"/>
      <c r="BC63" s="1094"/>
      <c r="BD63" s="1094"/>
      <c r="BE63" s="1029"/>
      <c r="BF63" s="1029"/>
      <c r="BG63" s="1029"/>
      <c r="BH63" s="1029"/>
      <c r="BI63" s="1030"/>
      <c r="BJ63" s="1095" t="s">
        <v>168</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404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405</v>
      </c>
      <c r="B66" s="1065"/>
      <c r="C66" s="1065"/>
      <c r="D66" s="1065"/>
      <c r="E66" s="1065"/>
      <c r="F66" s="1065"/>
      <c r="G66" s="1065"/>
      <c r="H66" s="1065"/>
      <c r="I66" s="1065"/>
      <c r="J66" s="1065"/>
      <c r="K66" s="1065"/>
      <c r="L66" s="1065"/>
      <c r="M66" s="1065"/>
      <c r="N66" s="1065"/>
      <c r="O66" s="1065"/>
      <c r="P66" s="1066"/>
      <c r="Q66" s="1070" t="s">
        <v>386</v>
      </c>
      <c r="R66" s="1071"/>
      <c r="S66" s="1071"/>
      <c r="T66" s="1071"/>
      <c r="U66" s="1072"/>
      <c r="V66" s="1070" t="s">
        <v>387</v>
      </c>
      <c r="W66" s="1071"/>
      <c r="X66" s="1071"/>
      <c r="Y66" s="1071"/>
      <c r="Z66" s="1072"/>
      <c r="AA66" s="1070" t="s">
        <v>388</v>
      </c>
      <c r="AB66" s="1071"/>
      <c r="AC66" s="1071"/>
      <c r="AD66" s="1071"/>
      <c r="AE66" s="1072"/>
      <c r="AF66" s="1076" t="s">
        <v>389</v>
      </c>
      <c r="AG66" s="1077"/>
      <c r="AH66" s="1077"/>
      <c r="AI66" s="1077"/>
      <c r="AJ66" s="1078"/>
      <c r="AK66" s="1070" t="s">
        <v>390</v>
      </c>
      <c r="AL66" s="1065"/>
      <c r="AM66" s="1065"/>
      <c r="AN66" s="1065"/>
      <c r="AO66" s="1066"/>
      <c r="AP66" s="1070" t="s">
        <v>391</v>
      </c>
      <c r="AQ66" s="1071"/>
      <c r="AR66" s="1071"/>
      <c r="AS66" s="1071"/>
      <c r="AT66" s="1072"/>
      <c r="AU66" s="1070" t="s">
        <v>406</v>
      </c>
      <c r="AV66" s="1071"/>
      <c r="AW66" s="1071"/>
      <c r="AX66" s="1071"/>
      <c r="AY66" s="1072"/>
      <c r="AZ66" s="1070" t="s">
        <v>370</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559</v>
      </c>
      <c r="C68" s="1055"/>
      <c r="D68" s="1055"/>
      <c r="E68" s="1055"/>
      <c r="F68" s="1055"/>
      <c r="G68" s="1055"/>
      <c r="H68" s="1055"/>
      <c r="I68" s="1055"/>
      <c r="J68" s="1055"/>
      <c r="K68" s="1055"/>
      <c r="L68" s="1055"/>
      <c r="M68" s="1055"/>
      <c r="N68" s="1055"/>
      <c r="O68" s="1055"/>
      <c r="P68" s="1056"/>
      <c r="Q68" s="1057">
        <v>1644</v>
      </c>
      <c r="R68" s="1051"/>
      <c r="S68" s="1051"/>
      <c r="T68" s="1051"/>
      <c r="U68" s="1051"/>
      <c r="V68" s="1051">
        <v>1624</v>
      </c>
      <c r="W68" s="1051"/>
      <c r="X68" s="1051"/>
      <c r="Y68" s="1051"/>
      <c r="Z68" s="1051"/>
      <c r="AA68" s="1051">
        <v>20</v>
      </c>
      <c r="AB68" s="1051"/>
      <c r="AC68" s="1051"/>
      <c r="AD68" s="1051"/>
      <c r="AE68" s="1051"/>
      <c r="AF68" s="1051">
        <v>20</v>
      </c>
      <c r="AG68" s="1051"/>
      <c r="AH68" s="1051"/>
      <c r="AI68" s="1051"/>
      <c r="AJ68" s="1051"/>
      <c r="AK68" s="1051" t="s">
        <v>574</v>
      </c>
      <c r="AL68" s="1051"/>
      <c r="AM68" s="1051"/>
      <c r="AN68" s="1051"/>
      <c r="AO68" s="1051"/>
      <c r="AP68" s="1051" t="s">
        <v>575</v>
      </c>
      <c r="AQ68" s="1051"/>
      <c r="AR68" s="1051"/>
      <c r="AS68" s="1051"/>
      <c r="AT68" s="1051"/>
      <c r="AU68" s="1051" t="s">
        <v>574</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560</v>
      </c>
      <c r="C69" s="1044"/>
      <c r="D69" s="1044"/>
      <c r="E69" s="1044"/>
      <c r="F69" s="1044"/>
      <c r="G69" s="1044"/>
      <c r="H69" s="1044"/>
      <c r="I69" s="1044"/>
      <c r="J69" s="1044"/>
      <c r="K69" s="1044"/>
      <c r="L69" s="1044"/>
      <c r="M69" s="1044"/>
      <c r="N69" s="1044"/>
      <c r="O69" s="1044"/>
      <c r="P69" s="1045"/>
      <c r="Q69" s="1046">
        <v>693386</v>
      </c>
      <c r="R69" s="1040"/>
      <c r="S69" s="1040"/>
      <c r="T69" s="1040"/>
      <c r="U69" s="1040"/>
      <c r="V69" s="1040">
        <v>677426</v>
      </c>
      <c r="W69" s="1040"/>
      <c r="X69" s="1040"/>
      <c r="Y69" s="1040"/>
      <c r="Z69" s="1040"/>
      <c r="AA69" s="1040">
        <v>15960</v>
      </c>
      <c r="AB69" s="1040"/>
      <c r="AC69" s="1040"/>
      <c r="AD69" s="1040"/>
      <c r="AE69" s="1040"/>
      <c r="AF69" s="1040">
        <v>15960</v>
      </c>
      <c r="AG69" s="1040"/>
      <c r="AH69" s="1040"/>
      <c r="AI69" s="1040"/>
      <c r="AJ69" s="1040"/>
      <c r="AK69" s="1040">
        <v>7105</v>
      </c>
      <c r="AL69" s="1040"/>
      <c r="AM69" s="1040"/>
      <c r="AN69" s="1040"/>
      <c r="AO69" s="1040"/>
      <c r="AP69" s="1040" t="s">
        <v>576</v>
      </c>
      <c r="AQ69" s="1040"/>
      <c r="AR69" s="1040"/>
      <c r="AS69" s="1040"/>
      <c r="AT69" s="1040"/>
      <c r="AU69" s="1040" t="s">
        <v>574</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561</v>
      </c>
      <c r="C70" s="1044"/>
      <c r="D70" s="1044"/>
      <c r="E70" s="1044"/>
      <c r="F70" s="1044"/>
      <c r="G70" s="1044"/>
      <c r="H70" s="1044"/>
      <c r="I70" s="1044"/>
      <c r="J70" s="1044"/>
      <c r="K70" s="1044"/>
      <c r="L70" s="1044"/>
      <c r="M70" s="1044"/>
      <c r="N70" s="1044"/>
      <c r="O70" s="1044"/>
      <c r="P70" s="1045"/>
      <c r="Q70" s="1046">
        <v>26393</v>
      </c>
      <c r="R70" s="1040"/>
      <c r="S70" s="1040"/>
      <c r="T70" s="1040"/>
      <c r="U70" s="1040"/>
      <c r="V70" s="1040">
        <v>25068</v>
      </c>
      <c r="W70" s="1040"/>
      <c r="X70" s="1040"/>
      <c r="Y70" s="1040"/>
      <c r="Z70" s="1040"/>
      <c r="AA70" s="1040">
        <v>1325</v>
      </c>
      <c r="AB70" s="1040"/>
      <c r="AC70" s="1040"/>
      <c r="AD70" s="1040"/>
      <c r="AE70" s="1040"/>
      <c r="AF70" s="1040">
        <v>1325</v>
      </c>
      <c r="AG70" s="1040"/>
      <c r="AH70" s="1040"/>
      <c r="AI70" s="1040"/>
      <c r="AJ70" s="1040"/>
      <c r="AK70" s="1040">
        <v>22</v>
      </c>
      <c r="AL70" s="1040"/>
      <c r="AM70" s="1040"/>
      <c r="AN70" s="1040"/>
      <c r="AO70" s="1040"/>
      <c r="AP70" s="1040" t="s">
        <v>577</v>
      </c>
      <c r="AQ70" s="1040"/>
      <c r="AR70" s="1040"/>
      <c r="AS70" s="1040"/>
      <c r="AT70" s="1040"/>
      <c r="AU70" s="1040" t="s">
        <v>578</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562</v>
      </c>
      <c r="C71" s="1044"/>
      <c r="D71" s="1044"/>
      <c r="E71" s="1044"/>
      <c r="F71" s="1044"/>
      <c r="G71" s="1044"/>
      <c r="H71" s="1044"/>
      <c r="I71" s="1044"/>
      <c r="J71" s="1044"/>
      <c r="K71" s="1044"/>
      <c r="L71" s="1044"/>
      <c r="M71" s="1044"/>
      <c r="N71" s="1044"/>
      <c r="O71" s="1044"/>
      <c r="P71" s="1045"/>
      <c r="Q71" s="1046">
        <v>382</v>
      </c>
      <c r="R71" s="1040"/>
      <c r="S71" s="1040"/>
      <c r="T71" s="1040"/>
      <c r="U71" s="1040"/>
      <c r="V71" s="1040">
        <v>136</v>
      </c>
      <c r="W71" s="1040"/>
      <c r="X71" s="1040"/>
      <c r="Y71" s="1040"/>
      <c r="Z71" s="1040"/>
      <c r="AA71" s="1040">
        <v>246</v>
      </c>
      <c r="AB71" s="1040"/>
      <c r="AC71" s="1040"/>
      <c r="AD71" s="1040"/>
      <c r="AE71" s="1040"/>
      <c r="AF71" s="1040">
        <v>246</v>
      </c>
      <c r="AG71" s="1040"/>
      <c r="AH71" s="1040"/>
      <c r="AI71" s="1040"/>
      <c r="AJ71" s="1040"/>
      <c r="AK71" s="1040" t="s">
        <v>574</v>
      </c>
      <c r="AL71" s="1040"/>
      <c r="AM71" s="1040"/>
      <c r="AN71" s="1040"/>
      <c r="AO71" s="1040"/>
      <c r="AP71" s="1040" t="s">
        <v>574</v>
      </c>
      <c r="AQ71" s="1040"/>
      <c r="AR71" s="1040"/>
      <c r="AS71" s="1040"/>
      <c r="AT71" s="1040"/>
      <c r="AU71" s="1040" t="s">
        <v>574</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563</v>
      </c>
      <c r="C72" s="1044"/>
      <c r="D72" s="1044"/>
      <c r="E72" s="1044"/>
      <c r="F72" s="1044"/>
      <c r="G72" s="1044"/>
      <c r="H72" s="1044"/>
      <c r="I72" s="1044"/>
      <c r="J72" s="1044"/>
      <c r="K72" s="1044"/>
      <c r="L72" s="1044"/>
      <c r="M72" s="1044"/>
      <c r="N72" s="1044"/>
      <c r="O72" s="1044"/>
      <c r="P72" s="1045"/>
      <c r="Q72" s="1046">
        <v>423</v>
      </c>
      <c r="R72" s="1040"/>
      <c r="S72" s="1040"/>
      <c r="T72" s="1040"/>
      <c r="U72" s="1040"/>
      <c r="V72" s="1040">
        <v>410</v>
      </c>
      <c r="W72" s="1040"/>
      <c r="X72" s="1040"/>
      <c r="Y72" s="1040"/>
      <c r="Z72" s="1040"/>
      <c r="AA72" s="1040">
        <v>12</v>
      </c>
      <c r="AB72" s="1040"/>
      <c r="AC72" s="1040"/>
      <c r="AD72" s="1040"/>
      <c r="AE72" s="1040"/>
      <c r="AF72" s="1040">
        <v>12</v>
      </c>
      <c r="AG72" s="1040"/>
      <c r="AH72" s="1040"/>
      <c r="AI72" s="1040"/>
      <c r="AJ72" s="1040"/>
      <c r="AK72" s="1040">
        <v>49</v>
      </c>
      <c r="AL72" s="1040"/>
      <c r="AM72" s="1040"/>
      <c r="AN72" s="1040"/>
      <c r="AO72" s="1040"/>
      <c r="AP72" s="1040" t="s">
        <v>574</v>
      </c>
      <c r="AQ72" s="1040"/>
      <c r="AR72" s="1040"/>
      <c r="AS72" s="1040"/>
      <c r="AT72" s="1040"/>
      <c r="AU72" s="1040" t="s">
        <v>574</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564</v>
      </c>
      <c r="C73" s="1044"/>
      <c r="D73" s="1044"/>
      <c r="E73" s="1044"/>
      <c r="F73" s="1044"/>
      <c r="G73" s="1044"/>
      <c r="H73" s="1044"/>
      <c r="I73" s="1044"/>
      <c r="J73" s="1044"/>
      <c r="K73" s="1044"/>
      <c r="L73" s="1044"/>
      <c r="M73" s="1044"/>
      <c r="N73" s="1044"/>
      <c r="O73" s="1044"/>
      <c r="P73" s="1045"/>
      <c r="Q73" s="1046">
        <v>79</v>
      </c>
      <c r="R73" s="1040"/>
      <c r="S73" s="1040"/>
      <c r="T73" s="1040"/>
      <c r="U73" s="1040"/>
      <c r="V73" s="1040">
        <v>72</v>
      </c>
      <c r="W73" s="1040"/>
      <c r="X73" s="1040"/>
      <c r="Y73" s="1040"/>
      <c r="Z73" s="1040"/>
      <c r="AA73" s="1040">
        <v>6</v>
      </c>
      <c r="AB73" s="1040"/>
      <c r="AC73" s="1040"/>
      <c r="AD73" s="1040"/>
      <c r="AE73" s="1040"/>
      <c r="AF73" s="1040">
        <v>6</v>
      </c>
      <c r="AG73" s="1040"/>
      <c r="AH73" s="1040"/>
      <c r="AI73" s="1040"/>
      <c r="AJ73" s="1040"/>
      <c r="AK73" s="1040" t="s">
        <v>587</v>
      </c>
      <c r="AL73" s="1040"/>
      <c r="AM73" s="1040"/>
      <c r="AN73" s="1040"/>
      <c r="AO73" s="1040"/>
      <c r="AP73" s="1040" t="s">
        <v>588</v>
      </c>
      <c r="AQ73" s="1040"/>
      <c r="AR73" s="1040"/>
      <c r="AS73" s="1040"/>
      <c r="AT73" s="1040"/>
      <c r="AU73" s="1040" t="s">
        <v>587</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t="s">
        <v>565</v>
      </c>
      <c r="C74" s="1044"/>
      <c r="D74" s="1044"/>
      <c r="E74" s="1044"/>
      <c r="F74" s="1044"/>
      <c r="G74" s="1044"/>
      <c r="H74" s="1044"/>
      <c r="I74" s="1044"/>
      <c r="J74" s="1044"/>
      <c r="K74" s="1044"/>
      <c r="L74" s="1044"/>
      <c r="M74" s="1044"/>
      <c r="N74" s="1044"/>
      <c r="O74" s="1044"/>
      <c r="P74" s="1045"/>
      <c r="Q74" s="1046">
        <v>3312</v>
      </c>
      <c r="R74" s="1040"/>
      <c r="S74" s="1040"/>
      <c r="T74" s="1040"/>
      <c r="U74" s="1040"/>
      <c r="V74" s="1040">
        <v>3152</v>
      </c>
      <c r="W74" s="1040"/>
      <c r="X74" s="1040"/>
      <c r="Y74" s="1040"/>
      <c r="Z74" s="1040"/>
      <c r="AA74" s="1040">
        <v>160</v>
      </c>
      <c r="AB74" s="1040"/>
      <c r="AC74" s="1040"/>
      <c r="AD74" s="1040"/>
      <c r="AE74" s="1040"/>
      <c r="AF74" s="1040">
        <v>160</v>
      </c>
      <c r="AG74" s="1040"/>
      <c r="AH74" s="1040"/>
      <c r="AI74" s="1040"/>
      <c r="AJ74" s="1040"/>
      <c r="AK74" s="1040">
        <v>50</v>
      </c>
      <c r="AL74" s="1040"/>
      <c r="AM74" s="1040"/>
      <c r="AN74" s="1040"/>
      <c r="AO74" s="1040"/>
      <c r="AP74" s="1040">
        <v>1350</v>
      </c>
      <c r="AQ74" s="1040"/>
      <c r="AR74" s="1040"/>
      <c r="AS74" s="1040"/>
      <c r="AT74" s="1040"/>
      <c r="AU74" s="1040">
        <v>14</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t="s">
        <v>566</v>
      </c>
      <c r="C75" s="1044"/>
      <c r="D75" s="1044"/>
      <c r="E75" s="1044"/>
      <c r="F75" s="1044"/>
      <c r="G75" s="1044"/>
      <c r="H75" s="1044"/>
      <c r="I75" s="1044"/>
      <c r="J75" s="1044"/>
      <c r="K75" s="1044"/>
      <c r="L75" s="1044"/>
      <c r="M75" s="1044"/>
      <c r="N75" s="1044"/>
      <c r="O75" s="1044"/>
      <c r="P75" s="1045"/>
      <c r="Q75" s="1047">
        <v>185</v>
      </c>
      <c r="R75" s="1048"/>
      <c r="S75" s="1048"/>
      <c r="T75" s="1048"/>
      <c r="U75" s="1049"/>
      <c r="V75" s="1050">
        <v>170</v>
      </c>
      <c r="W75" s="1048"/>
      <c r="X75" s="1048"/>
      <c r="Y75" s="1048"/>
      <c r="Z75" s="1049"/>
      <c r="AA75" s="1050">
        <v>15</v>
      </c>
      <c r="AB75" s="1048"/>
      <c r="AC75" s="1048"/>
      <c r="AD75" s="1048"/>
      <c r="AE75" s="1049"/>
      <c r="AF75" s="1050">
        <v>15</v>
      </c>
      <c r="AG75" s="1048"/>
      <c r="AH75" s="1048"/>
      <c r="AI75" s="1048"/>
      <c r="AJ75" s="1049"/>
      <c r="AK75" s="1050">
        <v>33</v>
      </c>
      <c r="AL75" s="1048"/>
      <c r="AM75" s="1048"/>
      <c r="AN75" s="1048"/>
      <c r="AO75" s="1049"/>
      <c r="AP75" s="1050" t="s">
        <v>587</v>
      </c>
      <c r="AQ75" s="1048"/>
      <c r="AR75" s="1048"/>
      <c r="AS75" s="1048"/>
      <c r="AT75" s="1049"/>
      <c r="AU75" s="1050" t="s">
        <v>587</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t="s">
        <v>567</v>
      </c>
      <c r="C76" s="1044"/>
      <c r="D76" s="1044"/>
      <c r="E76" s="1044"/>
      <c r="F76" s="1044"/>
      <c r="G76" s="1044"/>
      <c r="H76" s="1044"/>
      <c r="I76" s="1044"/>
      <c r="J76" s="1044"/>
      <c r="K76" s="1044"/>
      <c r="L76" s="1044"/>
      <c r="M76" s="1044"/>
      <c r="N76" s="1044"/>
      <c r="O76" s="1044"/>
      <c r="P76" s="1045"/>
      <c r="Q76" s="1047">
        <v>74</v>
      </c>
      <c r="R76" s="1048"/>
      <c r="S76" s="1048"/>
      <c r="T76" s="1048"/>
      <c r="U76" s="1049"/>
      <c r="V76" s="1050">
        <v>61</v>
      </c>
      <c r="W76" s="1048"/>
      <c r="X76" s="1048"/>
      <c r="Y76" s="1048"/>
      <c r="Z76" s="1049"/>
      <c r="AA76" s="1050">
        <v>13</v>
      </c>
      <c r="AB76" s="1048"/>
      <c r="AC76" s="1048"/>
      <c r="AD76" s="1048"/>
      <c r="AE76" s="1049"/>
      <c r="AF76" s="1050">
        <v>13</v>
      </c>
      <c r="AG76" s="1048"/>
      <c r="AH76" s="1048"/>
      <c r="AI76" s="1048"/>
      <c r="AJ76" s="1049"/>
      <c r="AK76" s="1050" t="s">
        <v>589</v>
      </c>
      <c r="AL76" s="1048"/>
      <c r="AM76" s="1048"/>
      <c r="AN76" s="1048"/>
      <c r="AO76" s="1049"/>
      <c r="AP76" s="1050" t="s">
        <v>590</v>
      </c>
      <c r="AQ76" s="1048"/>
      <c r="AR76" s="1048"/>
      <c r="AS76" s="1048"/>
      <c r="AT76" s="1049"/>
      <c r="AU76" s="1050" t="s">
        <v>587</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t="s">
        <v>568</v>
      </c>
      <c r="C77" s="1044"/>
      <c r="D77" s="1044"/>
      <c r="E77" s="1044"/>
      <c r="F77" s="1044"/>
      <c r="G77" s="1044"/>
      <c r="H77" s="1044"/>
      <c r="I77" s="1044"/>
      <c r="J77" s="1044"/>
      <c r="K77" s="1044"/>
      <c r="L77" s="1044"/>
      <c r="M77" s="1044"/>
      <c r="N77" s="1044"/>
      <c r="O77" s="1044"/>
      <c r="P77" s="1045"/>
      <c r="Q77" s="1047">
        <v>1</v>
      </c>
      <c r="R77" s="1048"/>
      <c r="S77" s="1048"/>
      <c r="T77" s="1048"/>
      <c r="U77" s="1049"/>
      <c r="V77" s="1050">
        <v>0</v>
      </c>
      <c r="W77" s="1048"/>
      <c r="X77" s="1048"/>
      <c r="Y77" s="1048"/>
      <c r="Z77" s="1049"/>
      <c r="AA77" s="1050">
        <v>0</v>
      </c>
      <c r="AB77" s="1048"/>
      <c r="AC77" s="1048"/>
      <c r="AD77" s="1048"/>
      <c r="AE77" s="1049"/>
      <c r="AF77" s="1050">
        <v>0</v>
      </c>
      <c r="AG77" s="1048"/>
      <c r="AH77" s="1048"/>
      <c r="AI77" s="1048"/>
      <c r="AJ77" s="1049"/>
      <c r="AK77" s="1050" t="s">
        <v>587</v>
      </c>
      <c r="AL77" s="1048"/>
      <c r="AM77" s="1048"/>
      <c r="AN77" s="1048"/>
      <c r="AO77" s="1049"/>
      <c r="AP77" s="1050" t="s">
        <v>591</v>
      </c>
      <c r="AQ77" s="1048"/>
      <c r="AR77" s="1048"/>
      <c r="AS77" s="1048"/>
      <c r="AT77" s="1049"/>
      <c r="AU77" s="1050" t="s">
        <v>587</v>
      </c>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t="s">
        <v>569</v>
      </c>
      <c r="C78" s="1044"/>
      <c r="D78" s="1044"/>
      <c r="E78" s="1044"/>
      <c r="F78" s="1044"/>
      <c r="G78" s="1044"/>
      <c r="H78" s="1044"/>
      <c r="I78" s="1044"/>
      <c r="J78" s="1044"/>
      <c r="K78" s="1044"/>
      <c r="L78" s="1044"/>
      <c r="M78" s="1044"/>
      <c r="N78" s="1044"/>
      <c r="O78" s="1044"/>
      <c r="P78" s="1045"/>
      <c r="Q78" s="1046">
        <v>1701</v>
      </c>
      <c r="R78" s="1040"/>
      <c r="S78" s="1040"/>
      <c r="T78" s="1040"/>
      <c r="U78" s="1040"/>
      <c r="V78" s="1040">
        <v>1616</v>
      </c>
      <c r="W78" s="1040"/>
      <c r="X78" s="1040"/>
      <c r="Y78" s="1040"/>
      <c r="Z78" s="1040"/>
      <c r="AA78" s="1040">
        <v>84</v>
      </c>
      <c r="AB78" s="1040"/>
      <c r="AC78" s="1040"/>
      <c r="AD78" s="1040"/>
      <c r="AE78" s="1040"/>
      <c r="AF78" s="1040">
        <v>84</v>
      </c>
      <c r="AG78" s="1040"/>
      <c r="AH78" s="1040"/>
      <c r="AI78" s="1040"/>
      <c r="AJ78" s="1040"/>
      <c r="AK78" s="1040">
        <v>452</v>
      </c>
      <c r="AL78" s="1040"/>
      <c r="AM78" s="1040"/>
      <c r="AN78" s="1040"/>
      <c r="AO78" s="1040"/>
      <c r="AP78" s="1040" t="s">
        <v>574</v>
      </c>
      <c r="AQ78" s="1040"/>
      <c r="AR78" s="1040"/>
      <c r="AS78" s="1040"/>
      <c r="AT78" s="1040"/>
      <c r="AU78" s="1040" t="s">
        <v>579</v>
      </c>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t="s">
        <v>570</v>
      </c>
      <c r="C79" s="1044"/>
      <c r="D79" s="1044"/>
      <c r="E79" s="1044"/>
      <c r="F79" s="1044"/>
      <c r="G79" s="1044"/>
      <c r="H79" s="1044"/>
      <c r="I79" s="1044"/>
      <c r="J79" s="1044"/>
      <c r="K79" s="1044"/>
      <c r="L79" s="1044"/>
      <c r="M79" s="1044"/>
      <c r="N79" s="1044"/>
      <c r="O79" s="1044"/>
      <c r="P79" s="1045"/>
      <c r="Q79" s="1046">
        <v>561</v>
      </c>
      <c r="R79" s="1040"/>
      <c r="S79" s="1040"/>
      <c r="T79" s="1040"/>
      <c r="U79" s="1040"/>
      <c r="V79" s="1040">
        <v>506</v>
      </c>
      <c r="W79" s="1040"/>
      <c r="X79" s="1040"/>
      <c r="Y79" s="1040"/>
      <c r="Z79" s="1040"/>
      <c r="AA79" s="1040">
        <v>55</v>
      </c>
      <c r="AB79" s="1040"/>
      <c r="AC79" s="1040"/>
      <c r="AD79" s="1040"/>
      <c r="AE79" s="1040"/>
      <c r="AF79" s="1040">
        <v>55</v>
      </c>
      <c r="AG79" s="1040"/>
      <c r="AH79" s="1040"/>
      <c r="AI79" s="1040"/>
      <c r="AJ79" s="1040"/>
      <c r="AK79" s="1040">
        <v>49</v>
      </c>
      <c r="AL79" s="1040"/>
      <c r="AM79" s="1040"/>
      <c r="AN79" s="1040"/>
      <c r="AO79" s="1040"/>
      <c r="AP79" s="1040" t="s">
        <v>574</v>
      </c>
      <c r="AQ79" s="1040"/>
      <c r="AR79" s="1040"/>
      <c r="AS79" s="1040"/>
      <c r="AT79" s="1040"/>
      <c r="AU79" s="1040" t="s">
        <v>574</v>
      </c>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382</v>
      </c>
      <c r="B88" s="1013" t="s">
        <v>407</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f>SUM(AF68:AJ79)</f>
        <v>17896</v>
      </c>
      <c r="AG88" s="1028"/>
      <c r="AH88" s="1028"/>
      <c r="AI88" s="1028"/>
      <c r="AJ88" s="1028"/>
      <c r="AK88" s="1032"/>
      <c r="AL88" s="1032"/>
      <c r="AM88" s="1032"/>
      <c r="AN88" s="1032"/>
      <c r="AO88" s="1032"/>
      <c r="AP88" s="1028">
        <f>SUM(AP68:AT79)</f>
        <v>1350</v>
      </c>
      <c r="AQ88" s="1028"/>
      <c r="AR88" s="1028"/>
      <c r="AS88" s="1028"/>
      <c r="AT88" s="1028"/>
      <c r="AU88" s="1028">
        <f>SUM(AU68:AY79)</f>
        <v>14</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1013" t="s">
        <v>408</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f>SUM(CR7:CV8)</f>
        <v>22</v>
      </c>
      <c r="CS102" s="1020"/>
      <c r="CT102" s="1020"/>
      <c r="CU102" s="1020"/>
      <c r="CV102" s="1021"/>
      <c r="CW102" s="1019" t="s">
        <v>574</v>
      </c>
      <c r="CX102" s="1020"/>
      <c r="CY102" s="1020"/>
      <c r="CZ102" s="1020"/>
      <c r="DA102" s="1021"/>
      <c r="DB102" s="1019" t="s">
        <v>574</v>
      </c>
      <c r="DC102" s="1020"/>
      <c r="DD102" s="1020"/>
      <c r="DE102" s="1020"/>
      <c r="DF102" s="1021"/>
      <c r="DG102" s="1019" t="s">
        <v>574</v>
      </c>
      <c r="DH102" s="1020"/>
      <c r="DI102" s="1020"/>
      <c r="DJ102" s="1020"/>
      <c r="DK102" s="1021"/>
      <c r="DL102" s="1019" t="s">
        <v>574</v>
      </c>
      <c r="DM102" s="1020"/>
      <c r="DN102" s="1020"/>
      <c r="DO102" s="1020"/>
      <c r="DP102" s="1021"/>
      <c r="DQ102" s="1019" t="s">
        <v>574</v>
      </c>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409</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410</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413</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414</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415</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416</v>
      </c>
      <c r="AB109" s="963"/>
      <c r="AC109" s="963"/>
      <c r="AD109" s="963"/>
      <c r="AE109" s="964"/>
      <c r="AF109" s="965" t="s">
        <v>301</v>
      </c>
      <c r="AG109" s="963"/>
      <c r="AH109" s="963"/>
      <c r="AI109" s="963"/>
      <c r="AJ109" s="964"/>
      <c r="AK109" s="965" t="s">
        <v>300</v>
      </c>
      <c r="AL109" s="963"/>
      <c r="AM109" s="963"/>
      <c r="AN109" s="963"/>
      <c r="AO109" s="964"/>
      <c r="AP109" s="965" t="s">
        <v>417</v>
      </c>
      <c r="AQ109" s="963"/>
      <c r="AR109" s="963"/>
      <c r="AS109" s="963"/>
      <c r="AT109" s="994"/>
      <c r="AU109" s="962" t="s">
        <v>415</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416</v>
      </c>
      <c r="BR109" s="963"/>
      <c r="BS109" s="963"/>
      <c r="BT109" s="963"/>
      <c r="BU109" s="964"/>
      <c r="BV109" s="965" t="s">
        <v>301</v>
      </c>
      <c r="BW109" s="963"/>
      <c r="BX109" s="963"/>
      <c r="BY109" s="963"/>
      <c r="BZ109" s="964"/>
      <c r="CA109" s="965" t="s">
        <v>300</v>
      </c>
      <c r="CB109" s="963"/>
      <c r="CC109" s="963"/>
      <c r="CD109" s="963"/>
      <c r="CE109" s="964"/>
      <c r="CF109" s="1001" t="s">
        <v>417</v>
      </c>
      <c r="CG109" s="1001"/>
      <c r="CH109" s="1001"/>
      <c r="CI109" s="1001"/>
      <c r="CJ109" s="1001"/>
      <c r="CK109" s="965" t="s">
        <v>418</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416</v>
      </c>
      <c r="DH109" s="963"/>
      <c r="DI109" s="963"/>
      <c r="DJ109" s="963"/>
      <c r="DK109" s="964"/>
      <c r="DL109" s="965" t="s">
        <v>301</v>
      </c>
      <c r="DM109" s="963"/>
      <c r="DN109" s="963"/>
      <c r="DO109" s="963"/>
      <c r="DP109" s="964"/>
      <c r="DQ109" s="965" t="s">
        <v>300</v>
      </c>
      <c r="DR109" s="963"/>
      <c r="DS109" s="963"/>
      <c r="DT109" s="963"/>
      <c r="DU109" s="964"/>
      <c r="DV109" s="965" t="s">
        <v>417</v>
      </c>
      <c r="DW109" s="963"/>
      <c r="DX109" s="963"/>
      <c r="DY109" s="963"/>
      <c r="DZ109" s="994"/>
    </row>
    <row r="110" spans="1:131" s="226" customFormat="1" ht="26.25" customHeight="1" x14ac:dyDescent="0.15">
      <c r="A110" s="865" t="s">
        <v>419</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891527</v>
      </c>
      <c r="AB110" s="956"/>
      <c r="AC110" s="956"/>
      <c r="AD110" s="956"/>
      <c r="AE110" s="957"/>
      <c r="AF110" s="958">
        <v>922727</v>
      </c>
      <c r="AG110" s="956"/>
      <c r="AH110" s="956"/>
      <c r="AI110" s="956"/>
      <c r="AJ110" s="957"/>
      <c r="AK110" s="958">
        <v>947787</v>
      </c>
      <c r="AL110" s="956"/>
      <c r="AM110" s="956"/>
      <c r="AN110" s="956"/>
      <c r="AO110" s="957"/>
      <c r="AP110" s="959">
        <v>16.899999999999999</v>
      </c>
      <c r="AQ110" s="960"/>
      <c r="AR110" s="960"/>
      <c r="AS110" s="960"/>
      <c r="AT110" s="961"/>
      <c r="AU110" s="995" t="s">
        <v>66</v>
      </c>
      <c r="AV110" s="996"/>
      <c r="AW110" s="996"/>
      <c r="AX110" s="996"/>
      <c r="AY110" s="996"/>
      <c r="AZ110" s="921" t="s">
        <v>420</v>
      </c>
      <c r="BA110" s="866"/>
      <c r="BB110" s="866"/>
      <c r="BC110" s="866"/>
      <c r="BD110" s="866"/>
      <c r="BE110" s="866"/>
      <c r="BF110" s="866"/>
      <c r="BG110" s="866"/>
      <c r="BH110" s="866"/>
      <c r="BI110" s="866"/>
      <c r="BJ110" s="866"/>
      <c r="BK110" s="866"/>
      <c r="BL110" s="866"/>
      <c r="BM110" s="866"/>
      <c r="BN110" s="866"/>
      <c r="BO110" s="866"/>
      <c r="BP110" s="867"/>
      <c r="BQ110" s="922">
        <v>10096205</v>
      </c>
      <c r="BR110" s="903"/>
      <c r="BS110" s="903"/>
      <c r="BT110" s="903"/>
      <c r="BU110" s="903"/>
      <c r="BV110" s="903">
        <v>9887829</v>
      </c>
      <c r="BW110" s="903"/>
      <c r="BX110" s="903"/>
      <c r="BY110" s="903"/>
      <c r="BZ110" s="903"/>
      <c r="CA110" s="903">
        <v>9806312</v>
      </c>
      <c r="CB110" s="903"/>
      <c r="CC110" s="903"/>
      <c r="CD110" s="903"/>
      <c r="CE110" s="903"/>
      <c r="CF110" s="927">
        <v>175.1</v>
      </c>
      <c r="CG110" s="928"/>
      <c r="CH110" s="928"/>
      <c r="CI110" s="928"/>
      <c r="CJ110" s="928"/>
      <c r="CK110" s="991" t="s">
        <v>421</v>
      </c>
      <c r="CL110" s="877"/>
      <c r="CM110" s="952" t="s">
        <v>422</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423</v>
      </c>
      <c r="DH110" s="903"/>
      <c r="DI110" s="903"/>
      <c r="DJ110" s="903"/>
      <c r="DK110" s="903"/>
      <c r="DL110" s="903" t="s">
        <v>423</v>
      </c>
      <c r="DM110" s="903"/>
      <c r="DN110" s="903"/>
      <c r="DO110" s="903"/>
      <c r="DP110" s="903"/>
      <c r="DQ110" s="903" t="s">
        <v>168</v>
      </c>
      <c r="DR110" s="903"/>
      <c r="DS110" s="903"/>
      <c r="DT110" s="903"/>
      <c r="DU110" s="903"/>
      <c r="DV110" s="904" t="s">
        <v>168</v>
      </c>
      <c r="DW110" s="904"/>
      <c r="DX110" s="904"/>
      <c r="DY110" s="904"/>
      <c r="DZ110" s="905"/>
    </row>
    <row r="111" spans="1:131" s="226" customFormat="1" ht="26.25" customHeight="1" x14ac:dyDescent="0.15">
      <c r="A111" s="832" t="s">
        <v>424</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168</v>
      </c>
      <c r="AB111" s="984"/>
      <c r="AC111" s="984"/>
      <c r="AD111" s="984"/>
      <c r="AE111" s="985"/>
      <c r="AF111" s="986" t="s">
        <v>168</v>
      </c>
      <c r="AG111" s="984"/>
      <c r="AH111" s="984"/>
      <c r="AI111" s="984"/>
      <c r="AJ111" s="985"/>
      <c r="AK111" s="986" t="s">
        <v>168</v>
      </c>
      <c r="AL111" s="984"/>
      <c r="AM111" s="984"/>
      <c r="AN111" s="984"/>
      <c r="AO111" s="985"/>
      <c r="AP111" s="987" t="s">
        <v>168</v>
      </c>
      <c r="AQ111" s="988"/>
      <c r="AR111" s="988"/>
      <c r="AS111" s="988"/>
      <c r="AT111" s="989"/>
      <c r="AU111" s="997"/>
      <c r="AV111" s="998"/>
      <c r="AW111" s="998"/>
      <c r="AX111" s="998"/>
      <c r="AY111" s="998"/>
      <c r="AZ111" s="873" t="s">
        <v>425</v>
      </c>
      <c r="BA111" s="808"/>
      <c r="BB111" s="808"/>
      <c r="BC111" s="808"/>
      <c r="BD111" s="808"/>
      <c r="BE111" s="808"/>
      <c r="BF111" s="808"/>
      <c r="BG111" s="808"/>
      <c r="BH111" s="808"/>
      <c r="BI111" s="808"/>
      <c r="BJ111" s="808"/>
      <c r="BK111" s="808"/>
      <c r="BL111" s="808"/>
      <c r="BM111" s="808"/>
      <c r="BN111" s="808"/>
      <c r="BO111" s="808"/>
      <c r="BP111" s="809"/>
      <c r="BQ111" s="874" t="s">
        <v>423</v>
      </c>
      <c r="BR111" s="875"/>
      <c r="BS111" s="875"/>
      <c r="BT111" s="875"/>
      <c r="BU111" s="875"/>
      <c r="BV111" s="875" t="s">
        <v>168</v>
      </c>
      <c r="BW111" s="875"/>
      <c r="BX111" s="875"/>
      <c r="BY111" s="875"/>
      <c r="BZ111" s="875"/>
      <c r="CA111" s="875" t="s">
        <v>423</v>
      </c>
      <c r="CB111" s="875"/>
      <c r="CC111" s="875"/>
      <c r="CD111" s="875"/>
      <c r="CE111" s="875"/>
      <c r="CF111" s="936" t="s">
        <v>423</v>
      </c>
      <c r="CG111" s="937"/>
      <c r="CH111" s="937"/>
      <c r="CI111" s="937"/>
      <c r="CJ111" s="937"/>
      <c r="CK111" s="992"/>
      <c r="CL111" s="879"/>
      <c r="CM111" s="882" t="s">
        <v>426</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423</v>
      </c>
      <c r="DH111" s="875"/>
      <c r="DI111" s="875"/>
      <c r="DJ111" s="875"/>
      <c r="DK111" s="875"/>
      <c r="DL111" s="875" t="s">
        <v>423</v>
      </c>
      <c r="DM111" s="875"/>
      <c r="DN111" s="875"/>
      <c r="DO111" s="875"/>
      <c r="DP111" s="875"/>
      <c r="DQ111" s="875" t="s">
        <v>168</v>
      </c>
      <c r="DR111" s="875"/>
      <c r="DS111" s="875"/>
      <c r="DT111" s="875"/>
      <c r="DU111" s="875"/>
      <c r="DV111" s="852" t="s">
        <v>423</v>
      </c>
      <c r="DW111" s="852"/>
      <c r="DX111" s="852"/>
      <c r="DY111" s="852"/>
      <c r="DZ111" s="853"/>
    </row>
    <row r="112" spans="1:131" s="226" customFormat="1" ht="26.25" customHeight="1" x14ac:dyDescent="0.15">
      <c r="A112" s="977" t="s">
        <v>427</v>
      </c>
      <c r="B112" s="978"/>
      <c r="C112" s="808" t="s">
        <v>428</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168</v>
      </c>
      <c r="AB112" s="838"/>
      <c r="AC112" s="838"/>
      <c r="AD112" s="838"/>
      <c r="AE112" s="839"/>
      <c r="AF112" s="840" t="s">
        <v>423</v>
      </c>
      <c r="AG112" s="838"/>
      <c r="AH112" s="838"/>
      <c r="AI112" s="838"/>
      <c r="AJ112" s="839"/>
      <c r="AK112" s="840" t="s">
        <v>423</v>
      </c>
      <c r="AL112" s="838"/>
      <c r="AM112" s="838"/>
      <c r="AN112" s="838"/>
      <c r="AO112" s="839"/>
      <c r="AP112" s="885" t="s">
        <v>423</v>
      </c>
      <c r="AQ112" s="886"/>
      <c r="AR112" s="886"/>
      <c r="AS112" s="886"/>
      <c r="AT112" s="887"/>
      <c r="AU112" s="997"/>
      <c r="AV112" s="998"/>
      <c r="AW112" s="998"/>
      <c r="AX112" s="998"/>
      <c r="AY112" s="998"/>
      <c r="AZ112" s="873" t="s">
        <v>429</v>
      </c>
      <c r="BA112" s="808"/>
      <c r="BB112" s="808"/>
      <c r="BC112" s="808"/>
      <c r="BD112" s="808"/>
      <c r="BE112" s="808"/>
      <c r="BF112" s="808"/>
      <c r="BG112" s="808"/>
      <c r="BH112" s="808"/>
      <c r="BI112" s="808"/>
      <c r="BJ112" s="808"/>
      <c r="BK112" s="808"/>
      <c r="BL112" s="808"/>
      <c r="BM112" s="808"/>
      <c r="BN112" s="808"/>
      <c r="BO112" s="808"/>
      <c r="BP112" s="809"/>
      <c r="BQ112" s="874">
        <v>3688471</v>
      </c>
      <c r="BR112" s="875"/>
      <c r="BS112" s="875"/>
      <c r="BT112" s="875"/>
      <c r="BU112" s="875"/>
      <c r="BV112" s="875">
        <v>3686949</v>
      </c>
      <c r="BW112" s="875"/>
      <c r="BX112" s="875"/>
      <c r="BY112" s="875"/>
      <c r="BZ112" s="875"/>
      <c r="CA112" s="875">
        <v>3574914</v>
      </c>
      <c r="CB112" s="875"/>
      <c r="CC112" s="875"/>
      <c r="CD112" s="875"/>
      <c r="CE112" s="875"/>
      <c r="CF112" s="936">
        <v>63.8</v>
      </c>
      <c r="CG112" s="937"/>
      <c r="CH112" s="937"/>
      <c r="CI112" s="937"/>
      <c r="CJ112" s="937"/>
      <c r="CK112" s="992"/>
      <c r="CL112" s="879"/>
      <c r="CM112" s="882" t="s">
        <v>430</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168</v>
      </c>
      <c r="DH112" s="875"/>
      <c r="DI112" s="875"/>
      <c r="DJ112" s="875"/>
      <c r="DK112" s="875"/>
      <c r="DL112" s="875" t="s">
        <v>423</v>
      </c>
      <c r="DM112" s="875"/>
      <c r="DN112" s="875"/>
      <c r="DO112" s="875"/>
      <c r="DP112" s="875"/>
      <c r="DQ112" s="875" t="s">
        <v>168</v>
      </c>
      <c r="DR112" s="875"/>
      <c r="DS112" s="875"/>
      <c r="DT112" s="875"/>
      <c r="DU112" s="875"/>
      <c r="DV112" s="852" t="s">
        <v>431</v>
      </c>
      <c r="DW112" s="852"/>
      <c r="DX112" s="852"/>
      <c r="DY112" s="852"/>
      <c r="DZ112" s="853"/>
    </row>
    <row r="113" spans="1:130" s="226" customFormat="1" ht="26.25" customHeight="1" x14ac:dyDescent="0.15">
      <c r="A113" s="979"/>
      <c r="B113" s="980"/>
      <c r="C113" s="808" t="s">
        <v>432</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205991</v>
      </c>
      <c r="AB113" s="984"/>
      <c r="AC113" s="984"/>
      <c r="AD113" s="984"/>
      <c r="AE113" s="985"/>
      <c r="AF113" s="986">
        <v>192969</v>
      </c>
      <c r="AG113" s="984"/>
      <c r="AH113" s="984"/>
      <c r="AI113" s="984"/>
      <c r="AJ113" s="985"/>
      <c r="AK113" s="986">
        <v>162329</v>
      </c>
      <c r="AL113" s="984"/>
      <c r="AM113" s="984"/>
      <c r="AN113" s="984"/>
      <c r="AO113" s="985"/>
      <c r="AP113" s="987">
        <v>2.9</v>
      </c>
      <c r="AQ113" s="988"/>
      <c r="AR113" s="988"/>
      <c r="AS113" s="988"/>
      <c r="AT113" s="989"/>
      <c r="AU113" s="997"/>
      <c r="AV113" s="998"/>
      <c r="AW113" s="998"/>
      <c r="AX113" s="998"/>
      <c r="AY113" s="998"/>
      <c r="AZ113" s="873" t="s">
        <v>433</v>
      </c>
      <c r="BA113" s="808"/>
      <c r="BB113" s="808"/>
      <c r="BC113" s="808"/>
      <c r="BD113" s="808"/>
      <c r="BE113" s="808"/>
      <c r="BF113" s="808"/>
      <c r="BG113" s="808"/>
      <c r="BH113" s="808"/>
      <c r="BI113" s="808"/>
      <c r="BJ113" s="808"/>
      <c r="BK113" s="808"/>
      <c r="BL113" s="808"/>
      <c r="BM113" s="808"/>
      <c r="BN113" s="808"/>
      <c r="BO113" s="808"/>
      <c r="BP113" s="809"/>
      <c r="BQ113" s="874">
        <v>272464</v>
      </c>
      <c r="BR113" s="875"/>
      <c r="BS113" s="875"/>
      <c r="BT113" s="875"/>
      <c r="BU113" s="875"/>
      <c r="BV113" s="875">
        <v>248155</v>
      </c>
      <c r="BW113" s="875"/>
      <c r="BX113" s="875"/>
      <c r="BY113" s="875"/>
      <c r="BZ113" s="875"/>
      <c r="CA113" s="875">
        <v>242179</v>
      </c>
      <c r="CB113" s="875"/>
      <c r="CC113" s="875"/>
      <c r="CD113" s="875"/>
      <c r="CE113" s="875"/>
      <c r="CF113" s="936">
        <v>4.3</v>
      </c>
      <c r="CG113" s="937"/>
      <c r="CH113" s="937"/>
      <c r="CI113" s="937"/>
      <c r="CJ113" s="937"/>
      <c r="CK113" s="992"/>
      <c r="CL113" s="879"/>
      <c r="CM113" s="882" t="s">
        <v>434</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431</v>
      </c>
      <c r="DH113" s="838"/>
      <c r="DI113" s="838"/>
      <c r="DJ113" s="838"/>
      <c r="DK113" s="839"/>
      <c r="DL113" s="840" t="s">
        <v>168</v>
      </c>
      <c r="DM113" s="838"/>
      <c r="DN113" s="838"/>
      <c r="DO113" s="838"/>
      <c r="DP113" s="839"/>
      <c r="DQ113" s="840" t="s">
        <v>168</v>
      </c>
      <c r="DR113" s="838"/>
      <c r="DS113" s="838"/>
      <c r="DT113" s="838"/>
      <c r="DU113" s="839"/>
      <c r="DV113" s="885" t="s">
        <v>168</v>
      </c>
      <c r="DW113" s="886"/>
      <c r="DX113" s="886"/>
      <c r="DY113" s="886"/>
      <c r="DZ113" s="887"/>
    </row>
    <row r="114" spans="1:130" s="226" customFormat="1" ht="26.25" customHeight="1" x14ac:dyDescent="0.15">
      <c r="A114" s="979"/>
      <c r="B114" s="980"/>
      <c r="C114" s="808" t="s">
        <v>435</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38311</v>
      </c>
      <c r="AB114" s="838"/>
      <c r="AC114" s="838"/>
      <c r="AD114" s="838"/>
      <c r="AE114" s="839"/>
      <c r="AF114" s="840">
        <v>36038</v>
      </c>
      <c r="AG114" s="838"/>
      <c r="AH114" s="838"/>
      <c r="AI114" s="838"/>
      <c r="AJ114" s="839"/>
      <c r="AK114" s="840">
        <v>33755</v>
      </c>
      <c r="AL114" s="838"/>
      <c r="AM114" s="838"/>
      <c r="AN114" s="838"/>
      <c r="AO114" s="839"/>
      <c r="AP114" s="885">
        <v>0.6</v>
      </c>
      <c r="AQ114" s="886"/>
      <c r="AR114" s="886"/>
      <c r="AS114" s="886"/>
      <c r="AT114" s="887"/>
      <c r="AU114" s="997"/>
      <c r="AV114" s="998"/>
      <c r="AW114" s="998"/>
      <c r="AX114" s="998"/>
      <c r="AY114" s="998"/>
      <c r="AZ114" s="873" t="s">
        <v>436</v>
      </c>
      <c r="BA114" s="808"/>
      <c r="BB114" s="808"/>
      <c r="BC114" s="808"/>
      <c r="BD114" s="808"/>
      <c r="BE114" s="808"/>
      <c r="BF114" s="808"/>
      <c r="BG114" s="808"/>
      <c r="BH114" s="808"/>
      <c r="BI114" s="808"/>
      <c r="BJ114" s="808"/>
      <c r="BK114" s="808"/>
      <c r="BL114" s="808"/>
      <c r="BM114" s="808"/>
      <c r="BN114" s="808"/>
      <c r="BO114" s="808"/>
      <c r="BP114" s="809"/>
      <c r="BQ114" s="874">
        <v>2653052</v>
      </c>
      <c r="BR114" s="875"/>
      <c r="BS114" s="875"/>
      <c r="BT114" s="875"/>
      <c r="BU114" s="875"/>
      <c r="BV114" s="875">
        <v>2610687</v>
      </c>
      <c r="BW114" s="875"/>
      <c r="BX114" s="875"/>
      <c r="BY114" s="875"/>
      <c r="BZ114" s="875"/>
      <c r="CA114" s="875">
        <v>2591741</v>
      </c>
      <c r="CB114" s="875"/>
      <c r="CC114" s="875"/>
      <c r="CD114" s="875"/>
      <c r="CE114" s="875"/>
      <c r="CF114" s="936">
        <v>46.3</v>
      </c>
      <c r="CG114" s="937"/>
      <c r="CH114" s="937"/>
      <c r="CI114" s="937"/>
      <c r="CJ114" s="937"/>
      <c r="CK114" s="992"/>
      <c r="CL114" s="879"/>
      <c r="CM114" s="882" t="s">
        <v>437</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168</v>
      </c>
      <c r="DH114" s="838"/>
      <c r="DI114" s="838"/>
      <c r="DJ114" s="838"/>
      <c r="DK114" s="839"/>
      <c r="DL114" s="840" t="s">
        <v>168</v>
      </c>
      <c r="DM114" s="838"/>
      <c r="DN114" s="838"/>
      <c r="DO114" s="838"/>
      <c r="DP114" s="839"/>
      <c r="DQ114" s="840" t="s">
        <v>423</v>
      </c>
      <c r="DR114" s="838"/>
      <c r="DS114" s="838"/>
      <c r="DT114" s="838"/>
      <c r="DU114" s="839"/>
      <c r="DV114" s="885" t="s">
        <v>168</v>
      </c>
      <c r="DW114" s="886"/>
      <c r="DX114" s="886"/>
      <c r="DY114" s="886"/>
      <c r="DZ114" s="887"/>
    </row>
    <row r="115" spans="1:130" s="226" customFormat="1" ht="26.25" customHeight="1" x14ac:dyDescent="0.15">
      <c r="A115" s="979"/>
      <c r="B115" s="980"/>
      <c r="C115" s="808" t="s">
        <v>438</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423</v>
      </c>
      <c r="AB115" s="984"/>
      <c r="AC115" s="984"/>
      <c r="AD115" s="984"/>
      <c r="AE115" s="985"/>
      <c r="AF115" s="986" t="s">
        <v>168</v>
      </c>
      <c r="AG115" s="984"/>
      <c r="AH115" s="984"/>
      <c r="AI115" s="984"/>
      <c r="AJ115" s="985"/>
      <c r="AK115" s="986" t="s">
        <v>168</v>
      </c>
      <c r="AL115" s="984"/>
      <c r="AM115" s="984"/>
      <c r="AN115" s="984"/>
      <c r="AO115" s="985"/>
      <c r="AP115" s="987" t="s">
        <v>423</v>
      </c>
      <c r="AQ115" s="988"/>
      <c r="AR115" s="988"/>
      <c r="AS115" s="988"/>
      <c r="AT115" s="989"/>
      <c r="AU115" s="997"/>
      <c r="AV115" s="998"/>
      <c r="AW115" s="998"/>
      <c r="AX115" s="998"/>
      <c r="AY115" s="998"/>
      <c r="AZ115" s="873" t="s">
        <v>439</v>
      </c>
      <c r="BA115" s="808"/>
      <c r="BB115" s="808"/>
      <c r="BC115" s="808"/>
      <c r="BD115" s="808"/>
      <c r="BE115" s="808"/>
      <c r="BF115" s="808"/>
      <c r="BG115" s="808"/>
      <c r="BH115" s="808"/>
      <c r="BI115" s="808"/>
      <c r="BJ115" s="808"/>
      <c r="BK115" s="808"/>
      <c r="BL115" s="808"/>
      <c r="BM115" s="808"/>
      <c r="BN115" s="808"/>
      <c r="BO115" s="808"/>
      <c r="BP115" s="809"/>
      <c r="BQ115" s="874" t="s">
        <v>168</v>
      </c>
      <c r="BR115" s="875"/>
      <c r="BS115" s="875"/>
      <c r="BT115" s="875"/>
      <c r="BU115" s="875"/>
      <c r="BV115" s="875" t="s">
        <v>423</v>
      </c>
      <c r="BW115" s="875"/>
      <c r="BX115" s="875"/>
      <c r="BY115" s="875"/>
      <c r="BZ115" s="875"/>
      <c r="CA115" s="875" t="s">
        <v>431</v>
      </c>
      <c r="CB115" s="875"/>
      <c r="CC115" s="875"/>
      <c r="CD115" s="875"/>
      <c r="CE115" s="875"/>
      <c r="CF115" s="936" t="s">
        <v>168</v>
      </c>
      <c r="CG115" s="937"/>
      <c r="CH115" s="937"/>
      <c r="CI115" s="937"/>
      <c r="CJ115" s="937"/>
      <c r="CK115" s="992"/>
      <c r="CL115" s="879"/>
      <c r="CM115" s="873" t="s">
        <v>440</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168</v>
      </c>
      <c r="DH115" s="838"/>
      <c r="DI115" s="838"/>
      <c r="DJ115" s="838"/>
      <c r="DK115" s="839"/>
      <c r="DL115" s="840" t="s">
        <v>168</v>
      </c>
      <c r="DM115" s="838"/>
      <c r="DN115" s="838"/>
      <c r="DO115" s="838"/>
      <c r="DP115" s="839"/>
      <c r="DQ115" s="840" t="s">
        <v>168</v>
      </c>
      <c r="DR115" s="838"/>
      <c r="DS115" s="838"/>
      <c r="DT115" s="838"/>
      <c r="DU115" s="839"/>
      <c r="DV115" s="885" t="s">
        <v>431</v>
      </c>
      <c r="DW115" s="886"/>
      <c r="DX115" s="886"/>
      <c r="DY115" s="886"/>
      <c r="DZ115" s="887"/>
    </row>
    <row r="116" spans="1:130" s="226" customFormat="1" ht="26.25" customHeight="1" x14ac:dyDescent="0.15">
      <c r="A116" s="981"/>
      <c r="B116" s="982"/>
      <c r="C116" s="941" t="s">
        <v>441</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168</v>
      </c>
      <c r="AB116" s="838"/>
      <c r="AC116" s="838"/>
      <c r="AD116" s="838"/>
      <c r="AE116" s="839"/>
      <c r="AF116" s="840" t="s">
        <v>423</v>
      </c>
      <c r="AG116" s="838"/>
      <c r="AH116" s="838"/>
      <c r="AI116" s="838"/>
      <c r="AJ116" s="839"/>
      <c r="AK116" s="840" t="s">
        <v>168</v>
      </c>
      <c r="AL116" s="838"/>
      <c r="AM116" s="838"/>
      <c r="AN116" s="838"/>
      <c r="AO116" s="839"/>
      <c r="AP116" s="885" t="s">
        <v>423</v>
      </c>
      <c r="AQ116" s="886"/>
      <c r="AR116" s="886"/>
      <c r="AS116" s="886"/>
      <c r="AT116" s="887"/>
      <c r="AU116" s="997"/>
      <c r="AV116" s="998"/>
      <c r="AW116" s="998"/>
      <c r="AX116" s="998"/>
      <c r="AY116" s="998"/>
      <c r="AZ116" s="924" t="s">
        <v>442</v>
      </c>
      <c r="BA116" s="925"/>
      <c r="BB116" s="925"/>
      <c r="BC116" s="925"/>
      <c r="BD116" s="925"/>
      <c r="BE116" s="925"/>
      <c r="BF116" s="925"/>
      <c r="BG116" s="925"/>
      <c r="BH116" s="925"/>
      <c r="BI116" s="925"/>
      <c r="BJ116" s="925"/>
      <c r="BK116" s="925"/>
      <c r="BL116" s="925"/>
      <c r="BM116" s="925"/>
      <c r="BN116" s="925"/>
      <c r="BO116" s="925"/>
      <c r="BP116" s="926"/>
      <c r="BQ116" s="874" t="s">
        <v>168</v>
      </c>
      <c r="BR116" s="875"/>
      <c r="BS116" s="875"/>
      <c r="BT116" s="875"/>
      <c r="BU116" s="875"/>
      <c r="BV116" s="875" t="s">
        <v>168</v>
      </c>
      <c r="BW116" s="875"/>
      <c r="BX116" s="875"/>
      <c r="BY116" s="875"/>
      <c r="BZ116" s="875"/>
      <c r="CA116" s="875" t="s">
        <v>168</v>
      </c>
      <c r="CB116" s="875"/>
      <c r="CC116" s="875"/>
      <c r="CD116" s="875"/>
      <c r="CE116" s="875"/>
      <c r="CF116" s="936" t="s">
        <v>423</v>
      </c>
      <c r="CG116" s="937"/>
      <c r="CH116" s="937"/>
      <c r="CI116" s="937"/>
      <c r="CJ116" s="937"/>
      <c r="CK116" s="992"/>
      <c r="CL116" s="879"/>
      <c r="CM116" s="882" t="s">
        <v>443</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423</v>
      </c>
      <c r="DH116" s="838"/>
      <c r="DI116" s="838"/>
      <c r="DJ116" s="838"/>
      <c r="DK116" s="839"/>
      <c r="DL116" s="840" t="s">
        <v>168</v>
      </c>
      <c r="DM116" s="838"/>
      <c r="DN116" s="838"/>
      <c r="DO116" s="838"/>
      <c r="DP116" s="839"/>
      <c r="DQ116" s="840" t="s">
        <v>168</v>
      </c>
      <c r="DR116" s="838"/>
      <c r="DS116" s="838"/>
      <c r="DT116" s="838"/>
      <c r="DU116" s="839"/>
      <c r="DV116" s="885" t="s">
        <v>168</v>
      </c>
      <c r="DW116" s="886"/>
      <c r="DX116" s="886"/>
      <c r="DY116" s="886"/>
      <c r="DZ116" s="887"/>
    </row>
    <row r="117" spans="1:130" s="226" customFormat="1" ht="26.25" customHeight="1" x14ac:dyDescent="0.15">
      <c r="A117" s="962" t="s">
        <v>181</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444</v>
      </c>
      <c r="Z117" s="964"/>
      <c r="AA117" s="969">
        <v>1135829</v>
      </c>
      <c r="AB117" s="970"/>
      <c r="AC117" s="970"/>
      <c r="AD117" s="970"/>
      <c r="AE117" s="971"/>
      <c r="AF117" s="972">
        <v>1151734</v>
      </c>
      <c r="AG117" s="970"/>
      <c r="AH117" s="970"/>
      <c r="AI117" s="970"/>
      <c r="AJ117" s="971"/>
      <c r="AK117" s="972">
        <v>1143871</v>
      </c>
      <c r="AL117" s="970"/>
      <c r="AM117" s="970"/>
      <c r="AN117" s="970"/>
      <c r="AO117" s="971"/>
      <c r="AP117" s="973"/>
      <c r="AQ117" s="974"/>
      <c r="AR117" s="974"/>
      <c r="AS117" s="974"/>
      <c r="AT117" s="975"/>
      <c r="AU117" s="997"/>
      <c r="AV117" s="998"/>
      <c r="AW117" s="998"/>
      <c r="AX117" s="998"/>
      <c r="AY117" s="998"/>
      <c r="AZ117" s="924" t="s">
        <v>445</v>
      </c>
      <c r="BA117" s="925"/>
      <c r="BB117" s="925"/>
      <c r="BC117" s="925"/>
      <c r="BD117" s="925"/>
      <c r="BE117" s="925"/>
      <c r="BF117" s="925"/>
      <c r="BG117" s="925"/>
      <c r="BH117" s="925"/>
      <c r="BI117" s="925"/>
      <c r="BJ117" s="925"/>
      <c r="BK117" s="925"/>
      <c r="BL117" s="925"/>
      <c r="BM117" s="925"/>
      <c r="BN117" s="925"/>
      <c r="BO117" s="925"/>
      <c r="BP117" s="926"/>
      <c r="BQ117" s="874" t="s">
        <v>168</v>
      </c>
      <c r="BR117" s="875"/>
      <c r="BS117" s="875"/>
      <c r="BT117" s="875"/>
      <c r="BU117" s="875"/>
      <c r="BV117" s="875" t="s">
        <v>168</v>
      </c>
      <c r="BW117" s="875"/>
      <c r="BX117" s="875"/>
      <c r="BY117" s="875"/>
      <c r="BZ117" s="875"/>
      <c r="CA117" s="875" t="s">
        <v>168</v>
      </c>
      <c r="CB117" s="875"/>
      <c r="CC117" s="875"/>
      <c r="CD117" s="875"/>
      <c r="CE117" s="875"/>
      <c r="CF117" s="936" t="s">
        <v>168</v>
      </c>
      <c r="CG117" s="937"/>
      <c r="CH117" s="937"/>
      <c r="CI117" s="937"/>
      <c r="CJ117" s="937"/>
      <c r="CK117" s="992"/>
      <c r="CL117" s="879"/>
      <c r="CM117" s="882" t="s">
        <v>446</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168</v>
      </c>
      <c r="DH117" s="838"/>
      <c r="DI117" s="838"/>
      <c r="DJ117" s="838"/>
      <c r="DK117" s="839"/>
      <c r="DL117" s="840" t="s">
        <v>423</v>
      </c>
      <c r="DM117" s="838"/>
      <c r="DN117" s="838"/>
      <c r="DO117" s="838"/>
      <c r="DP117" s="839"/>
      <c r="DQ117" s="840" t="s">
        <v>168</v>
      </c>
      <c r="DR117" s="838"/>
      <c r="DS117" s="838"/>
      <c r="DT117" s="838"/>
      <c r="DU117" s="839"/>
      <c r="DV117" s="885" t="s">
        <v>168</v>
      </c>
      <c r="DW117" s="886"/>
      <c r="DX117" s="886"/>
      <c r="DY117" s="886"/>
      <c r="DZ117" s="887"/>
    </row>
    <row r="118" spans="1:130" s="226" customFormat="1" ht="26.25" customHeight="1" x14ac:dyDescent="0.15">
      <c r="A118" s="962" t="s">
        <v>418</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416</v>
      </c>
      <c r="AB118" s="963"/>
      <c r="AC118" s="963"/>
      <c r="AD118" s="963"/>
      <c r="AE118" s="964"/>
      <c r="AF118" s="965" t="s">
        <v>301</v>
      </c>
      <c r="AG118" s="963"/>
      <c r="AH118" s="963"/>
      <c r="AI118" s="963"/>
      <c r="AJ118" s="964"/>
      <c r="AK118" s="965" t="s">
        <v>300</v>
      </c>
      <c r="AL118" s="963"/>
      <c r="AM118" s="963"/>
      <c r="AN118" s="963"/>
      <c r="AO118" s="964"/>
      <c r="AP118" s="966" t="s">
        <v>417</v>
      </c>
      <c r="AQ118" s="967"/>
      <c r="AR118" s="967"/>
      <c r="AS118" s="967"/>
      <c r="AT118" s="968"/>
      <c r="AU118" s="997"/>
      <c r="AV118" s="998"/>
      <c r="AW118" s="998"/>
      <c r="AX118" s="998"/>
      <c r="AY118" s="998"/>
      <c r="AZ118" s="940" t="s">
        <v>447</v>
      </c>
      <c r="BA118" s="941"/>
      <c r="BB118" s="941"/>
      <c r="BC118" s="941"/>
      <c r="BD118" s="941"/>
      <c r="BE118" s="941"/>
      <c r="BF118" s="941"/>
      <c r="BG118" s="941"/>
      <c r="BH118" s="941"/>
      <c r="BI118" s="941"/>
      <c r="BJ118" s="941"/>
      <c r="BK118" s="941"/>
      <c r="BL118" s="941"/>
      <c r="BM118" s="941"/>
      <c r="BN118" s="941"/>
      <c r="BO118" s="941"/>
      <c r="BP118" s="942"/>
      <c r="BQ118" s="943" t="s">
        <v>168</v>
      </c>
      <c r="BR118" s="906"/>
      <c r="BS118" s="906"/>
      <c r="BT118" s="906"/>
      <c r="BU118" s="906"/>
      <c r="BV118" s="906" t="s">
        <v>168</v>
      </c>
      <c r="BW118" s="906"/>
      <c r="BX118" s="906"/>
      <c r="BY118" s="906"/>
      <c r="BZ118" s="906"/>
      <c r="CA118" s="906" t="s">
        <v>423</v>
      </c>
      <c r="CB118" s="906"/>
      <c r="CC118" s="906"/>
      <c r="CD118" s="906"/>
      <c r="CE118" s="906"/>
      <c r="CF118" s="936" t="s">
        <v>168</v>
      </c>
      <c r="CG118" s="937"/>
      <c r="CH118" s="937"/>
      <c r="CI118" s="937"/>
      <c r="CJ118" s="937"/>
      <c r="CK118" s="992"/>
      <c r="CL118" s="879"/>
      <c r="CM118" s="882" t="s">
        <v>448</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423</v>
      </c>
      <c r="DH118" s="838"/>
      <c r="DI118" s="838"/>
      <c r="DJ118" s="838"/>
      <c r="DK118" s="839"/>
      <c r="DL118" s="840" t="s">
        <v>168</v>
      </c>
      <c r="DM118" s="838"/>
      <c r="DN118" s="838"/>
      <c r="DO118" s="838"/>
      <c r="DP118" s="839"/>
      <c r="DQ118" s="840" t="s">
        <v>168</v>
      </c>
      <c r="DR118" s="838"/>
      <c r="DS118" s="838"/>
      <c r="DT118" s="838"/>
      <c r="DU118" s="839"/>
      <c r="DV118" s="885" t="s">
        <v>168</v>
      </c>
      <c r="DW118" s="886"/>
      <c r="DX118" s="886"/>
      <c r="DY118" s="886"/>
      <c r="DZ118" s="887"/>
    </row>
    <row r="119" spans="1:130" s="226" customFormat="1" ht="26.25" customHeight="1" x14ac:dyDescent="0.15">
      <c r="A119" s="876" t="s">
        <v>421</v>
      </c>
      <c r="B119" s="877"/>
      <c r="C119" s="952" t="s">
        <v>422</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168</v>
      </c>
      <c r="AB119" s="956"/>
      <c r="AC119" s="956"/>
      <c r="AD119" s="956"/>
      <c r="AE119" s="957"/>
      <c r="AF119" s="958" t="s">
        <v>168</v>
      </c>
      <c r="AG119" s="956"/>
      <c r="AH119" s="956"/>
      <c r="AI119" s="956"/>
      <c r="AJ119" s="957"/>
      <c r="AK119" s="958" t="s">
        <v>168</v>
      </c>
      <c r="AL119" s="956"/>
      <c r="AM119" s="956"/>
      <c r="AN119" s="956"/>
      <c r="AO119" s="957"/>
      <c r="AP119" s="959" t="s">
        <v>168</v>
      </c>
      <c r="AQ119" s="960"/>
      <c r="AR119" s="960"/>
      <c r="AS119" s="960"/>
      <c r="AT119" s="961"/>
      <c r="AU119" s="999"/>
      <c r="AV119" s="1000"/>
      <c r="AW119" s="1000"/>
      <c r="AX119" s="1000"/>
      <c r="AY119" s="1000"/>
      <c r="AZ119" s="257" t="s">
        <v>181</v>
      </c>
      <c r="BA119" s="257"/>
      <c r="BB119" s="257"/>
      <c r="BC119" s="257"/>
      <c r="BD119" s="257"/>
      <c r="BE119" s="257"/>
      <c r="BF119" s="257"/>
      <c r="BG119" s="257"/>
      <c r="BH119" s="257"/>
      <c r="BI119" s="257"/>
      <c r="BJ119" s="257"/>
      <c r="BK119" s="257"/>
      <c r="BL119" s="257"/>
      <c r="BM119" s="257"/>
      <c r="BN119" s="257"/>
      <c r="BO119" s="938" t="s">
        <v>449</v>
      </c>
      <c r="BP119" s="939"/>
      <c r="BQ119" s="943">
        <v>16710192</v>
      </c>
      <c r="BR119" s="906"/>
      <c r="BS119" s="906"/>
      <c r="BT119" s="906"/>
      <c r="BU119" s="906"/>
      <c r="BV119" s="906">
        <v>16433620</v>
      </c>
      <c r="BW119" s="906"/>
      <c r="BX119" s="906"/>
      <c r="BY119" s="906"/>
      <c r="BZ119" s="906"/>
      <c r="CA119" s="906">
        <v>16215146</v>
      </c>
      <c r="CB119" s="906"/>
      <c r="CC119" s="906"/>
      <c r="CD119" s="906"/>
      <c r="CE119" s="906"/>
      <c r="CF119" s="804"/>
      <c r="CG119" s="805"/>
      <c r="CH119" s="805"/>
      <c r="CI119" s="805"/>
      <c r="CJ119" s="895"/>
      <c r="CK119" s="993"/>
      <c r="CL119" s="881"/>
      <c r="CM119" s="899" t="s">
        <v>450</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423</v>
      </c>
      <c r="DH119" s="821"/>
      <c r="DI119" s="821"/>
      <c r="DJ119" s="821"/>
      <c r="DK119" s="822"/>
      <c r="DL119" s="823" t="s">
        <v>168</v>
      </c>
      <c r="DM119" s="821"/>
      <c r="DN119" s="821"/>
      <c r="DO119" s="821"/>
      <c r="DP119" s="822"/>
      <c r="DQ119" s="823" t="s">
        <v>168</v>
      </c>
      <c r="DR119" s="821"/>
      <c r="DS119" s="821"/>
      <c r="DT119" s="821"/>
      <c r="DU119" s="822"/>
      <c r="DV119" s="909" t="s">
        <v>168</v>
      </c>
      <c r="DW119" s="910"/>
      <c r="DX119" s="910"/>
      <c r="DY119" s="910"/>
      <c r="DZ119" s="911"/>
    </row>
    <row r="120" spans="1:130" s="226" customFormat="1" ht="26.25" customHeight="1" x14ac:dyDescent="0.15">
      <c r="A120" s="878"/>
      <c r="B120" s="879"/>
      <c r="C120" s="882" t="s">
        <v>426</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168</v>
      </c>
      <c r="AB120" s="838"/>
      <c r="AC120" s="838"/>
      <c r="AD120" s="838"/>
      <c r="AE120" s="839"/>
      <c r="AF120" s="840" t="s">
        <v>168</v>
      </c>
      <c r="AG120" s="838"/>
      <c r="AH120" s="838"/>
      <c r="AI120" s="838"/>
      <c r="AJ120" s="839"/>
      <c r="AK120" s="840" t="s">
        <v>168</v>
      </c>
      <c r="AL120" s="838"/>
      <c r="AM120" s="838"/>
      <c r="AN120" s="838"/>
      <c r="AO120" s="839"/>
      <c r="AP120" s="885" t="s">
        <v>168</v>
      </c>
      <c r="AQ120" s="886"/>
      <c r="AR120" s="886"/>
      <c r="AS120" s="886"/>
      <c r="AT120" s="887"/>
      <c r="AU120" s="944" t="s">
        <v>451</v>
      </c>
      <c r="AV120" s="945"/>
      <c r="AW120" s="945"/>
      <c r="AX120" s="945"/>
      <c r="AY120" s="946"/>
      <c r="AZ120" s="921" t="s">
        <v>452</v>
      </c>
      <c r="BA120" s="866"/>
      <c r="BB120" s="866"/>
      <c r="BC120" s="866"/>
      <c r="BD120" s="866"/>
      <c r="BE120" s="866"/>
      <c r="BF120" s="866"/>
      <c r="BG120" s="866"/>
      <c r="BH120" s="866"/>
      <c r="BI120" s="866"/>
      <c r="BJ120" s="866"/>
      <c r="BK120" s="866"/>
      <c r="BL120" s="866"/>
      <c r="BM120" s="866"/>
      <c r="BN120" s="866"/>
      <c r="BO120" s="866"/>
      <c r="BP120" s="867"/>
      <c r="BQ120" s="922">
        <v>1058936</v>
      </c>
      <c r="BR120" s="903"/>
      <c r="BS120" s="903"/>
      <c r="BT120" s="903"/>
      <c r="BU120" s="903"/>
      <c r="BV120" s="903">
        <v>1181828</v>
      </c>
      <c r="BW120" s="903"/>
      <c r="BX120" s="903"/>
      <c r="BY120" s="903"/>
      <c r="BZ120" s="903"/>
      <c r="CA120" s="903">
        <v>1632977</v>
      </c>
      <c r="CB120" s="903"/>
      <c r="CC120" s="903"/>
      <c r="CD120" s="903"/>
      <c r="CE120" s="903"/>
      <c r="CF120" s="927">
        <v>29.2</v>
      </c>
      <c r="CG120" s="928"/>
      <c r="CH120" s="928"/>
      <c r="CI120" s="928"/>
      <c r="CJ120" s="928"/>
      <c r="CK120" s="929" t="s">
        <v>453</v>
      </c>
      <c r="CL120" s="913"/>
      <c r="CM120" s="913"/>
      <c r="CN120" s="913"/>
      <c r="CO120" s="914"/>
      <c r="CP120" s="933" t="s">
        <v>454</v>
      </c>
      <c r="CQ120" s="934"/>
      <c r="CR120" s="934"/>
      <c r="CS120" s="934"/>
      <c r="CT120" s="934"/>
      <c r="CU120" s="934"/>
      <c r="CV120" s="934"/>
      <c r="CW120" s="934"/>
      <c r="CX120" s="934"/>
      <c r="CY120" s="934"/>
      <c r="CZ120" s="934"/>
      <c r="DA120" s="934"/>
      <c r="DB120" s="934"/>
      <c r="DC120" s="934"/>
      <c r="DD120" s="934"/>
      <c r="DE120" s="934"/>
      <c r="DF120" s="935"/>
      <c r="DG120" s="922">
        <v>3188896</v>
      </c>
      <c r="DH120" s="903"/>
      <c r="DI120" s="903"/>
      <c r="DJ120" s="903"/>
      <c r="DK120" s="903"/>
      <c r="DL120" s="903">
        <v>3203875</v>
      </c>
      <c r="DM120" s="903"/>
      <c r="DN120" s="903"/>
      <c r="DO120" s="903"/>
      <c r="DP120" s="903"/>
      <c r="DQ120" s="903">
        <v>3088884</v>
      </c>
      <c r="DR120" s="903"/>
      <c r="DS120" s="903"/>
      <c r="DT120" s="903"/>
      <c r="DU120" s="903"/>
      <c r="DV120" s="904">
        <v>55.1</v>
      </c>
      <c r="DW120" s="904"/>
      <c r="DX120" s="904"/>
      <c r="DY120" s="904"/>
      <c r="DZ120" s="905"/>
    </row>
    <row r="121" spans="1:130" s="226" customFormat="1" ht="26.25" customHeight="1" x14ac:dyDescent="0.15">
      <c r="A121" s="878"/>
      <c r="B121" s="879"/>
      <c r="C121" s="924" t="s">
        <v>455</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168</v>
      </c>
      <c r="AB121" s="838"/>
      <c r="AC121" s="838"/>
      <c r="AD121" s="838"/>
      <c r="AE121" s="839"/>
      <c r="AF121" s="840" t="s">
        <v>168</v>
      </c>
      <c r="AG121" s="838"/>
      <c r="AH121" s="838"/>
      <c r="AI121" s="838"/>
      <c r="AJ121" s="839"/>
      <c r="AK121" s="840" t="s">
        <v>168</v>
      </c>
      <c r="AL121" s="838"/>
      <c r="AM121" s="838"/>
      <c r="AN121" s="838"/>
      <c r="AO121" s="839"/>
      <c r="AP121" s="885" t="s">
        <v>168</v>
      </c>
      <c r="AQ121" s="886"/>
      <c r="AR121" s="886"/>
      <c r="AS121" s="886"/>
      <c r="AT121" s="887"/>
      <c r="AU121" s="947"/>
      <c r="AV121" s="948"/>
      <c r="AW121" s="948"/>
      <c r="AX121" s="948"/>
      <c r="AY121" s="949"/>
      <c r="AZ121" s="873" t="s">
        <v>456</v>
      </c>
      <c r="BA121" s="808"/>
      <c r="BB121" s="808"/>
      <c r="BC121" s="808"/>
      <c r="BD121" s="808"/>
      <c r="BE121" s="808"/>
      <c r="BF121" s="808"/>
      <c r="BG121" s="808"/>
      <c r="BH121" s="808"/>
      <c r="BI121" s="808"/>
      <c r="BJ121" s="808"/>
      <c r="BK121" s="808"/>
      <c r="BL121" s="808"/>
      <c r="BM121" s="808"/>
      <c r="BN121" s="808"/>
      <c r="BO121" s="808"/>
      <c r="BP121" s="809"/>
      <c r="BQ121" s="874">
        <v>2207373</v>
      </c>
      <c r="BR121" s="875"/>
      <c r="BS121" s="875"/>
      <c r="BT121" s="875"/>
      <c r="BU121" s="875"/>
      <c r="BV121" s="875">
        <v>2150010</v>
      </c>
      <c r="BW121" s="875"/>
      <c r="BX121" s="875"/>
      <c r="BY121" s="875"/>
      <c r="BZ121" s="875"/>
      <c r="CA121" s="875">
        <v>2230043</v>
      </c>
      <c r="CB121" s="875"/>
      <c r="CC121" s="875"/>
      <c r="CD121" s="875"/>
      <c r="CE121" s="875"/>
      <c r="CF121" s="936">
        <v>39.799999999999997</v>
      </c>
      <c r="CG121" s="937"/>
      <c r="CH121" s="937"/>
      <c r="CI121" s="937"/>
      <c r="CJ121" s="937"/>
      <c r="CK121" s="930"/>
      <c r="CL121" s="916"/>
      <c r="CM121" s="916"/>
      <c r="CN121" s="916"/>
      <c r="CO121" s="917"/>
      <c r="CP121" s="896" t="s">
        <v>457</v>
      </c>
      <c r="CQ121" s="897"/>
      <c r="CR121" s="897"/>
      <c r="CS121" s="897"/>
      <c r="CT121" s="897"/>
      <c r="CU121" s="897"/>
      <c r="CV121" s="897"/>
      <c r="CW121" s="897"/>
      <c r="CX121" s="897"/>
      <c r="CY121" s="897"/>
      <c r="CZ121" s="897"/>
      <c r="DA121" s="897"/>
      <c r="DB121" s="897"/>
      <c r="DC121" s="897"/>
      <c r="DD121" s="897"/>
      <c r="DE121" s="897"/>
      <c r="DF121" s="898"/>
      <c r="DG121" s="874">
        <v>493133</v>
      </c>
      <c r="DH121" s="875"/>
      <c r="DI121" s="875"/>
      <c r="DJ121" s="875"/>
      <c r="DK121" s="875"/>
      <c r="DL121" s="875">
        <v>476851</v>
      </c>
      <c r="DM121" s="875"/>
      <c r="DN121" s="875"/>
      <c r="DO121" s="875"/>
      <c r="DP121" s="875"/>
      <c r="DQ121" s="875">
        <v>479776</v>
      </c>
      <c r="DR121" s="875"/>
      <c r="DS121" s="875"/>
      <c r="DT121" s="875"/>
      <c r="DU121" s="875"/>
      <c r="DV121" s="852">
        <v>8.6</v>
      </c>
      <c r="DW121" s="852"/>
      <c r="DX121" s="852"/>
      <c r="DY121" s="852"/>
      <c r="DZ121" s="853"/>
    </row>
    <row r="122" spans="1:130" s="226" customFormat="1" ht="26.25" customHeight="1" x14ac:dyDescent="0.15">
      <c r="A122" s="878"/>
      <c r="B122" s="879"/>
      <c r="C122" s="882" t="s">
        <v>437</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168</v>
      </c>
      <c r="AB122" s="838"/>
      <c r="AC122" s="838"/>
      <c r="AD122" s="838"/>
      <c r="AE122" s="839"/>
      <c r="AF122" s="840" t="s">
        <v>168</v>
      </c>
      <c r="AG122" s="838"/>
      <c r="AH122" s="838"/>
      <c r="AI122" s="838"/>
      <c r="AJ122" s="839"/>
      <c r="AK122" s="840" t="s">
        <v>168</v>
      </c>
      <c r="AL122" s="838"/>
      <c r="AM122" s="838"/>
      <c r="AN122" s="838"/>
      <c r="AO122" s="839"/>
      <c r="AP122" s="885" t="s">
        <v>168</v>
      </c>
      <c r="AQ122" s="886"/>
      <c r="AR122" s="886"/>
      <c r="AS122" s="886"/>
      <c r="AT122" s="887"/>
      <c r="AU122" s="947"/>
      <c r="AV122" s="948"/>
      <c r="AW122" s="948"/>
      <c r="AX122" s="948"/>
      <c r="AY122" s="949"/>
      <c r="AZ122" s="940" t="s">
        <v>458</v>
      </c>
      <c r="BA122" s="941"/>
      <c r="BB122" s="941"/>
      <c r="BC122" s="941"/>
      <c r="BD122" s="941"/>
      <c r="BE122" s="941"/>
      <c r="BF122" s="941"/>
      <c r="BG122" s="941"/>
      <c r="BH122" s="941"/>
      <c r="BI122" s="941"/>
      <c r="BJ122" s="941"/>
      <c r="BK122" s="941"/>
      <c r="BL122" s="941"/>
      <c r="BM122" s="941"/>
      <c r="BN122" s="941"/>
      <c r="BO122" s="941"/>
      <c r="BP122" s="942"/>
      <c r="BQ122" s="943">
        <v>9185582</v>
      </c>
      <c r="BR122" s="906"/>
      <c r="BS122" s="906"/>
      <c r="BT122" s="906"/>
      <c r="BU122" s="906"/>
      <c r="BV122" s="906">
        <v>9162248</v>
      </c>
      <c r="BW122" s="906"/>
      <c r="BX122" s="906"/>
      <c r="BY122" s="906"/>
      <c r="BZ122" s="906"/>
      <c r="CA122" s="906">
        <v>9215407</v>
      </c>
      <c r="CB122" s="906"/>
      <c r="CC122" s="906"/>
      <c r="CD122" s="906"/>
      <c r="CE122" s="906"/>
      <c r="CF122" s="907">
        <v>164.5</v>
      </c>
      <c r="CG122" s="908"/>
      <c r="CH122" s="908"/>
      <c r="CI122" s="908"/>
      <c r="CJ122" s="908"/>
      <c r="CK122" s="930"/>
      <c r="CL122" s="916"/>
      <c r="CM122" s="916"/>
      <c r="CN122" s="916"/>
      <c r="CO122" s="917"/>
      <c r="CP122" s="896" t="s">
        <v>397</v>
      </c>
      <c r="CQ122" s="897"/>
      <c r="CR122" s="897"/>
      <c r="CS122" s="897"/>
      <c r="CT122" s="897"/>
      <c r="CU122" s="897"/>
      <c r="CV122" s="897"/>
      <c r="CW122" s="897"/>
      <c r="CX122" s="897"/>
      <c r="CY122" s="897"/>
      <c r="CZ122" s="897"/>
      <c r="DA122" s="897"/>
      <c r="DB122" s="897"/>
      <c r="DC122" s="897"/>
      <c r="DD122" s="897"/>
      <c r="DE122" s="897"/>
      <c r="DF122" s="898"/>
      <c r="DG122" s="874">
        <v>6442</v>
      </c>
      <c r="DH122" s="875"/>
      <c r="DI122" s="875"/>
      <c r="DJ122" s="875"/>
      <c r="DK122" s="875"/>
      <c r="DL122" s="875">
        <v>6223</v>
      </c>
      <c r="DM122" s="875"/>
      <c r="DN122" s="875"/>
      <c r="DO122" s="875"/>
      <c r="DP122" s="875"/>
      <c r="DQ122" s="875">
        <v>6254</v>
      </c>
      <c r="DR122" s="875"/>
      <c r="DS122" s="875"/>
      <c r="DT122" s="875"/>
      <c r="DU122" s="875"/>
      <c r="DV122" s="852">
        <v>0.1</v>
      </c>
      <c r="DW122" s="852"/>
      <c r="DX122" s="852"/>
      <c r="DY122" s="852"/>
      <c r="DZ122" s="853"/>
    </row>
    <row r="123" spans="1:130" s="226" customFormat="1" ht="26.25" customHeight="1" x14ac:dyDescent="0.15">
      <c r="A123" s="878"/>
      <c r="B123" s="879"/>
      <c r="C123" s="882" t="s">
        <v>443</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168</v>
      </c>
      <c r="AB123" s="838"/>
      <c r="AC123" s="838"/>
      <c r="AD123" s="838"/>
      <c r="AE123" s="839"/>
      <c r="AF123" s="840" t="s">
        <v>431</v>
      </c>
      <c r="AG123" s="838"/>
      <c r="AH123" s="838"/>
      <c r="AI123" s="838"/>
      <c r="AJ123" s="839"/>
      <c r="AK123" s="840" t="s">
        <v>168</v>
      </c>
      <c r="AL123" s="838"/>
      <c r="AM123" s="838"/>
      <c r="AN123" s="838"/>
      <c r="AO123" s="839"/>
      <c r="AP123" s="885" t="s">
        <v>168</v>
      </c>
      <c r="AQ123" s="886"/>
      <c r="AR123" s="886"/>
      <c r="AS123" s="886"/>
      <c r="AT123" s="887"/>
      <c r="AU123" s="950"/>
      <c r="AV123" s="951"/>
      <c r="AW123" s="951"/>
      <c r="AX123" s="951"/>
      <c r="AY123" s="951"/>
      <c r="AZ123" s="257" t="s">
        <v>181</v>
      </c>
      <c r="BA123" s="257"/>
      <c r="BB123" s="257"/>
      <c r="BC123" s="257"/>
      <c r="BD123" s="257"/>
      <c r="BE123" s="257"/>
      <c r="BF123" s="257"/>
      <c r="BG123" s="257"/>
      <c r="BH123" s="257"/>
      <c r="BI123" s="257"/>
      <c r="BJ123" s="257"/>
      <c r="BK123" s="257"/>
      <c r="BL123" s="257"/>
      <c r="BM123" s="257"/>
      <c r="BN123" s="257"/>
      <c r="BO123" s="938" t="s">
        <v>459</v>
      </c>
      <c r="BP123" s="939"/>
      <c r="BQ123" s="893">
        <v>12451891</v>
      </c>
      <c r="BR123" s="894"/>
      <c r="BS123" s="894"/>
      <c r="BT123" s="894"/>
      <c r="BU123" s="894"/>
      <c r="BV123" s="894">
        <v>12494086</v>
      </c>
      <c r="BW123" s="894"/>
      <c r="BX123" s="894"/>
      <c r="BY123" s="894"/>
      <c r="BZ123" s="894"/>
      <c r="CA123" s="894">
        <v>13078427</v>
      </c>
      <c r="CB123" s="894"/>
      <c r="CC123" s="894"/>
      <c r="CD123" s="894"/>
      <c r="CE123" s="894"/>
      <c r="CF123" s="804"/>
      <c r="CG123" s="805"/>
      <c r="CH123" s="805"/>
      <c r="CI123" s="805"/>
      <c r="CJ123" s="895"/>
      <c r="CK123" s="930"/>
      <c r="CL123" s="916"/>
      <c r="CM123" s="916"/>
      <c r="CN123" s="916"/>
      <c r="CO123" s="917"/>
      <c r="CP123" s="896" t="s">
        <v>395</v>
      </c>
      <c r="CQ123" s="897"/>
      <c r="CR123" s="897"/>
      <c r="CS123" s="897"/>
      <c r="CT123" s="897"/>
      <c r="CU123" s="897"/>
      <c r="CV123" s="897"/>
      <c r="CW123" s="897"/>
      <c r="CX123" s="897"/>
      <c r="CY123" s="897"/>
      <c r="CZ123" s="897"/>
      <c r="DA123" s="897"/>
      <c r="DB123" s="897"/>
      <c r="DC123" s="897"/>
      <c r="DD123" s="897"/>
      <c r="DE123" s="897"/>
      <c r="DF123" s="898"/>
      <c r="DG123" s="837" t="s">
        <v>168</v>
      </c>
      <c r="DH123" s="838"/>
      <c r="DI123" s="838"/>
      <c r="DJ123" s="838"/>
      <c r="DK123" s="839"/>
      <c r="DL123" s="840" t="s">
        <v>168</v>
      </c>
      <c r="DM123" s="838"/>
      <c r="DN123" s="838"/>
      <c r="DO123" s="838"/>
      <c r="DP123" s="839"/>
      <c r="DQ123" s="840" t="s">
        <v>168</v>
      </c>
      <c r="DR123" s="838"/>
      <c r="DS123" s="838"/>
      <c r="DT123" s="838"/>
      <c r="DU123" s="839"/>
      <c r="DV123" s="885" t="s">
        <v>168</v>
      </c>
      <c r="DW123" s="886"/>
      <c r="DX123" s="886"/>
      <c r="DY123" s="886"/>
      <c r="DZ123" s="887"/>
    </row>
    <row r="124" spans="1:130" s="226" customFormat="1" ht="26.25" customHeight="1" thickBot="1" x14ac:dyDescent="0.2">
      <c r="A124" s="878"/>
      <c r="B124" s="879"/>
      <c r="C124" s="882" t="s">
        <v>446</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431</v>
      </c>
      <c r="AB124" s="838"/>
      <c r="AC124" s="838"/>
      <c r="AD124" s="838"/>
      <c r="AE124" s="839"/>
      <c r="AF124" s="840" t="s">
        <v>168</v>
      </c>
      <c r="AG124" s="838"/>
      <c r="AH124" s="838"/>
      <c r="AI124" s="838"/>
      <c r="AJ124" s="839"/>
      <c r="AK124" s="840" t="s">
        <v>168</v>
      </c>
      <c r="AL124" s="838"/>
      <c r="AM124" s="838"/>
      <c r="AN124" s="838"/>
      <c r="AO124" s="839"/>
      <c r="AP124" s="885" t="s">
        <v>168</v>
      </c>
      <c r="AQ124" s="886"/>
      <c r="AR124" s="886"/>
      <c r="AS124" s="886"/>
      <c r="AT124" s="887"/>
      <c r="AU124" s="888" t="s">
        <v>460</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74.400000000000006</v>
      </c>
      <c r="BR124" s="892"/>
      <c r="BS124" s="892"/>
      <c r="BT124" s="892"/>
      <c r="BU124" s="892"/>
      <c r="BV124" s="892">
        <v>70.099999999999994</v>
      </c>
      <c r="BW124" s="892"/>
      <c r="BX124" s="892"/>
      <c r="BY124" s="892"/>
      <c r="BZ124" s="892"/>
      <c r="CA124" s="892">
        <v>55.9</v>
      </c>
      <c r="CB124" s="892"/>
      <c r="CC124" s="892"/>
      <c r="CD124" s="892"/>
      <c r="CE124" s="892"/>
      <c r="CF124" s="782"/>
      <c r="CG124" s="783"/>
      <c r="CH124" s="783"/>
      <c r="CI124" s="783"/>
      <c r="CJ124" s="923"/>
      <c r="CK124" s="931"/>
      <c r="CL124" s="931"/>
      <c r="CM124" s="931"/>
      <c r="CN124" s="931"/>
      <c r="CO124" s="932"/>
      <c r="CP124" s="896" t="s">
        <v>461</v>
      </c>
      <c r="CQ124" s="897"/>
      <c r="CR124" s="897"/>
      <c r="CS124" s="897"/>
      <c r="CT124" s="897"/>
      <c r="CU124" s="897"/>
      <c r="CV124" s="897"/>
      <c r="CW124" s="897"/>
      <c r="CX124" s="897"/>
      <c r="CY124" s="897"/>
      <c r="CZ124" s="897"/>
      <c r="DA124" s="897"/>
      <c r="DB124" s="897"/>
      <c r="DC124" s="897"/>
      <c r="DD124" s="897"/>
      <c r="DE124" s="897"/>
      <c r="DF124" s="898"/>
      <c r="DG124" s="820" t="s">
        <v>168</v>
      </c>
      <c r="DH124" s="821"/>
      <c r="DI124" s="821"/>
      <c r="DJ124" s="821"/>
      <c r="DK124" s="822"/>
      <c r="DL124" s="823" t="s">
        <v>168</v>
      </c>
      <c r="DM124" s="821"/>
      <c r="DN124" s="821"/>
      <c r="DO124" s="821"/>
      <c r="DP124" s="822"/>
      <c r="DQ124" s="823" t="s">
        <v>431</v>
      </c>
      <c r="DR124" s="821"/>
      <c r="DS124" s="821"/>
      <c r="DT124" s="821"/>
      <c r="DU124" s="822"/>
      <c r="DV124" s="909" t="s">
        <v>168</v>
      </c>
      <c r="DW124" s="910"/>
      <c r="DX124" s="910"/>
      <c r="DY124" s="910"/>
      <c r="DZ124" s="911"/>
    </row>
    <row r="125" spans="1:130" s="226" customFormat="1" ht="26.25" customHeight="1" x14ac:dyDescent="0.15">
      <c r="A125" s="878"/>
      <c r="B125" s="879"/>
      <c r="C125" s="882" t="s">
        <v>448</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168</v>
      </c>
      <c r="AB125" s="838"/>
      <c r="AC125" s="838"/>
      <c r="AD125" s="838"/>
      <c r="AE125" s="839"/>
      <c r="AF125" s="840" t="s">
        <v>168</v>
      </c>
      <c r="AG125" s="838"/>
      <c r="AH125" s="838"/>
      <c r="AI125" s="838"/>
      <c r="AJ125" s="839"/>
      <c r="AK125" s="840" t="s">
        <v>168</v>
      </c>
      <c r="AL125" s="838"/>
      <c r="AM125" s="838"/>
      <c r="AN125" s="838"/>
      <c r="AO125" s="839"/>
      <c r="AP125" s="885" t="s">
        <v>168</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462</v>
      </c>
      <c r="CL125" s="913"/>
      <c r="CM125" s="913"/>
      <c r="CN125" s="913"/>
      <c r="CO125" s="914"/>
      <c r="CP125" s="921" t="s">
        <v>463</v>
      </c>
      <c r="CQ125" s="866"/>
      <c r="CR125" s="866"/>
      <c r="CS125" s="866"/>
      <c r="CT125" s="866"/>
      <c r="CU125" s="866"/>
      <c r="CV125" s="866"/>
      <c r="CW125" s="866"/>
      <c r="CX125" s="866"/>
      <c r="CY125" s="866"/>
      <c r="CZ125" s="866"/>
      <c r="DA125" s="866"/>
      <c r="DB125" s="866"/>
      <c r="DC125" s="866"/>
      <c r="DD125" s="866"/>
      <c r="DE125" s="866"/>
      <c r="DF125" s="867"/>
      <c r="DG125" s="922" t="s">
        <v>168</v>
      </c>
      <c r="DH125" s="903"/>
      <c r="DI125" s="903"/>
      <c r="DJ125" s="903"/>
      <c r="DK125" s="903"/>
      <c r="DL125" s="903" t="s">
        <v>168</v>
      </c>
      <c r="DM125" s="903"/>
      <c r="DN125" s="903"/>
      <c r="DO125" s="903"/>
      <c r="DP125" s="903"/>
      <c r="DQ125" s="903" t="s">
        <v>168</v>
      </c>
      <c r="DR125" s="903"/>
      <c r="DS125" s="903"/>
      <c r="DT125" s="903"/>
      <c r="DU125" s="903"/>
      <c r="DV125" s="904" t="s">
        <v>168</v>
      </c>
      <c r="DW125" s="904"/>
      <c r="DX125" s="904"/>
      <c r="DY125" s="904"/>
      <c r="DZ125" s="905"/>
    </row>
    <row r="126" spans="1:130" s="226" customFormat="1" ht="26.25" customHeight="1" thickBot="1" x14ac:dyDescent="0.2">
      <c r="A126" s="878"/>
      <c r="B126" s="879"/>
      <c r="C126" s="882" t="s">
        <v>450</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168</v>
      </c>
      <c r="AB126" s="838"/>
      <c r="AC126" s="838"/>
      <c r="AD126" s="838"/>
      <c r="AE126" s="839"/>
      <c r="AF126" s="840" t="s">
        <v>168</v>
      </c>
      <c r="AG126" s="838"/>
      <c r="AH126" s="838"/>
      <c r="AI126" s="838"/>
      <c r="AJ126" s="839"/>
      <c r="AK126" s="840" t="s">
        <v>168</v>
      </c>
      <c r="AL126" s="838"/>
      <c r="AM126" s="838"/>
      <c r="AN126" s="838"/>
      <c r="AO126" s="839"/>
      <c r="AP126" s="885" t="s">
        <v>431</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464</v>
      </c>
      <c r="CQ126" s="808"/>
      <c r="CR126" s="808"/>
      <c r="CS126" s="808"/>
      <c r="CT126" s="808"/>
      <c r="CU126" s="808"/>
      <c r="CV126" s="808"/>
      <c r="CW126" s="808"/>
      <c r="CX126" s="808"/>
      <c r="CY126" s="808"/>
      <c r="CZ126" s="808"/>
      <c r="DA126" s="808"/>
      <c r="DB126" s="808"/>
      <c r="DC126" s="808"/>
      <c r="DD126" s="808"/>
      <c r="DE126" s="808"/>
      <c r="DF126" s="809"/>
      <c r="DG126" s="874" t="s">
        <v>168</v>
      </c>
      <c r="DH126" s="875"/>
      <c r="DI126" s="875"/>
      <c r="DJ126" s="875"/>
      <c r="DK126" s="875"/>
      <c r="DL126" s="875" t="s">
        <v>168</v>
      </c>
      <c r="DM126" s="875"/>
      <c r="DN126" s="875"/>
      <c r="DO126" s="875"/>
      <c r="DP126" s="875"/>
      <c r="DQ126" s="875" t="s">
        <v>431</v>
      </c>
      <c r="DR126" s="875"/>
      <c r="DS126" s="875"/>
      <c r="DT126" s="875"/>
      <c r="DU126" s="875"/>
      <c r="DV126" s="852" t="s">
        <v>168</v>
      </c>
      <c r="DW126" s="852"/>
      <c r="DX126" s="852"/>
      <c r="DY126" s="852"/>
      <c r="DZ126" s="853"/>
    </row>
    <row r="127" spans="1:130" s="226" customFormat="1" ht="26.25" customHeight="1" x14ac:dyDescent="0.15">
      <c r="A127" s="880"/>
      <c r="B127" s="881"/>
      <c r="C127" s="899" t="s">
        <v>465</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168</v>
      </c>
      <c r="AB127" s="838"/>
      <c r="AC127" s="838"/>
      <c r="AD127" s="838"/>
      <c r="AE127" s="839"/>
      <c r="AF127" s="840" t="s">
        <v>168</v>
      </c>
      <c r="AG127" s="838"/>
      <c r="AH127" s="838"/>
      <c r="AI127" s="838"/>
      <c r="AJ127" s="839"/>
      <c r="AK127" s="840" t="s">
        <v>168</v>
      </c>
      <c r="AL127" s="838"/>
      <c r="AM127" s="838"/>
      <c r="AN127" s="838"/>
      <c r="AO127" s="839"/>
      <c r="AP127" s="885" t="s">
        <v>168</v>
      </c>
      <c r="AQ127" s="886"/>
      <c r="AR127" s="886"/>
      <c r="AS127" s="886"/>
      <c r="AT127" s="887"/>
      <c r="AU127" s="262"/>
      <c r="AV127" s="262"/>
      <c r="AW127" s="262"/>
      <c r="AX127" s="902" t="s">
        <v>466</v>
      </c>
      <c r="AY127" s="870"/>
      <c r="AZ127" s="870"/>
      <c r="BA127" s="870"/>
      <c r="BB127" s="870"/>
      <c r="BC127" s="870"/>
      <c r="BD127" s="870"/>
      <c r="BE127" s="871"/>
      <c r="BF127" s="869" t="s">
        <v>467</v>
      </c>
      <c r="BG127" s="870"/>
      <c r="BH127" s="870"/>
      <c r="BI127" s="870"/>
      <c r="BJ127" s="870"/>
      <c r="BK127" s="870"/>
      <c r="BL127" s="871"/>
      <c r="BM127" s="869" t="s">
        <v>468</v>
      </c>
      <c r="BN127" s="870"/>
      <c r="BO127" s="870"/>
      <c r="BP127" s="870"/>
      <c r="BQ127" s="870"/>
      <c r="BR127" s="870"/>
      <c r="BS127" s="871"/>
      <c r="BT127" s="869" t="s">
        <v>469</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470</v>
      </c>
      <c r="CQ127" s="808"/>
      <c r="CR127" s="808"/>
      <c r="CS127" s="808"/>
      <c r="CT127" s="808"/>
      <c r="CU127" s="808"/>
      <c r="CV127" s="808"/>
      <c r="CW127" s="808"/>
      <c r="CX127" s="808"/>
      <c r="CY127" s="808"/>
      <c r="CZ127" s="808"/>
      <c r="DA127" s="808"/>
      <c r="DB127" s="808"/>
      <c r="DC127" s="808"/>
      <c r="DD127" s="808"/>
      <c r="DE127" s="808"/>
      <c r="DF127" s="809"/>
      <c r="DG127" s="874" t="s">
        <v>168</v>
      </c>
      <c r="DH127" s="875"/>
      <c r="DI127" s="875"/>
      <c r="DJ127" s="875"/>
      <c r="DK127" s="875"/>
      <c r="DL127" s="875" t="s">
        <v>168</v>
      </c>
      <c r="DM127" s="875"/>
      <c r="DN127" s="875"/>
      <c r="DO127" s="875"/>
      <c r="DP127" s="875"/>
      <c r="DQ127" s="875" t="s">
        <v>168</v>
      </c>
      <c r="DR127" s="875"/>
      <c r="DS127" s="875"/>
      <c r="DT127" s="875"/>
      <c r="DU127" s="875"/>
      <c r="DV127" s="852" t="s">
        <v>168</v>
      </c>
      <c r="DW127" s="852"/>
      <c r="DX127" s="852"/>
      <c r="DY127" s="852"/>
      <c r="DZ127" s="853"/>
    </row>
    <row r="128" spans="1:130" s="226" customFormat="1" ht="26.25" customHeight="1" thickBot="1" x14ac:dyDescent="0.2">
      <c r="A128" s="854" t="s">
        <v>471</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472</v>
      </c>
      <c r="X128" s="856"/>
      <c r="Y128" s="856"/>
      <c r="Z128" s="857"/>
      <c r="AA128" s="858">
        <v>171671</v>
      </c>
      <c r="AB128" s="859"/>
      <c r="AC128" s="859"/>
      <c r="AD128" s="859"/>
      <c r="AE128" s="860"/>
      <c r="AF128" s="861">
        <v>120447</v>
      </c>
      <c r="AG128" s="859"/>
      <c r="AH128" s="859"/>
      <c r="AI128" s="859"/>
      <c r="AJ128" s="860"/>
      <c r="AK128" s="861">
        <v>128966</v>
      </c>
      <c r="AL128" s="859"/>
      <c r="AM128" s="859"/>
      <c r="AN128" s="859"/>
      <c r="AO128" s="860"/>
      <c r="AP128" s="862"/>
      <c r="AQ128" s="863"/>
      <c r="AR128" s="863"/>
      <c r="AS128" s="863"/>
      <c r="AT128" s="864"/>
      <c r="AU128" s="262"/>
      <c r="AV128" s="262"/>
      <c r="AW128" s="262"/>
      <c r="AX128" s="865" t="s">
        <v>473</v>
      </c>
      <c r="AY128" s="866"/>
      <c r="AZ128" s="866"/>
      <c r="BA128" s="866"/>
      <c r="BB128" s="866"/>
      <c r="BC128" s="866"/>
      <c r="BD128" s="866"/>
      <c r="BE128" s="867"/>
      <c r="BF128" s="844" t="s">
        <v>168</v>
      </c>
      <c r="BG128" s="845"/>
      <c r="BH128" s="845"/>
      <c r="BI128" s="845"/>
      <c r="BJ128" s="845"/>
      <c r="BK128" s="845"/>
      <c r="BL128" s="868"/>
      <c r="BM128" s="844">
        <v>14.32</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474</v>
      </c>
      <c r="CQ128" s="786"/>
      <c r="CR128" s="786"/>
      <c r="CS128" s="786"/>
      <c r="CT128" s="786"/>
      <c r="CU128" s="786"/>
      <c r="CV128" s="786"/>
      <c r="CW128" s="786"/>
      <c r="CX128" s="786"/>
      <c r="CY128" s="786"/>
      <c r="CZ128" s="786"/>
      <c r="DA128" s="786"/>
      <c r="DB128" s="786"/>
      <c r="DC128" s="786"/>
      <c r="DD128" s="786"/>
      <c r="DE128" s="786"/>
      <c r="DF128" s="787"/>
      <c r="DG128" s="848" t="s">
        <v>168</v>
      </c>
      <c r="DH128" s="849"/>
      <c r="DI128" s="849"/>
      <c r="DJ128" s="849"/>
      <c r="DK128" s="849"/>
      <c r="DL128" s="849" t="s">
        <v>168</v>
      </c>
      <c r="DM128" s="849"/>
      <c r="DN128" s="849"/>
      <c r="DO128" s="849"/>
      <c r="DP128" s="849"/>
      <c r="DQ128" s="849" t="s">
        <v>168</v>
      </c>
      <c r="DR128" s="849"/>
      <c r="DS128" s="849"/>
      <c r="DT128" s="849"/>
      <c r="DU128" s="849"/>
      <c r="DV128" s="850" t="s">
        <v>168</v>
      </c>
      <c r="DW128" s="850"/>
      <c r="DX128" s="850"/>
      <c r="DY128" s="850"/>
      <c r="DZ128" s="851"/>
    </row>
    <row r="129" spans="1:131" s="226" customFormat="1" ht="26.25" customHeight="1" x14ac:dyDescent="0.15">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475</v>
      </c>
      <c r="X129" s="835"/>
      <c r="Y129" s="835"/>
      <c r="Z129" s="836"/>
      <c r="AA129" s="837">
        <v>6392423</v>
      </c>
      <c r="AB129" s="838"/>
      <c r="AC129" s="838"/>
      <c r="AD129" s="838"/>
      <c r="AE129" s="839"/>
      <c r="AF129" s="840">
        <v>6302768</v>
      </c>
      <c r="AG129" s="838"/>
      <c r="AH129" s="838"/>
      <c r="AI129" s="838"/>
      <c r="AJ129" s="839"/>
      <c r="AK129" s="840">
        <v>6275042</v>
      </c>
      <c r="AL129" s="838"/>
      <c r="AM129" s="838"/>
      <c r="AN129" s="838"/>
      <c r="AO129" s="839"/>
      <c r="AP129" s="841"/>
      <c r="AQ129" s="842"/>
      <c r="AR129" s="842"/>
      <c r="AS129" s="842"/>
      <c r="AT129" s="843"/>
      <c r="AU129" s="264"/>
      <c r="AV129" s="264"/>
      <c r="AW129" s="264"/>
      <c r="AX129" s="807" t="s">
        <v>476</v>
      </c>
      <c r="AY129" s="808"/>
      <c r="AZ129" s="808"/>
      <c r="BA129" s="808"/>
      <c r="BB129" s="808"/>
      <c r="BC129" s="808"/>
      <c r="BD129" s="808"/>
      <c r="BE129" s="809"/>
      <c r="BF129" s="827" t="s">
        <v>168</v>
      </c>
      <c r="BG129" s="828"/>
      <c r="BH129" s="828"/>
      <c r="BI129" s="828"/>
      <c r="BJ129" s="828"/>
      <c r="BK129" s="828"/>
      <c r="BL129" s="829"/>
      <c r="BM129" s="827">
        <v>19.32</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477</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478</v>
      </c>
      <c r="X130" s="835"/>
      <c r="Y130" s="835"/>
      <c r="Z130" s="836"/>
      <c r="AA130" s="837">
        <v>673531</v>
      </c>
      <c r="AB130" s="838"/>
      <c r="AC130" s="838"/>
      <c r="AD130" s="838"/>
      <c r="AE130" s="839"/>
      <c r="AF130" s="840">
        <v>684018</v>
      </c>
      <c r="AG130" s="838"/>
      <c r="AH130" s="838"/>
      <c r="AI130" s="838"/>
      <c r="AJ130" s="839"/>
      <c r="AK130" s="840">
        <v>673172</v>
      </c>
      <c r="AL130" s="838"/>
      <c r="AM130" s="838"/>
      <c r="AN130" s="838"/>
      <c r="AO130" s="839"/>
      <c r="AP130" s="841"/>
      <c r="AQ130" s="842"/>
      <c r="AR130" s="842"/>
      <c r="AS130" s="842"/>
      <c r="AT130" s="843"/>
      <c r="AU130" s="264"/>
      <c r="AV130" s="264"/>
      <c r="AW130" s="264"/>
      <c r="AX130" s="807" t="s">
        <v>479</v>
      </c>
      <c r="AY130" s="808"/>
      <c r="AZ130" s="808"/>
      <c r="BA130" s="808"/>
      <c r="BB130" s="808"/>
      <c r="BC130" s="808"/>
      <c r="BD130" s="808"/>
      <c r="BE130" s="809"/>
      <c r="BF130" s="810">
        <v>5.7</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480</v>
      </c>
      <c r="X131" s="818"/>
      <c r="Y131" s="818"/>
      <c r="Z131" s="819"/>
      <c r="AA131" s="820">
        <v>5718892</v>
      </c>
      <c r="AB131" s="821"/>
      <c r="AC131" s="821"/>
      <c r="AD131" s="821"/>
      <c r="AE131" s="822"/>
      <c r="AF131" s="823">
        <v>5618750</v>
      </c>
      <c r="AG131" s="821"/>
      <c r="AH131" s="821"/>
      <c r="AI131" s="821"/>
      <c r="AJ131" s="822"/>
      <c r="AK131" s="823">
        <v>5601870</v>
      </c>
      <c r="AL131" s="821"/>
      <c r="AM131" s="821"/>
      <c r="AN131" s="821"/>
      <c r="AO131" s="822"/>
      <c r="AP131" s="824"/>
      <c r="AQ131" s="825"/>
      <c r="AR131" s="825"/>
      <c r="AS131" s="825"/>
      <c r="AT131" s="826"/>
      <c r="AU131" s="264"/>
      <c r="AV131" s="264"/>
      <c r="AW131" s="264"/>
      <c r="AX131" s="785" t="s">
        <v>481</v>
      </c>
      <c r="AY131" s="786"/>
      <c r="AZ131" s="786"/>
      <c r="BA131" s="786"/>
      <c r="BB131" s="786"/>
      <c r="BC131" s="786"/>
      <c r="BD131" s="786"/>
      <c r="BE131" s="787"/>
      <c r="BF131" s="788">
        <v>55.9</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482</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483</v>
      </c>
      <c r="W132" s="798"/>
      <c r="X132" s="798"/>
      <c r="Y132" s="798"/>
      <c r="Z132" s="799"/>
      <c r="AA132" s="800">
        <v>5.0818760000000003</v>
      </c>
      <c r="AB132" s="801"/>
      <c r="AC132" s="801"/>
      <c r="AD132" s="801"/>
      <c r="AE132" s="802"/>
      <c r="AF132" s="803">
        <v>6.1805383760000003</v>
      </c>
      <c r="AG132" s="801"/>
      <c r="AH132" s="801"/>
      <c r="AI132" s="801"/>
      <c r="AJ132" s="802"/>
      <c r="AK132" s="803">
        <v>6.1003354600000002</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484</v>
      </c>
      <c r="W133" s="777"/>
      <c r="X133" s="777"/>
      <c r="Y133" s="777"/>
      <c r="Z133" s="778"/>
      <c r="AA133" s="779">
        <v>3.8</v>
      </c>
      <c r="AB133" s="780"/>
      <c r="AC133" s="780"/>
      <c r="AD133" s="780"/>
      <c r="AE133" s="781"/>
      <c r="AF133" s="779">
        <v>4.7</v>
      </c>
      <c r="AG133" s="780"/>
      <c r="AH133" s="780"/>
      <c r="AI133" s="780"/>
      <c r="AJ133" s="781"/>
      <c r="AK133" s="779">
        <v>5.7</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EKnwSLKxjbti+2gt/YCZzDHelbVBalv8mCodnToWIKPCXEGSDaSQ2ZoZc/pcC30JptquDFmAZcxHQRDXFcMu4Q==" saltValue="eD/jvqiogTe/EFpmbFQ7X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heetViews>
  <sheetFormatPr defaultColWidth="0" defaultRowHeight="13.5" customHeight="1" zeroHeight="1" x14ac:dyDescent="0.15"/>
  <cols>
    <col min="1" max="120" width="2.71093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485</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e4gkSisvjqfqg6VtOhhLrc4mRFDM67r2b6ivgoxSbz++bssVAG+ml27Amx0ILiBT6Xerq04Yepqtb13C2TTV2w==" saltValue="DmvB2pJpfLovWLKjX8vmu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5" zoomScaleNormal="85" zoomScaleSheetLayoutView="55" workbookViewId="0">
      <selection sqref="A1:XFD1"/>
    </sheetView>
  </sheetViews>
  <sheetFormatPr defaultColWidth="0" defaultRowHeight="13.5" customHeight="1" zeroHeight="1" x14ac:dyDescent="0.15"/>
  <cols>
    <col min="1" max="116" width="2.57031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ieQPel8LtsC15rNn0vI+j3URuaVbjlskvzpHXhxziPDAJMD1MsvAWmB5WnxV7V5/+Ivt68SEOjjuHhtzorZ26g==" saltValue="htqflbeKYT82BFEMX5TUE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40" zoomScaleSheetLayoutView="40" workbookViewId="0">
      <selection activeCell="DI51" sqref="DI51"/>
    </sheetView>
  </sheetViews>
  <sheetFormatPr defaultColWidth="0" defaultRowHeight="13.5" customHeight="1" zeroHeight="1" x14ac:dyDescent="0.15"/>
  <cols>
    <col min="1" max="36" width="2.42578125" style="272" customWidth="1"/>
    <col min="37" max="44" width="17" style="272" customWidth="1"/>
    <col min="45" max="45" width="6.140625" style="279" customWidth="1"/>
    <col min="46" max="46" width="3" style="277" customWidth="1"/>
    <col min="47" max="47" width="19.140625" style="272" hidden="1" customWidth="1"/>
    <col min="48" max="52" width="12.5703125" style="272" hidden="1" customWidth="1"/>
    <col min="53" max="16384" width="8.57031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486</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487</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488</v>
      </c>
      <c r="AP7" s="283"/>
      <c r="AQ7" s="284" t="s">
        <v>489</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490</v>
      </c>
      <c r="AQ8" s="290" t="s">
        <v>491</v>
      </c>
      <c r="AR8" s="291" t="s">
        <v>492</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493</v>
      </c>
      <c r="AL9" s="1207"/>
      <c r="AM9" s="1207"/>
      <c r="AN9" s="1208"/>
      <c r="AO9" s="292">
        <v>1906469</v>
      </c>
      <c r="AP9" s="292">
        <v>62264</v>
      </c>
      <c r="AQ9" s="293">
        <v>55995</v>
      </c>
      <c r="AR9" s="294">
        <v>11.2</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494</v>
      </c>
      <c r="AL10" s="1207"/>
      <c r="AM10" s="1207"/>
      <c r="AN10" s="1208"/>
      <c r="AO10" s="295">
        <v>107431</v>
      </c>
      <c r="AP10" s="295">
        <v>3509</v>
      </c>
      <c r="AQ10" s="296">
        <v>5813</v>
      </c>
      <c r="AR10" s="297">
        <v>-39.6</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495</v>
      </c>
      <c r="AL11" s="1207"/>
      <c r="AM11" s="1207"/>
      <c r="AN11" s="1208"/>
      <c r="AO11" s="295">
        <v>378803</v>
      </c>
      <c r="AP11" s="295">
        <v>12372</v>
      </c>
      <c r="AQ11" s="296">
        <v>8381</v>
      </c>
      <c r="AR11" s="297">
        <v>47.6</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496</v>
      </c>
      <c r="AL12" s="1207"/>
      <c r="AM12" s="1207"/>
      <c r="AN12" s="1208"/>
      <c r="AO12" s="295" t="s">
        <v>497</v>
      </c>
      <c r="AP12" s="295" t="s">
        <v>497</v>
      </c>
      <c r="AQ12" s="296">
        <v>170</v>
      </c>
      <c r="AR12" s="297" t="s">
        <v>497</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498</v>
      </c>
      <c r="AL13" s="1207"/>
      <c r="AM13" s="1207"/>
      <c r="AN13" s="1208"/>
      <c r="AO13" s="295" t="s">
        <v>497</v>
      </c>
      <c r="AP13" s="295" t="s">
        <v>497</v>
      </c>
      <c r="AQ13" s="296">
        <v>1</v>
      </c>
      <c r="AR13" s="297" t="s">
        <v>497</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499</v>
      </c>
      <c r="AL14" s="1207"/>
      <c r="AM14" s="1207"/>
      <c r="AN14" s="1208"/>
      <c r="AO14" s="295">
        <v>103622</v>
      </c>
      <c r="AP14" s="295">
        <v>3384</v>
      </c>
      <c r="AQ14" s="296">
        <v>2724</v>
      </c>
      <c r="AR14" s="297">
        <v>24.2</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500</v>
      </c>
      <c r="AL15" s="1207"/>
      <c r="AM15" s="1207"/>
      <c r="AN15" s="1208"/>
      <c r="AO15" s="295">
        <v>41234</v>
      </c>
      <c r="AP15" s="295">
        <v>1347</v>
      </c>
      <c r="AQ15" s="296">
        <v>1180</v>
      </c>
      <c r="AR15" s="297">
        <v>14.2</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501</v>
      </c>
      <c r="AL16" s="1210"/>
      <c r="AM16" s="1210"/>
      <c r="AN16" s="1211"/>
      <c r="AO16" s="295">
        <v>-174492</v>
      </c>
      <c r="AP16" s="295">
        <v>-5699</v>
      </c>
      <c r="AQ16" s="296">
        <v>-5022</v>
      </c>
      <c r="AR16" s="297">
        <v>13.5</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181</v>
      </c>
      <c r="AL17" s="1210"/>
      <c r="AM17" s="1210"/>
      <c r="AN17" s="1211"/>
      <c r="AO17" s="295">
        <v>2363067</v>
      </c>
      <c r="AP17" s="295">
        <v>77176</v>
      </c>
      <c r="AQ17" s="296">
        <v>69242</v>
      </c>
      <c r="AR17" s="297">
        <v>11.5</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502</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503</v>
      </c>
      <c r="AP20" s="303" t="s">
        <v>504</v>
      </c>
      <c r="AQ20" s="304" t="s">
        <v>505</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506</v>
      </c>
      <c r="AL21" s="1204"/>
      <c r="AM21" s="1204"/>
      <c r="AN21" s="1205"/>
      <c r="AO21" s="307">
        <v>7.51</v>
      </c>
      <c r="AP21" s="308">
        <v>6.42</v>
      </c>
      <c r="AQ21" s="309">
        <v>1.0900000000000001</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507</v>
      </c>
      <c r="AL22" s="1204"/>
      <c r="AM22" s="1204"/>
      <c r="AN22" s="1205"/>
      <c r="AO22" s="312">
        <v>101.5</v>
      </c>
      <c r="AP22" s="313">
        <v>97.3</v>
      </c>
      <c r="AQ22" s="314">
        <v>4.2</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508</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509</v>
      </c>
      <c r="AO27" s="273"/>
      <c r="AP27" s="273"/>
      <c r="AQ27" s="273"/>
      <c r="AR27" s="273"/>
      <c r="AS27" s="273"/>
      <c r="AT27" s="273"/>
    </row>
    <row r="28" spans="1:46" ht="17.25" x14ac:dyDescent="0.15">
      <c r="A28" s="274" t="s">
        <v>510</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511</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488</v>
      </c>
      <c r="AP30" s="283"/>
      <c r="AQ30" s="284" t="s">
        <v>489</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490</v>
      </c>
      <c r="AQ31" s="290" t="s">
        <v>491</v>
      </c>
      <c r="AR31" s="291" t="s">
        <v>492</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512</v>
      </c>
      <c r="AL32" s="1195"/>
      <c r="AM32" s="1195"/>
      <c r="AN32" s="1196"/>
      <c r="AO32" s="322">
        <v>947787</v>
      </c>
      <c r="AP32" s="322">
        <v>30954</v>
      </c>
      <c r="AQ32" s="323">
        <v>31321</v>
      </c>
      <c r="AR32" s="324">
        <v>-1.2</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513</v>
      </c>
      <c r="AL33" s="1195"/>
      <c r="AM33" s="1195"/>
      <c r="AN33" s="1196"/>
      <c r="AO33" s="322" t="s">
        <v>497</v>
      </c>
      <c r="AP33" s="322" t="s">
        <v>497</v>
      </c>
      <c r="AQ33" s="323" t="s">
        <v>497</v>
      </c>
      <c r="AR33" s="324" t="s">
        <v>497</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514</v>
      </c>
      <c r="AL34" s="1195"/>
      <c r="AM34" s="1195"/>
      <c r="AN34" s="1196"/>
      <c r="AO34" s="322" t="s">
        <v>497</v>
      </c>
      <c r="AP34" s="322" t="s">
        <v>497</v>
      </c>
      <c r="AQ34" s="323" t="s">
        <v>497</v>
      </c>
      <c r="AR34" s="324" t="s">
        <v>497</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515</v>
      </c>
      <c r="AL35" s="1195"/>
      <c r="AM35" s="1195"/>
      <c r="AN35" s="1196"/>
      <c r="AO35" s="322">
        <v>162329</v>
      </c>
      <c r="AP35" s="322">
        <v>5302</v>
      </c>
      <c r="AQ35" s="323">
        <v>9685</v>
      </c>
      <c r="AR35" s="324">
        <v>-45.3</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516</v>
      </c>
      <c r="AL36" s="1195"/>
      <c r="AM36" s="1195"/>
      <c r="AN36" s="1196"/>
      <c r="AO36" s="322">
        <v>33755</v>
      </c>
      <c r="AP36" s="322">
        <v>1102</v>
      </c>
      <c r="AQ36" s="323">
        <v>2454</v>
      </c>
      <c r="AR36" s="324">
        <v>-55.1</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517</v>
      </c>
      <c r="AL37" s="1195"/>
      <c r="AM37" s="1195"/>
      <c r="AN37" s="1196"/>
      <c r="AO37" s="322" t="s">
        <v>497</v>
      </c>
      <c r="AP37" s="322" t="s">
        <v>497</v>
      </c>
      <c r="AQ37" s="323">
        <v>1182</v>
      </c>
      <c r="AR37" s="324" t="s">
        <v>497</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518</v>
      </c>
      <c r="AL38" s="1198"/>
      <c r="AM38" s="1198"/>
      <c r="AN38" s="1199"/>
      <c r="AO38" s="325" t="s">
        <v>497</v>
      </c>
      <c r="AP38" s="325" t="s">
        <v>497</v>
      </c>
      <c r="AQ38" s="326">
        <v>1</v>
      </c>
      <c r="AR38" s="314" t="s">
        <v>497</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519</v>
      </c>
      <c r="AL39" s="1198"/>
      <c r="AM39" s="1198"/>
      <c r="AN39" s="1199"/>
      <c r="AO39" s="322">
        <v>-128966</v>
      </c>
      <c r="AP39" s="322">
        <v>-4212</v>
      </c>
      <c r="AQ39" s="323">
        <v>-3213</v>
      </c>
      <c r="AR39" s="324">
        <v>31.1</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520</v>
      </c>
      <c r="AL40" s="1195"/>
      <c r="AM40" s="1195"/>
      <c r="AN40" s="1196"/>
      <c r="AO40" s="322">
        <v>-673172</v>
      </c>
      <c r="AP40" s="322">
        <v>-21985</v>
      </c>
      <c r="AQ40" s="323">
        <v>-28480</v>
      </c>
      <c r="AR40" s="324">
        <v>-22.8</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295</v>
      </c>
      <c r="AL41" s="1201"/>
      <c r="AM41" s="1201"/>
      <c r="AN41" s="1202"/>
      <c r="AO41" s="322">
        <v>341733</v>
      </c>
      <c r="AP41" s="322">
        <v>11161</v>
      </c>
      <c r="AQ41" s="323">
        <v>12950</v>
      </c>
      <c r="AR41" s="324">
        <v>-13.8</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521</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522</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523</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488</v>
      </c>
      <c r="AN49" s="1189" t="s">
        <v>524</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525</v>
      </c>
      <c r="AO50" s="339" t="s">
        <v>526</v>
      </c>
      <c r="AP50" s="340" t="s">
        <v>527</v>
      </c>
      <c r="AQ50" s="341" t="s">
        <v>528</v>
      </c>
      <c r="AR50" s="342" t="s">
        <v>529</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530</v>
      </c>
      <c r="AL51" s="335"/>
      <c r="AM51" s="343">
        <v>1300708</v>
      </c>
      <c r="AN51" s="344">
        <v>39670</v>
      </c>
      <c r="AO51" s="345">
        <v>40.1</v>
      </c>
      <c r="AP51" s="346">
        <v>53270</v>
      </c>
      <c r="AQ51" s="347">
        <v>13.8</v>
      </c>
      <c r="AR51" s="348">
        <v>26.3</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531</v>
      </c>
      <c r="AM52" s="351">
        <v>668190</v>
      </c>
      <c r="AN52" s="352">
        <v>20379</v>
      </c>
      <c r="AO52" s="353">
        <v>141.69999999999999</v>
      </c>
      <c r="AP52" s="354">
        <v>24316</v>
      </c>
      <c r="AQ52" s="355">
        <v>0.8</v>
      </c>
      <c r="AR52" s="356">
        <v>140.9</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532</v>
      </c>
      <c r="AL53" s="335"/>
      <c r="AM53" s="343">
        <v>2269990</v>
      </c>
      <c r="AN53" s="344">
        <v>70457</v>
      </c>
      <c r="AO53" s="345">
        <v>77.599999999999994</v>
      </c>
      <c r="AP53" s="346">
        <v>53292</v>
      </c>
      <c r="AQ53" s="347">
        <v>0</v>
      </c>
      <c r="AR53" s="348">
        <v>77.599999999999994</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531</v>
      </c>
      <c r="AM54" s="351">
        <v>1152617</v>
      </c>
      <c r="AN54" s="352">
        <v>35776</v>
      </c>
      <c r="AO54" s="353">
        <v>75.599999999999994</v>
      </c>
      <c r="AP54" s="354">
        <v>28900</v>
      </c>
      <c r="AQ54" s="355">
        <v>18.899999999999999</v>
      </c>
      <c r="AR54" s="356">
        <v>56.7</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533</v>
      </c>
      <c r="AL55" s="335"/>
      <c r="AM55" s="343">
        <v>677108</v>
      </c>
      <c r="AN55" s="344">
        <v>21415</v>
      </c>
      <c r="AO55" s="345">
        <v>-69.599999999999994</v>
      </c>
      <c r="AP55" s="346">
        <v>49919</v>
      </c>
      <c r="AQ55" s="347">
        <v>-6.3</v>
      </c>
      <c r="AR55" s="348">
        <v>-63.3</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531</v>
      </c>
      <c r="AM56" s="351">
        <v>337193</v>
      </c>
      <c r="AN56" s="352">
        <v>10665</v>
      </c>
      <c r="AO56" s="353">
        <v>-70.2</v>
      </c>
      <c r="AP56" s="354">
        <v>26398</v>
      </c>
      <c r="AQ56" s="355">
        <v>-8.6999999999999993</v>
      </c>
      <c r="AR56" s="356">
        <v>-61.5</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534</v>
      </c>
      <c r="AL57" s="335"/>
      <c r="AM57" s="343">
        <v>507570</v>
      </c>
      <c r="AN57" s="344">
        <v>16269</v>
      </c>
      <c r="AO57" s="345">
        <v>-24</v>
      </c>
      <c r="AP57" s="346">
        <v>47738</v>
      </c>
      <c r="AQ57" s="347">
        <v>-4.4000000000000004</v>
      </c>
      <c r="AR57" s="348">
        <v>-19.600000000000001</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531</v>
      </c>
      <c r="AM58" s="351">
        <v>182920</v>
      </c>
      <c r="AN58" s="352">
        <v>5863</v>
      </c>
      <c r="AO58" s="353">
        <v>-45</v>
      </c>
      <c r="AP58" s="354">
        <v>24937</v>
      </c>
      <c r="AQ58" s="355">
        <v>-5.5</v>
      </c>
      <c r="AR58" s="356">
        <v>-39.5</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535</v>
      </c>
      <c r="AL59" s="335"/>
      <c r="AM59" s="343">
        <v>793079</v>
      </c>
      <c r="AN59" s="344">
        <v>25902</v>
      </c>
      <c r="AO59" s="345">
        <v>59.2</v>
      </c>
      <c r="AP59" s="346">
        <v>52191</v>
      </c>
      <c r="AQ59" s="347">
        <v>9.3000000000000007</v>
      </c>
      <c r="AR59" s="348">
        <v>49.9</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531</v>
      </c>
      <c r="AM60" s="351">
        <v>295470</v>
      </c>
      <c r="AN60" s="352">
        <v>9650</v>
      </c>
      <c r="AO60" s="353">
        <v>64.599999999999994</v>
      </c>
      <c r="AP60" s="354">
        <v>24843</v>
      </c>
      <c r="AQ60" s="355">
        <v>-0.4</v>
      </c>
      <c r="AR60" s="356">
        <v>65</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536</v>
      </c>
      <c r="AL61" s="357"/>
      <c r="AM61" s="358">
        <v>1109691</v>
      </c>
      <c r="AN61" s="359">
        <v>34743</v>
      </c>
      <c r="AO61" s="360">
        <v>16.7</v>
      </c>
      <c r="AP61" s="361">
        <v>51282</v>
      </c>
      <c r="AQ61" s="362">
        <v>2.5</v>
      </c>
      <c r="AR61" s="348">
        <v>14.2</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531</v>
      </c>
      <c r="AM62" s="351">
        <v>527278</v>
      </c>
      <c r="AN62" s="352">
        <v>16467</v>
      </c>
      <c r="AO62" s="353">
        <v>33.299999999999997</v>
      </c>
      <c r="AP62" s="354">
        <v>25879</v>
      </c>
      <c r="AQ62" s="355">
        <v>1</v>
      </c>
      <c r="AR62" s="356">
        <v>32.299999999999997</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LYL0NXShFLSl1oYH3yc/yLmPzlvq/kHQD95nmh3xvn0lRpp3gVEHXjCVimYNbIPiOKcOk5XI9lo5HuwtKoZjwA==" saltValue="OdSqHOrNhNrKJOk8o0E4I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5" zoomScaleNormal="85" zoomScaleSheetLayoutView="55" workbookViewId="0"/>
  </sheetViews>
  <sheetFormatPr defaultColWidth="0" defaultRowHeight="13.5" customHeight="1" zeroHeight="1" x14ac:dyDescent="0.15"/>
  <cols>
    <col min="1" max="125" width="2.425781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538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mfRuyQ1t5ZUltT8ui98DUGmQyykXc8GsU6ruvgA1EYuOeWtPhaVehiX2J8dNaoi55AmS3aLjFQSQdJNMhxlFw==" saltValue="iHsc3N/Sf229P5dzON3rg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5" zoomScaleNormal="85" zoomScaleSheetLayoutView="55" workbookViewId="0"/>
  </sheetViews>
  <sheetFormatPr defaultColWidth="0" defaultRowHeight="13.5" customHeight="1" zeroHeight="1" x14ac:dyDescent="0.15"/>
  <cols>
    <col min="1" max="125" width="2.425781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539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wbQtbSsDZNoRRsAEY1NPdDGCRSyj6JKb7d4/yZFOXs85U7pRr5Nhj2YSnbiKcosZt7nGm95DTO5pV6KrGLTARA==" saltValue="eNT2DaNwjRGObhqUrJHHt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election sqref="A1:XFD1"/>
    </sheetView>
  </sheetViews>
  <sheetFormatPr defaultColWidth="0" defaultRowHeight="13.5" customHeight="1" zeroHeight="1" x14ac:dyDescent="0.15"/>
  <cols>
    <col min="1" max="1" width="8.28515625" style="1" customWidth="1"/>
    <col min="2" max="16" width="14.57031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540</v>
      </c>
      <c r="G46" s="8" t="s">
        <v>541</v>
      </c>
      <c r="H46" s="8" t="s">
        <v>542</v>
      </c>
      <c r="I46" s="8" t="s">
        <v>543</v>
      </c>
      <c r="J46" s="9" t="s">
        <v>544</v>
      </c>
    </row>
    <row r="47" spans="2:10" ht="57.75" customHeight="1" x14ac:dyDescent="0.15">
      <c r="B47" s="10"/>
      <c r="C47" s="1212" t="s">
        <v>3</v>
      </c>
      <c r="D47" s="1212"/>
      <c r="E47" s="1213"/>
      <c r="F47" s="11">
        <v>10.88</v>
      </c>
      <c r="G47" s="12">
        <v>8.23</v>
      </c>
      <c r="H47" s="12">
        <v>9.52</v>
      </c>
      <c r="I47" s="12">
        <v>9.02</v>
      </c>
      <c r="J47" s="13">
        <v>12.89</v>
      </c>
    </row>
    <row r="48" spans="2:10" ht="57.75" customHeight="1" x14ac:dyDescent="0.15">
      <c r="B48" s="14"/>
      <c r="C48" s="1214" t="s">
        <v>4</v>
      </c>
      <c r="D48" s="1214"/>
      <c r="E48" s="1215"/>
      <c r="F48" s="15">
        <v>6.29</v>
      </c>
      <c r="G48" s="16">
        <v>6.25</v>
      </c>
      <c r="H48" s="16">
        <v>4.72</v>
      </c>
      <c r="I48" s="16">
        <v>5.16</v>
      </c>
      <c r="J48" s="17">
        <v>3.66</v>
      </c>
    </row>
    <row r="49" spans="2:10" ht="57.75" customHeight="1" thickBot="1" x14ac:dyDescent="0.2">
      <c r="B49" s="18"/>
      <c r="C49" s="1216" t="s">
        <v>5</v>
      </c>
      <c r="D49" s="1216"/>
      <c r="E49" s="1217"/>
      <c r="F49" s="19" t="s">
        <v>545</v>
      </c>
      <c r="G49" s="20" t="s">
        <v>546</v>
      </c>
      <c r="H49" s="20" t="s">
        <v>547</v>
      </c>
      <c r="I49" s="20" t="s">
        <v>548</v>
      </c>
      <c r="J49" s="21" t="s">
        <v>549</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UHsfOzgdlLY2qYzroUPopspThYmtsUR+cBE7ib7wgCtv2dFeVXBQ1oedtBUhg6YeGBSBx+pKltYH4iWLhOVfAA==" saltValue="+kFaFa61V1MxEHfN8CqZT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小川町</cp:lastModifiedBy>
  <cp:lastPrinted>2019-03-12T03:02:53Z</cp:lastPrinted>
  <dcterms:created xsi:type="dcterms:W3CDTF">2019-02-14T02:07:54Z</dcterms:created>
  <dcterms:modified xsi:type="dcterms:W3CDTF">2019-10-18T08:00:48Z</dcterms:modified>
  <cp:category/>
</cp:coreProperties>
</file>