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各課保存文書\02政策推進課\08令和04年度\30財政担当\16 財政状況資料集\06 R2財政状況資料集\05　２回目作業依頼\"/>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<sst xmlns="http://schemas.openxmlformats.org/spreadsheetml/2006/main" count="1162" uniqueCount="613">
  <si>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</si>
  <si>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</si>
  <si>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</si>
  <si>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</si>
  <si>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</si>
  <si>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</si>
  <si>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</si>
  <si>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</si>
  <si>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</si>
  <si>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</si>
  <si>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</si>
  <si>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</si>
  <si>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</si>
  <si>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</si>
  <si>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</si>
  <si>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</si>
  <si>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</si>
  <si>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</si>
  <si>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</si>
  <si>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</si>
  <si>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</si>
  <si>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</si>
  <si>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</si>
  <si>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</si>
  <si>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</si>
  <si>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</si>
  <si>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</si>
  <si>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</si>
  <si>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</si>
  <si>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</si>
  <si>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</si>
  <si>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</si>
  <si>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</si>
  <si>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</si>
  <si>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</si>
  <si>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</si>
  <si>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</si>
  <si>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</si>
  <si>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</si>
  <si>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</si>
  <si>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</si>
  <si>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</si>
  <si>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</si>
  <si>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</si>
  <si>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</si>
  <si>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</si>
  <si>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</si>
  <si>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</si>
  <si>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</si>
  <si>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</si>
  <si>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</si>
  <si>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</si>
  <si>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</si>
  <si>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</si>
  <si>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</si>
  <si>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</si>
  <si>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</si>
  <si>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</si>
  <si>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</si>
  <si>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</si>
  <si>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</si>
  <si>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</si>
  <si>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</si>
  <si>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</si>
  <si>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</si>
  <si>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</si>
  <si>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</si>
  <si>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</si>
  <si>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</si>
  <si>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</si>
  <si>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</si>
  <si>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</si>
  <si>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</si>
  <si>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</si>
  <si>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</si>
  <si>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</si>
  <si>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</si>
  <si>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</si>
  <si>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</si>
  <si>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</si>
  <si>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</si>
  <si>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</si>
  <si>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</si>
  <si>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</si>
  <si>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</si>
  <si>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</si>
  <si>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</si>
  <si>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</si>
  <si>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</si>
  <si>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</si>
  <si>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</si>
  <si>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</si>
  <si>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</si>
  <si>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</si>
  <si>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</si>
  <si>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</si>
  <si>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</si>
  <si>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</si>
  <si>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小川町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</si>
  <si>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</si>
  <si>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</si>
  <si>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</si>
  <si>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</si>
  <si>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</si>
  <si>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</si>
  <si>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</si>
  <si>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</si>
  <si>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</si>
  <si>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</si>
  <si>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</si>
  <si>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</si>
  <si>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</si>
  <si>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</si>
  <si>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</si>
  <si>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</si>
  <si>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</si>
  <si>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</si>
  <si>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</si>
  <si>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</si>
  <si>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</si>
  <si>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</si>
  <si>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</si>
  <si>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</si>
  <si>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</si>
  <si>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</si>
  <si>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</si>
  <si>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</si>
  <si>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</si>
  <si>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</si>
  <si>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</si>
  <si>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</si>
  <si>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</si>
  <si>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</si>
  <si>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</si>
  <si>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</si>
  <si>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</si>
  <si>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</si>
  <si>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</si>
  <si>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</si>
  <si>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</si>
  <si>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</si>
  <si>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</si>
  <si>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</si>
  <si>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</si>
  <si>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</si>
  <si>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</si>
  <si>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</si>
  <si>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</si>
  <si>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</si>
  <si>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</si>
  <si>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</si>
  <si>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</si>
  <si>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</si>
  <si>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</si>
  <si>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</si>
  <si>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</si>
  <si>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</si>
  <si>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</si>
  <si>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</si>
  <si>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</si>
  <si>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</si>
  <si>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</si>
  <si>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</si>
  <si>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</si>
  <si>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</si>
  <si>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</si>
  <si>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</si>
  <si>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</si>
  <si>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</si>
  <si>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</si>
  <si>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</si>
  <si>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</si>
  <si>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</si>
  <si>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</si>
  <si>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</si>
  <si>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</si>
  <si>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</si>
  <si>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</si>
  <si>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</si>
  <si>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</si>
  <si>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</si>
  <si>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</si>
  <si>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</si>
  <si>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</si>
  <si>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</si>
  <si>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</si>
  <si>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</si>
  <si>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</si>
  <si>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</si>
  <si>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</si>
  <si>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</si>
  <si>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</si>
  <si>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</si>
  <si>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</si>
  <si>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</si>
  <si>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</si>
  <si>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</si>
  <si>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</si>
  <si>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</si>
  <si>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</si>
  <si>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</si>
  <si>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</si>
  <si>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</si>
  <si>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</si>
  <si>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</si>
  <si>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</si>
  <si>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</si>
  <si>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</si>
  <si>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</si>
  <si>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</si>
  <si>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</si>
  <si>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</si>
  <si>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</si>
  <si>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埼玉県小川町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</si>
  <si>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</si>
  <si>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</si>
  <si>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</si>
  <si>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</si>
  <si>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</si>
  <si>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</si>
  <si>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</si>
  <si>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</si>
  <si>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</si>
  <si>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</si>
  <si>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</si>
  <si>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</si>
  <si>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</si>
  <si>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</si>
  <si>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</si>
  <si>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</si>
  <si>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</si>
  <si>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</si>
  <si>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</si>
  <si>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</si>
  <si>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</si>
  <si>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</si>
  <si>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</si>
  <si>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</si>
  <si>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</si>
  <si>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</si>
  <si>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</si>
  <si>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</si>
  <si>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</si>
  <si>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</si>
  <si>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</si>
  <si>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</si>
  <si>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</si>
  <si>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</si>
  <si>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</si>
  <si>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</si>
  <si>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</si>
  <si>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</si>
  <si>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</si>
  <si>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</si>
  <si>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</si>
  <si>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</si>
  <si>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</si>
  <si>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t>
    <phoneticPr fontId="5"/>
  </si>
  <si>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</si>
  <si>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</si>
  <si>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</si>
  <si>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</si>
  <si>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</si>
  <si>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</si>
  <si>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</si>
  <si>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</si>
  <si>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</si>
  <si>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</si>
  <si>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</si>
  <si>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</si>
  <si>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</si>
  <si>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</si>
  <si>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</si>
  <si>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</si>
  <si>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</si>
  <si>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</si>
  <si>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</si>
  <si>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</si>
  <si>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</si>
  <si>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</si>
  <si>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</si>
  <si>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</si>
  <si>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</si>
  <si>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</si>
  <si>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</si>
  <si>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</si>
  <si>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</si>
  <si>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</si>
  <si>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</si>
  <si>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</si>
  <si>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</si>
  <si>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</si>
  <si>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</si>
  <si>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</si>
  <si>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</si>
  <si>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</si>
  <si>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</si>
  <si>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</si>
  <si>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</si>
  <si>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</si>
  <si>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</si>
  <si>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</si>
  <si>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</si>
  <si>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</si>
  <si>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</si>
  <si>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</si>
  <si>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</si>
  <si>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</si>
  <si>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</si>
  <si>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</si>
  <si>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</si>
  <si>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</si>
  <si>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</si>
  <si>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</si>
  <si>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</si>
  <si>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</si>
  <si>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</si>
  <si>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</si>
  <si>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</si>
  <si>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</si>
  <si>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</si>
  <si>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</si>
  <si>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</si>
  <si>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</si>
  <si>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</si>
  <si>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</si>
  <si>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</si>
  <si>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</si>
  <si>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</si>
  <si>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</si>
  <si>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</si>
  <si>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</si>
  <si>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</si>
  <si>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</si>
  <si>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</si>
  <si>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</si>
  <si>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</si>
  <si>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</si>
  <si>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</si>
  <si>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</si>
  <si>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</si>
  <si>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</si>
  <si>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</si>
  <si>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</si>
  <si>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</si>
  <si>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</si>
  <si>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</si>
  <si>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</si>
  <si>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</si>
  <si>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</si>
  <si>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</si>
  <si>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</si>
  <si>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</si>
  <si>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</si>
  <si>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</si>
  <si>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</si>
  <si>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</si>
  <si>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</si>
  <si>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</si>
  <si>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</si>
  <si>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</si>
  <si>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</si>
  <si>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</si>
  <si>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</si>
  <si>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</si>
  <si>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</si>
  <si>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</si>
  <si>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</si>
  <si>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</si>
  <si>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</si>
  <si>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埼玉県小川町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</si>
  <si>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</si>
  <si>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</si>
  <si>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</si>
  <si>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</si>
  <si>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</si>
  <si>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</si>
  <si>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</si>
  <si>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</si>
  <si>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</si>
  <si>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</si>
  <si>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</si>
  <si>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</si>
  <si>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</si>
  <si>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</si>
  <si>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</si>
  <si>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</si>
  <si>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</si>
  <si>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</si>
  <si>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</si>
  <si>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</si>
  <si>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</si>
  <si>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</si>
  <si>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</si>
  <si>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</si>
  <si>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</si>
  <si>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</si>
  <si>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</si>
  <si>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</si>
  <si>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</si>
  <si>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</si>
  <si>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</si>
  <si>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</si>
  <si>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</si>
  <si>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</si>
  <si>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</si>
  <si>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</si>
  <si>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</si>
  <si>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</si>
  <si>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</si>
  <si>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</si>
  <si>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</si>
  <si>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</si>
  <si>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</si>
  <si>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</si>
  <si>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</si>
  <si>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</si>
  <si>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</si>
  <si>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</si>
  <si>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</si>
  <si>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</si>
  <si>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</si>
  <si>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</si>
  <si>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</si>
  <si>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</si>
  <si>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</si>
  <si>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</si>
  <si>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</si>
  <si>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</si>
  <si>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</si>
  <si>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</si>
  <si>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</si>
  <si>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</si>
  <si>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</si>
  <si>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</si>
  <si>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</si>
  <si>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</si>
  <si>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</si>
  <si>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</si>
  <si>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</si>
  <si>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</si>
  <si>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</si>
  <si>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</si>
  <si>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</si>
  <si>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</si>
  <si>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</si>
  <si>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</si>
  <si>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</si>
  <si>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</si>
  <si>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</si>
  <si>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</si>
  <si>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</si>
  <si>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</si>
  <si>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</si>
  <si>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</si>
  <si>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</si>
  <si>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</si>
  <si>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</si>
  <si>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</si>
  <si>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</si>
  <si>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</si>
  <si>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</si>
  <si>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</si>
  <si>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</si>
  <si>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</si>
  <si>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</si>
  <si>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</si>
  <si>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</si>
  <si>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</si>
  <si>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</si>
  <si>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</si>
  <si>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</si>
  <si>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</si>
  <si>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</si>
  <si>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</si>
  <si>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</si>
  <si>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</si>
  <si>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</si>
  <si>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</si>
  <si>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</si>
  <si>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</si>
  <si>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</si>
  <si>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</si>
  <si>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</si>
  <si>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</si>
  <si>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</si>
  <si>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</si>
  <si>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</si>
  <si>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</si>
  <si>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</si>
  <si>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</si>
  <si>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</si>
  <si>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</si>
  <si>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</si>
  <si>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</si>
  <si>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</si>
  <si>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</si>
  <si>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</si>
  <si>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</si>
  <si>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</si>
  <si>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</si>
  <si>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</si>
  <si>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</si>
  <si>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</si>
  <si>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</si>
  <si>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</si>
  <si>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</si>
  <si>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</si>
  <si>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</si>
  <si>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</si>
  <si>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</si>
  <si>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</si>
  <si>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</si>
  <si>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</si>
  <si>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</si>
  <si>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</si>
  <si>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</si>
  <si>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</si>
  <si>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</si>
  <si>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</si>
  <si>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</si>
  <si>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</si>
  <si>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</si>
  <si>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</si>
  <si>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</si>
  <si>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</si>
  <si>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</si>
  <si>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</si>
  <si>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</si>
  <si>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</si>
  <si>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</si>
  <si>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</si>
  <si>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</si>
  <si>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</si>
  <si>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</si>
  <si>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</si>
  <si>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</si>
  <si>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</si>
  <si>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</si>
  <si>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</si>
  <si>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</si>
  <si>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</si>
  <si>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</si>
  <si>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</si>
  <si>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</si>
  <si>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</si>
  <si>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</si>
  <si>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</si>
  <si>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</si>
  <si>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</si>
  <si>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</si>
  <si>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</si>
  <si>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</si>
  <si>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</si>
  <si>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</si>
  <si>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</si>
  <si>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</si>
  <si>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4.23</t>
  </si>
  <si>
    <t>▲ 2.00</t>
  </si>
  <si>
    <t>▲ 2.30</t>
  </si>
  <si>
    <t>▲ 3.14</t>
  </si>
  <si>
    <t>▲ 2.29</t>
  </si>
  <si>
    <t>水道事業会計</t>
  </si>
  <si>
    <t>一般会計</t>
  </si>
  <si>
    <t>下水道事業会計</t>
  </si>
  <si>
    <t>介護保険特別会計</t>
  </si>
  <si>
    <t>国民健康保険特別会計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</si>
  <si>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</si>
  <si>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</si>
  <si>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</si>
  <si>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</si>
  <si>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</si>
  <si>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</si>
  <si>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</si>
  <si>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</si>
  <si>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</si>
  <si>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</si>
  <si>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埼玉県後期高齢者医療広域連合一般会計</t>
    <rPh sb="0" eb="3">
      <t>サイタマケン</t>
    </rPh>
    <rPh sb="3" eb="5">
      <t>コウキ</t>
    </rPh>
    <rPh sb="5" eb="8">
      <t>コウレイシャ</t>
    </rPh>
    <rPh sb="8" eb="10">
      <t>イリョウ</t>
    </rPh>
    <rPh sb="10" eb="12">
      <t>コウイキ</t>
    </rPh>
    <rPh sb="12" eb="14">
      <t>レンゴウ</t>
    </rPh>
    <rPh sb="14" eb="16">
      <t>イッパン</t>
    </rPh>
    <rPh sb="16" eb="18">
      <t>カイケイ</t>
    </rPh>
    <phoneticPr fontId="31"/>
  </si>
  <si>
    <t>埼玉県後期高齢者医療広域連合特別会計</t>
    <rPh sb="0" eb="3">
      <t>サイタマケン</t>
    </rPh>
    <rPh sb="3" eb="5">
      <t>コウキ</t>
    </rPh>
    <rPh sb="5" eb="8">
      <t>コウレイシャ</t>
    </rPh>
    <rPh sb="8" eb="10">
      <t>イリョウ</t>
    </rPh>
    <rPh sb="10" eb="12">
      <t>コウイキ</t>
    </rPh>
    <rPh sb="12" eb="14">
      <t>レンゴウ</t>
    </rPh>
    <rPh sb="14" eb="16">
      <t>トクベツ</t>
    </rPh>
    <rPh sb="16" eb="18">
      <t>カイケイ</t>
    </rPh>
    <phoneticPr fontId="31"/>
  </si>
  <si>
    <t>埼玉県市町村総合事務組合一般会計</t>
    <rPh sb="0" eb="3">
      <t>サイタマケン</t>
    </rPh>
    <rPh sb="3" eb="6">
      <t>シチョウソン</t>
    </rPh>
    <rPh sb="6" eb="8">
      <t>ソウゴウ</t>
    </rPh>
    <rPh sb="8" eb="10">
      <t>ジム</t>
    </rPh>
    <rPh sb="10" eb="12">
      <t>クミアイ</t>
    </rPh>
    <rPh sb="12" eb="14">
      <t>イッパン</t>
    </rPh>
    <rPh sb="14" eb="16">
      <t>カイケイ</t>
    </rPh>
    <phoneticPr fontId="31"/>
  </si>
  <si>
    <t>埼玉県市町村総合事務組合交通災害特別会計</t>
    <rPh sb="0" eb="3">
      <t>サイタマケン</t>
    </rPh>
    <rPh sb="3" eb="6">
      <t>シチョウソン</t>
    </rPh>
    <rPh sb="6" eb="8">
      <t>ソウゴウ</t>
    </rPh>
    <rPh sb="8" eb="10">
      <t>ジム</t>
    </rPh>
    <rPh sb="10" eb="12">
      <t>クミアイ</t>
    </rPh>
    <rPh sb="12" eb="14">
      <t>コウツウ</t>
    </rPh>
    <rPh sb="14" eb="16">
      <t>サイガイ</t>
    </rPh>
    <rPh sb="16" eb="18">
      <t>トクベツ</t>
    </rPh>
    <rPh sb="18" eb="20">
      <t>カイケイ</t>
    </rPh>
    <phoneticPr fontId="31"/>
  </si>
  <si>
    <t>彩の国さいたま人づくり広域連合</t>
    <rPh sb="0" eb="1">
      <t>サイ</t>
    </rPh>
    <rPh sb="2" eb="3">
      <t>クニ</t>
    </rPh>
    <rPh sb="7" eb="8">
      <t>ヒト</t>
    </rPh>
    <rPh sb="11" eb="13">
      <t>コウイキ</t>
    </rPh>
    <rPh sb="13" eb="15">
      <t>レンゴウ</t>
    </rPh>
    <phoneticPr fontId="31"/>
  </si>
  <si>
    <t>比企広域市町村圏組合一般会計</t>
    <rPh sb="0" eb="2">
      <t>ヒキ</t>
    </rPh>
    <rPh sb="2" eb="4">
      <t>コウイキ</t>
    </rPh>
    <rPh sb="4" eb="7">
      <t>シチョウソン</t>
    </rPh>
    <rPh sb="7" eb="8">
      <t>ケン</t>
    </rPh>
    <rPh sb="8" eb="10">
      <t>クミアイ</t>
    </rPh>
    <rPh sb="10" eb="12">
      <t>イッパン</t>
    </rPh>
    <rPh sb="12" eb="14">
      <t>カイケイ</t>
    </rPh>
    <phoneticPr fontId="31"/>
  </si>
  <si>
    <t>比企広域市町村圏組合消防特別会計</t>
    <rPh sb="0" eb="2">
      <t>ヒキ</t>
    </rPh>
    <rPh sb="2" eb="4">
      <t>コウイキ</t>
    </rPh>
    <rPh sb="4" eb="7">
      <t>シチョウソン</t>
    </rPh>
    <rPh sb="7" eb="8">
      <t>ケン</t>
    </rPh>
    <rPh sb="8" eb="10">
      <t>クミアイ</t>
    </rPh>
    <rPh sb="10" eb="12">
      <t>ショウボウ</t>
    </rPh>
    <rPh sb="12" eb="14">
      <t>トクベツ</t>
    </rPh>
    <rPh sb="14" eb="16">
      <t>カイケイ</t>
    </rPh>
    <phoneticPr fontId="31"/>
  </si>
  <si>
    <t>比企広域市町村圏組合斎場及び霊きゅう自動車特別会計</t>
    <rPh sb="0" eb="2">
      <t>ヒキ</t>
    </rPh>
    <rPh sb="2" eb="4">
      <t>コウイキ</t>
    </rPh>
    <rPh sb="4" eb="7">
      <t>シチョウソン</t>
    </rPh>
    <rPh sb="7" eb="8">
      <t>ケン</t>
    </rPh>
    <rPh sb="8" eb="10">
      <t>クミアイ</t>
    </rPh>
    <rPh sb="10" eb="12">
      <t>サイジョウ</t>
    </rPh>
    <rPh sb="12" eb="13">
      <t>オヨ</t>
    </rPh>
    <rPh sb="14" eb="15">
      <t>レイ</t>
    </rPh>
    <rPh sb="18" eb="21">
      <t>ジドウシャ</t>
    </rPh>
    <rPh sb="21" eb="23">
      <t>トクベツ</t>
    </rPh>
    <rPh sb="23" eb="25">
      <t>カイケイ</t>
    </rPh>
    <phoneticPr fontId="31"/>
  </si>
  <si>
    <t>比企広域市町村圏組合介護認定及び障害程度区分審査会特別会計</t>
    <rPh sb="0" eb="2">
      <t>ヒキ</t>
    </rPh>
    <rPh sb="2" eb="4">
      <t>コウイキ</t>
    </rPh>
    <rPh sb="4" eb="7">
      <t>シチョウソン</t>
    </rPh>
    <rPh sb="7" eb="8">
      <t>ケン</t>
    </rPh>
    <rPh sb="8" eb="10">
      <t>クミアイ</t>
    </rPh>
    <rPh sb="10" eb="12">
      <t>カイゴ</t>
    </rPh>
    <rPh sb="12" eb="14">
      <t>ニンテイ</t>
    </rPh>
    <rPh sb="14" eb="15">
      <t>オヨ</t>
    </rPh>
    <rPh sb="16" eb="18">
      <t>ショウガイ</t>
    </rPh>
    <rPh sb="18" eb="20">
      <t>テイド</t>
    </rPh>
    <rPh sb="20" eb="22">
      <t>クブン</t>
    </rPh>
    <rPh sb="22" eb="25">
      <t>シンサカイ</t>
    </rPh>
    <rPh sb="25" eb="27">
      <t>トクベツ</t>
    </rPh>
    <rPh sb="27" eb="29">
      <t>カイケイ</t>
    </rPh>
    <phoneticPr fontId="31"/>
  </si>
  <si>
    <t>比企広域市町村圏組合公平委員会特別会計</t>
    <rPh sb="0" eb="2">
      <t>ヒキ</t>
    </rPh>
    <rPh sb="2" eb="4">
      <t>コウイキ</t>
    </rPh>
    <rPh sb="4" eb="7">
      <t>シチョウソン</t>
    </rPh>
    <rPh sb="7" eb="8">
      <t>ケン</t>
    </rPh>
    <rPh sb="8" eb="10">
      <t>クミアイ</t>
    </rPh>
    <rPh sb="10" eb="12">
      <t>コウヘイ</t>
    </rPh>
    <rPh sb="12" eb="15">
      <t>イインカイ</t>
    </rPh>
    <rPh sb="15" eb="17">
      <t>トクベツ</t>
    </rPh>
    <rPh sb="17" eb="19">
      <t>カイケイ</t>
    </rPh>
    <phoneticPr fontId="31"/>
  </si>
  <si>
    <t>小川地区衛生組合</t>
    <rPh sb="0" eb="2">
      <t>オガワ</t>
    </rPh>
    <rPh sb="2" eb="4">
      <t>チク</t>
    </rPh>
    <rPh sb="4" eb="6">
      <t>エイセイ</t>
    </rPh>
    <rPh sb="6" eb="8">
      <t>クミアイ</t>
    </rPh>
    <phoneticPr fontId="31"/>
  </si>
  <si>
    <t>小川町文化協会</t>
    <rPh sb="0" eb="3">
      <t>オガワマチ</t>
    </rPh>
    <rPh sb="3" eb="5">
      <t>ブンカ</t>
    </rPh>
    <rPh sb="5" eb="7">
      <t>キョウカイ</t>
    </rPh>
    <phoneticPr fontId="35"/>
  </si>
  <si>
    <t>埼玉伝統工芸協会</t>
    <rPh sb="0" eb="2">
      <t>サイタマ</t>
    </rPh>
    <rPh sb="2" eb="4">
      <t>デントウ</t>
    </rPh>
    <rPh sb="4" eb="6">
      <t>コウゲイ</t>
    </rPh>
    <rPh sb="6" eb="8">
      <t>キョウカイ</t>
    </rPh>
    <phoneticPr fontId="35"/>
  </si>
  <si>
    <t>公共施設整備基金</t>
    <phoneticPr fontId="5"/>
  </si>
  <si>
    <t>地域福祉基金</t>
    <phoneticPr fontId="5"/>
  </si>
  <si>
    <t>寄附によるまちづくり基金</t>
    <phoneticPr fontId="5"/>
  </si>
  <si>
    <t>森林環境基金</t>
    <phoneticPr fontId="5"/>
  </si>
  <si>
    <t>災害救助基金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</si>
  <si>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</si>
  <si>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</si>
  <si>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</si>
  <si>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</si>
  <si>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</si>
  <si>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</si>
  <si>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</si>
  <si>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</si>
  <si>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</si>
  <si>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</si>
  <si>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</si>
  <si>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</si>
  <si>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</si>
  <si>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類似団体内平均値</t>
    <phoneticPr fontId="5"/>
  </si>
  <si>
    <t>実質公債費比率</t>
    <phoneticPr fontId="5"/>
  </si>
  <si>
    <t xml:space="preserve"> </t>
    <phoneticPr fontId="5"/>
  </si>
  <si>
    <t>　将来負担比率は類似団体内平均値を上回っているが、一般会計の地方債現在高の減少などにより低下傾向にある。有形固定資産減価償却率についても類似団体内平均値を上回っており、今後も活用していく施設について適切に老朽化対策を行う必要がある。指数が上昇している主な要因としては、昭和50年代に建設された学校施設などの老朽化の進行が挙げられる。公共施設等総合管理計画や個別施設計画に基づき、施設総量の適正化を推進するとともに維持管理費の実質的な負担の縮減を図っていく。</t>
    <rPh sb="12" eb="13">
      <t>ナイ</t>
    </rPh>
    <rPh sb="15" eb="16">
      <t>チ</t>
    </rPh>
    <rPh sb="72" eb="73">
      <t>ナイ</t>
    </rPh>
    <rPh sb="75" eb="76">
      <t>チ</t>
    </rPh>
    <phoneticPr fontId="5"/>
  </si>
  <si>
    <t>　実質公債費比率は類似団体内平均値と比較して低い水準にあったが、元利償還金の増に伴いR02は平均値を上回った。また、将来負担比率については類似団体内平均値よりも高い水準となっている。将来負担比率が高い要因としては、平成24年度から平成26年度に行った中学校の改築事業に際し、合計で6.6億円の地方債を発行したことが挙げられる。これらの地方債の償還が平成28年度から始まったことで、実質公債費比率も上昇している状況である。加えて、人口減少及び高齢化が進行することで町の収入の根幹をなす町税収入が減少傾向であることから施設の老朽化対策には適切に地方債を活用する一方で、過度に公債費が増加しないよう管理していく。</t>
    <rPh sb="32" eb="37">
      <t>ガンリショウカンキン</t>
    </rPh>
    <rPh sb="38" eb="39">
      <t>ゾウ</t>
    </rPh>
    <rPh sb="40" eb="41">
      <t>トモナ</t>
    </rPh>
    <rPh sb="50" eb="52">
      <t>ウワマワ</t>
    </rPh>
    <rPh sb="69" eb="73">
      <t>ルイジダンタイ</t>
    </rPh>
    <rPh sb="73" eb="74">
      <t>ナイ</t>
    </rPh>
    <rPh sb="74" eb="76">
      <t>ヘイキン</t>
    </rPh>
    <rPh sb="76" eb="77">
      <t>チ</t>
    </rPh>
    <rPh sb="248" eb="250">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</si>
</sst>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c:ext xmlns:c16="http://schemas.microsoft.com/office/drawing/2014/chart" uri="{C3380CC4-5D6E-409C-BE32-E72D297353CC}">
              <c16:uniqueId val="{00000000-40EB-4703-BE95-0C5445D3632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16269</c:v>
                </c:pt>
                <c:pt idx="1">
                  <c:v>25902</c:v>
                </c:pt>
                <c:pt idx="2">
                  <c:v>16985</c:v>
                </c:pt>
                <c:pt idx="3">
                  <c:v>11189</c:v>
                </c:pt>
                <c:pt idx="4">
                  <c:v>32703</c:v>
                </c:pt>
              </c:numCache>
            </c:numRef>
          </c:val>
          <c:smooth val="0"/>
          <c:extLst>
            <c:ext xmlns:c16="http://schemas.microsoft.com/office/drawing/2014/chart" uri="{C3380CC4-5D6E-409C-BE32-E72D297353CC}">
              <c16:uniqueId val="{00000001-40EB-4703-BE95-0C5445D3632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5.16</c:v>
                </c:pt>
                <c:pt idx="1">
                  <c:v>3.66</c:v>
                </c:pt>
                <c:pt idx="2">
                  <c:v>3.41</c:v>
                </c:pt>
                <c:pt idx="3">
                  <c:v>4.33</c:v>
                </c:pt>
                <c:pt idx="4">
                  <c:v>3.77</c:v>
                </c:pt>
              </c:numCache>
            </c:numRef>
          </c:val>
          <c:extLst>
            <c:ext xmlns:c16="http://schemas.microsoft.com/office/drawing/2014/chart" uri="{C3380CC4-5D6E-409C-BE32-E72D297353CC}">
              <c16:uniqueId val="{00000000-8725-47B7-B5A0-79961A694D3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9.02</c:v>
                </c:pt>
                <c:pt idx="1">
                  <c:v>12.89</c:v>
                </c:pt>
                <c:pt idx="2">
                  <c:v>13.25</c:v>
                </c:pt>
                <c:pt idx="3">
                  <c:v>11.9</c:v>
                </c:pt>
                <c:pt idx="4">
                  <c:v>12.75</c:v>
                </c:pt>
              </c:numCache>
            </c:numRef>
          </c:val>
          <c:extLst>
            <c:ext xmlns:c16="http://schemas.microsoft.com/office/drawing/2014/chart" uri="{C3380CC4-5D6E-409C-BE32-E72D297353CC}">
              <c16:uniqueId val="{00000001-8725-47B7-B5A0-79961A694D3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-4.2300000000000004</c:v>
                </c:pt>
                <c:pt idx="1">
                  <c:v>-2</c:v>
                </c:pt>
                <c:pt idx="2">
                  <c:v>-2.2999999999999998</c:v>
                </c:pt>
                <c:pt idx="3">
                  <c:v>-3.14</c:v>
                </c:pt>
                <c:pt idx="4">
                  <c:v>-2.29</c:v>
                </c:pt>
              </c:numCache>
            </c:numRef>
          </c:val>
          <c:smooth val="0"/>
          <c:extLst>
            <c:ext xmlns:c16="http://schemas.microsoft.com/office/drawing/2014/chart" uri="{C3380CC4-5D6E-409C-BE32-E72D297353CC}">
              <c16:uniqueId val="{00000002-8725-47B7-B5A0-79961A694D3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0.83</c:v>
                </c:pt>
                <c:pt idx="2">
                  <c:v>#N/A</c:v>
                </c:pt>
                <c:pt idx="3">
                  <c:v>0.47</c:v>
                </c:pt>
                <c:pt idx="4">
                  <c:v>#N/A</c:v>
                </c:pt>
                <c:pt idx="5">
                  <c:v>0.73</c:v>
                </c:pt>
                <c:pt idx="6">
                  <c:v>#N/A</c:v>
                </c:pt>
                <c:pt idx="7">
                  <c:v>3.08</c:v>
                </c:pt>
                <c:pt idx="8">
                  <c:v>0</c:v>
                </c:pt>
                <c:pt idx="9">
                  <c:v>0</c:v>
                </c:pt>
              </c:numCache>
            </c:numRef>
          </c:val>
          <c:extLst>
            <c:ext xmlns:c16="http://schemas.microsoft.com/office/drawing/2014/chart" uri="{C3380CC4-5D6E-409C-BE32-E72D297353CC}">
              <c16:uniqueId val="{00000000-6613-4AC3-948E-3E3E4663CC0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613-4AC3-948E-3E3E4663CC0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613-4AC3-948E-3E3E4663CC0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613-4AC3-948E-3E3E4663CC0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c:v>
                </c:pt>
                <c:pt idx="2">
                  <c:v>#N/A</c:v>
                </c:pt>
                <c:pt idx="3">
                  <c:v>0.1</c:v>
                </c:pt>
                <c:pt idx="4">
                  <c:v>#N/A</c:v>
                </c:pt>
                <c:pt idx="5">
                  <c:v>0.11</c:v>
                </c:pt>
                <c:pt idx="6">
                  <c:v>#N/A</c:v>
                </c:pt>
                <c:pt idx="7">
                  <c:v>0.11</c:v>
                </c:pt>
                <c:pt idx="8">
                  <c:v>#N/A</c:v>
                </c:pt>
                <c:pt idx="9">
                  <c:v>0.09</c:v>
                </c:pt>
              </c:numCache>
            </c:numRef>
          </c:val>
          <c:extLst>
            <c:ext xmlns:c16="http://schemas.microsoft.com/office/drawing/2014/chart" uri="{C3380CC4-5D6E-409C-BE32-E72D297353CC}">
              <c16:uniqueId val="{00000004-6613-4AC3-948E-3E3E4663CC0B}"/>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2.98</c:v>
                </c:pt>
                <c:pt idx="2">
                  <c:v>#N/A</c:v>
                </c:pt>
                <c:pt idx="3">
                  <c:v>2.46</c:v>
                </c:pt>
                <c:pt idx="4">
                  <c:v>#N/A</c:v>
                </c:pt>
                <c:pt idx="5">
                  <c:v>1.19</c:v>
                </c:pt>
                <c:pt idx="6">
                  <c:v>#N/A</c:v>
                </c:pt>
                <c:pt idx="7">
                  <c:v>0.81</c:v>
                </c:pt>
                <c:pt idx="8">
                  <c:v>#N/A</c:v>
                </c:pt>
                <c:pt idx="9">
                  <c:v>0.92</c:v>
                </c:pt>
              </c:numCache>
            </c:numRef>
          </c:val>
          <c:extLst>
            <c:ext xmlns:c16="http://schemas.microsoft.com/office/drawing/2014/chart" uri="{C3380CC4-5D6E-409C-BE32-E72D297353CC}">
              <c16:uniqueId val="{00000005-6613-4AC3-948E-3E3E4663CC0B}"/>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1.94</c:v>
                </c:pt>
                <c:pt idx="2">
                  <c:v>#N/A</c:v>
                </c:pt>
                <c:pt idx="3">
                  <c:v>0.97</c:v>
                </c:pt>
                <c:pt idx="4">
                  <c:v>#N/A</c:v>
                </c:pt>
                <c:pt idx="5">
                  <c:v>1.89</c:v>
                </c:pt>
                <c:pt idx="6">
                  <c:v>#N/A</c:v>
                </c:pt>
                <c:pt idx="7">
                  <c:v>1.2</c:v>
                </c:pt>
                <c:pt idx="8">
                  <c:v>#N/A</c:v>
                </c:pt>
                <c:pt idx="9">
                  <c:v>0.95</c:v>
                </c:pt>
              </c:numCache>
            </c:numRef>
          </c:val>
          <c:extLst>
            <c:ext xmlns:c16="http://schemas.microsoft.com/office/drawing/2014/chart" uri="{C3380CC4-5D6E-409C-BE32-E72D297353CC}">
              <c16:uniqueId val="{00000006-6613-4AC3-948E-3E3E4663CC0B}"/>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1.55</c:v>
                </c:pt>
              </c:numCache>
            </c:numRef>
          </c:val>
          <c:extLst>
            <c:ext xmlns:c16="http://schemas.microsoft.com/office/drawing/2014/chart" uri="{C3380CC4-5D6E-409C-BE32-E72D297353CC}">
              <c16:uniqueId val="{00000007-6613-4AC3-948E-3E3E4663CC0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5.16</c:v>
                </c:pt>
                <c:pt idx="2">
                  <c:v>#N/A</c:v>
                </c:pt>
                <c:pt idx="3">
                  <c:v>3.66</c:v>
                </c:pt>
                <c:pt idx="4">
                  <c:v>#N/A</c:v>
                </c:pt>
                <c:pt idx="5">
                  <c:v>3.41</c:v>
                </c:pt>
                <c:pt idx="6">
                  <c:v>#N/A</c:v>
                </c:pt>
                <c:pt idx="7">
                  <c:v>4.33</c:v>
                </c:pt>
                <c:pt idx="8">
                  <c:v>#N/A</c:v>
                </c:pt>
                <c:pt idx="9">
                  <c:v>3.76</c:v>
                </c:pt>
              </c:numCache>
            </c:numRef>
          </c:val>
          <c:extLst>
            <c:ext xmlns:c16="http://schemas.microsoft.com/office/drawing/2014/chart" uri="{C3380CC4-5D6E-409C-BE32-E72D297353CC}">
              <c16:uniqueId val="{00000008-6613-4AC3-948E-3E3E4663CC0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19.64</c:v>
                </c:pt>
                <c:pt idx="2">
                  <c:v>#N/A</c:v>
                </c:pt>
                <c:pt idx="3">
                  <c:v>20.53</c:v>
                </c:pt>
                <c:pt idx="4">
                  <c:v>#N/A</c:v>
                </c:pt>
                <c:pt idx="5">
                  <c:v>20.38</c:v>
                </c:pt>
                <c:pt idx="6">
                  <c:v>#N/A</c:v>
                </c:pt>
                <c:pt idx="7">
                  <c:v>20.149999999999999</c:v>
                </c:pt>
                <c:pt idx="8">
                  <c:v>#N/A</c:v>
                </c:pt>
                <c:pt idx="9">
                  <c:v>19.399999999999999</c:v>
                </c:pt>
              </c:numCache>
            </c:numRef>
          </c:val>
          <c:extLst>
            <c:ext xmlns:c16="http://schemas.microsoft.com/office/drawing/2014/chart" uri="{C3380CC4-5D6E-409C-BE32-E72D297353CC}">
              <c16:uniqueId val="{00000009-6613-4AC3-948E-3E3E4663CC0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804</c:v>
                </c:pt>
                <c:pt idx="5">
                  <c:v>802</c:v>
                </c:pt>
                <c:pt idx="8">
                  <c:v>828</c:v>
                </c:pt>
                <c:pt idx="11">
                  <c:v>822</c:v>
                </c:pt>
                <c:pt idx="14">
                  <c:v>806</c:v>
                </c:pt>
              </c:numCache>
            </c:numRef>
          </c:val>
          <c:extLst>
            <c:ext xmlns:c16="http://schemas.microsoft.com/office/drawing/2014/chart" uri="{C3380CC4-5D6E-409C-BE32-E72D297353CC}">
              <c16:uniqueId val="{00000000-F883-430C-966A-3D44D167EEC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883-430C-966A-3D44D167EEC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883-430C-966A-3D44D167EEC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36</c:v>
                </c:pt>
                <c:pt idx="3">
                  <c:v>34</c:v>
                </c:pt>
                <c:pt idx="6">
                  <c:v>35</c:v>
                </c:pt>
                <c:pt idx="9">
                  <c:v>27</c:v>
                </c:pt>
                <c:pt idx="12">
                  <c:v>25</c:v>
                </c:pt>
              </c:numCache>
            </c:numRef>
          </c:val>
          <c:extLst>
            <c:ext xmlns:c16="http://schemas.microsoft.com/office/drawing/2014/chart" uri="{C3380CC4-5D6E-409C-BE32-E72D297353CC}">
              <c16:uniqueId val="{00000003-F883-430C-966A-3D44D167EEC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193</c:v>
                </c:pt>
                <c:pt idx="3">
                  <c:v>162</c:v>
                </c:pt>
                <c:pt idx="6">
                  <c:v>198</c:v>
                </c:pt>
                <c:pt idx="9">
                  <c:v>207</c:v>
                </c:pt>
                <c:pt idx="12">
                  <c:v>232</c:v>
                </c:pt>
              </c:numCache>
            </c:numRef>
          </c:val>
          <c:extLst>
            <c:ext xmlns:c16="http://schemas.microsoft.com/office/drawing/2014/chart" uri="{C3380CC4-5D6E-409C-BE32-E72D297353CC}">
              <c16:uniqueId val="{00000004-F883-430C-966A-3D44D167EEC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883-430C-966A-3D44D167EEC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883-430C-966A-3D44D167EEC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923</c:v>
                </c:pt>
                <c:pt idx="3">
                  <c:v>948</c:v>
                </c:pt>
                <c:pt idx="6">
                  <c:v>975</c:v>
                </c:pt>
                <c:pt idx="9">
                  <c:v>965</c:v>
                </c:pt>
                <c:pt idx="12">
                  <c:v>989</c:v>
                </c:pt>
              </c:numCache>
            </c:numRef>
          </c:val>
          <c:extLst>
            <c:ext xmlns:c16="http://schemas.microsoft.com/office/drawing/2014/chart" uri="{C3380CC4-5D6E-409C-BE32-E72D297353CC}">
              <c16:uniqueId val="{00000007-F883-430C-966A-3D44D167EEC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348</c:v>
                </c:pt>
                <c:pt idx="2">
                  <c:v>#N/A</c:v>
                </c:pt>
                <c:pt idx="3">
                  <c:v>#N/A</c:v>
                </c:pt>
                <c:pt idx="4">
                  <c:v>342</c:v>
                </c:pt>
                <c:pt idx="5">
                  <c:v>#N/A</c:v>
                </c:pt>
                <c:pt idx="6">
                  <c:v>#N/A</c:v>
                </c:pt>
                <c:pt idx="7">
                  <c:v>380</c:v>
                </c:pt>
                <c:pt idx="8">
                  <c:v>#N/A</c:v>
                </c:pt>
                <c:pt idx="9">
                  <c:v>#N/A</c:v>
                </c:pt>
                <c:pt idx="10">
                  <c:v>377</c:v>
                </c:pt>
                <c:pt idx="11">
                  <c:v>#N/A</c:v>
                </c:pt>
                <c:pt idx="12">
                  <c:v>#N/A</c:v>
                </c:pt>
                <c:pt idx="13">
                  <c:v>440</c:v>
                </c:pt>
                <c:pt idx="14">
                  <c:v>#N/A</c:v>
                </c:pt>
              </c:numCache>
            </c:numRef>
          </c:val>
          <c:smooth val="0"/>
          <c:extLst>
            <c:ext xmlns:c16="http://schemas.microsoft.com/office/drawing/2014/chart" uri="{C3380CC4-5D6E-409C-BE32-E72D297353CC}">
              <c16:uniqueId val="{00000008-F883-430C-966A-3D44D167EEC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9162</c:v>
                </c:pt>
                <c:pt idx="5">
                  <c:v>9215</c:v>
                </c:pt>
                <c:pt idx="8">
                  <c:v>9217</c:v>
                </c:pt>
                <c:pt idx="11">
                  <c:v>9149</c:v>
                </c:pt>
                <c:pt idx="14">
                  <c:v>9170</c:v>
                </c:pt>
              </c:numCache>
            </c:numRef>
          </c:val>
          <c:extLst>
            <c:ext xmlns:c16="http://schemas.microsoft.com/office/drawing/2014/chart" uri="{C3380CC4-5D6E-409C-BE32-E72D297353CC}">
              <c16:uniqueId val="{00000000-E7FF-4F5F-8166-FBCB235D9FC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2150</c:v>
                </c:pt>
                <c:pt idx="5">
                  <c:v>2230</c:v>
                </c:pt>
                <c:pt idx="8">
                  <c:v>2222</c:v>
                </c:pt>
                <c:pt idx="11">
                  <c:v>2222</c:v>
                </c:pt>
                <c:pt idx="14">
                  <c:v>1981</c:v>
                </c:pt>
              </c:numCache>
            </c:numRef>
          </c:val>
          <c:extLst>
            <c:ext xmlns:c16="http://schemas.microsoft.com/office/drawing/2014/chart" uri="{C3380CC4-5D6E-409C-BE32-E72D297353CC}">
              <c16:uniqueId val="{00000001-E7FF-4F5F-8166-FBCB235D9FC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1182</c:v>
                </c:pt>
                <c:pt idx="5">
                  <c:v>1633</c:v>
                </c:pt>
                <c:pt idx="8">
                  <c:v>1800</c:v>
                </c:pt>
                <c:pt idx="11">
                  <c:v>1771</c:v>
                </c:pt>
                <c:pt idx="14">
                  <c:v>2034</c:v>
                </c:pt>
              </c:numCache>
            </c:numRef>
          </c:val>
          <c:extLst>
            <c:ext xmlns:c16="http://schemas.microsoft.com/office/drawing/2014/chart" uri="{C3380CC4-5D6E-409C-BE32-E72D297353CC}">
              <c16:uniqueId val="{00000002-E7FF-4F5F-8166-FBCB235D9FC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7FF-4F5F-8166-FBCB235D9FC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7FF-4F5F-8166-FBCB235D9FC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7FF-4F5F-8166-FBCB235D9FC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2611</c:v>
                </c:pt>
                <c:pt idx="3">
                  <c:v>2592</c:v>
                </c:pt>
                <c:pt idx="6">
                  <c:v>2484</c:v>
                </c:pt>
                <c:pt idx="9">
                  <c:v>2489</c:v>
                </c:pt>
                <c:pt idx="12">
                  <c:v>2367</c:v>
                </c:pt>
              </c:numCache>
            </c:numRef>
          </c:val>
          <c:extLst>
            <c:ext xmlns:c16="http://schemas.microsoft.com/office/drawing/2014/chart" uri="{C3380CC4-5D6E-409C-BE32-E72D297353CC}">
              <c16:uniqueId val="{00000006-E7FF-4F5F-8166-FBCB235D9FC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248</c:v>
                </c:pt>
                <c:pt idx="3">
                  <c:v>242</c:v>
                </c:pt>
                <c:pt idx="6">
                  <c:v>211</c:v>
                </c:pt>
                <c:pt idx="9">
                  <c:v>255</c:v>
                </c:pt>
                <c:pt idx="12">
                  <c:v>404</c:v>
                </c:pt>
              </c:numCache>
            </c:numRef>
          </c:val>
          <c:extLst>
            <c:ext xmlns:c16="http://schemas.microsoft.com/office/drawing/2014/chart" uri="{C3380CC4-5D6E-409C-BE32-E72D297353CC}">
              <c16:uniqueId val="{00000007-E7FF-4F5F-8166-FBCB235D9FC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3687</c:v>
                </c:pt>
                <c:pt idx="3">
                  <c:v>3575</c:v>
                </c:pt>
                <c:pt idx="6">
                  <c:v>3463</c:v>
                </c:pt>
                <c:pt idx="9">
                  <c:v>3490</c:v>
                </c:pt>
                <c:pt idx="12">
                  <c:v>3696</c:v>
                </c:pt>
              </c:numCache>
            </c:numRef>
          </c:val>
          <c:extLst>
            <c:ext xmlns:c16="http://schemas.microsoft.com/office/drawing/2014/chart" uri="{C3380CC4-5D6E-409C-BE32-E72D297353CC}">
              <c16:uniqueId val="{00000008-E7FF-4F5F-8166-FBCB235D9FC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7FF-4F5F-8166-FBCB235D9FC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9888</c:v>
                </c:pt>
                <c:pt idx="3">
                  <c:v>9806</c:v>
                </c:pt>
                <c:pt idx="6">
                  <c:v>9578</c:v>
                </c:pt>
                <c:pt idx="9">
                  <c:v>9228</c:v>
                </c:pt>
                <c:pt idx="12">
                  <c:v>9122</c:v>
                </c:pt>
              </c:numCache>
            </c:numRef>
          </c:val>
          <c:extLst>
            <c:ext xmlns:c16="http://schemas.microsoft.com/office/drawing/2014/chart" uri="{C3380CC4-5D6E-409C-BE32-E72D297353CC}">
              <c16:uniqueId val="{0000000A-E7FF-4F5F-8166-FBCB235D9FC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3940</c:v>
                </c:pt>
                <c:pt idx="2">
                  <c:v>#N/A</c:v>
                </c:pt>
                <c:pt idx="3">
                  <c:v>#N/A</c:v>
                </c:pt>
                <c:pt idx="4">
                  <c:v>3137</c:v>
                </c:pt>
                <c:pt idx="5">
                  <c:v>#N/A</c:v>
                </c:pt>
                <c:pt idx="6">
                  <c:v>#N/A</c:v>
                </c:pt>
                <c:pt idx="7">
                  <c:v>2497</c:v>
                </c:pt>
                <c:pt idx="8">
                  <c:v>#N/A</c:v>
                </c:pt>
                <c:pt idx="9">
                  <c:v>#N/A</c:v>
                </c:pt>
                <c:pt idx="10">
                  <c:v>2320</c:v>
                </c:pt>
                <c:pt idx="11">
                  <c:v>#N/A</c:v>
                </c:pt>
                <c:pt idx="12">
                  <c:v>#N/A</c:v>
                </c:pt>
                <c:pt idx="13">
                  <c:v>2403</c:v>
                </c:pt>
                <c:pt idx="14">
                  <c:v>#N/A</c:v>
                </c:pt>
              </c:numCache>
            </c:numRef>
          </c:val>
          <c:smooth val="0"/>
          <c:extLst>
            <c:ext xmlns:c16="http://schemas.microsoft.com/office/drawing/2014/chart" uri="{C3380CC4-5D6E-409C-BE32-E72D297353CC}">
              <c16:uniqueId val="{0000000B-E7FF-4F5F-8166-FBCB235D9FC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845</c:v>
                </c:pt>
                <c:pt idx="1">
                  <c:v>751</c:v>
                </c:pt>
                <c:pt idx="2">
                  <c:v>843</c:v>
                </c:pt>
              </c:numCache>
            </c:numRef>
          </c:val>
          <c:extLst>
            <c:ext xmlns:c16="http://schemas.microsoft.com/office/drawing/2014/chart" uri="{C3380CC4-5D6E-409C-BE32-E72D297353CC}">
              <c16:uniqueId val="{00000000-0190-4032-BB73-231B054C227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c:v>
                </c:pt>
                <c:pt idx="1">
                  <c:v>2</c:v>
                </c:pt>
                <c:pt idx="2">
                  <c:v>2</c:v>
                </c:pt>
              </c:numCache>
            </c:numRef>
          </c:val>
          <c:extLst>
            <c:ext xmlns:c16="http://schemas.microsoft.com/office/drawing/2014/chart" uri="{C3380CC4-5D6E-409C-BE32-E72D297353CC}">
              <c16:uniqueId val="{00000001-0190-4032-BB73-231B054C227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152</c:v>
                </c:pt>
                <c:pt idx="1">
                  <c:v>152</c:v>
                </c:pt>
                <c:pt idx="2">
                  <c:v>269</c:v>
                </c:pt>
              </c:numCache>
            </c:numRef>
          </c:val>
          <c:extLst>
            <c:ext xmlns:c16="http://schemas.microsoft.com/office/drawing/2014/chart" uri="{C3380CC4-5D6E-409C-BE32-E72D297353CC}">
              <c16:uniqueId val="{00000002-0190-4032-BB73-231B054C227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{B2FF9ACD-AE39-4108-B7EE-849EE5F2326F}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6397-4040-99BC-684075816BF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{1683BA75-7F1B-4DF9-928A-2DF08F5AF2E4}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397-4040-99BC-684075816BF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{E31B26CD-7F1D-4326-BD5A-3CEBDBBC8E58}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397-4040-99BC-684075816BF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{1AB2D8CA-9C19-4AD4-AF05-8512CBFCAC65}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397-4040-99BC-684075816BF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{F349D534-7390-40B0-BF42-F7E0F58F6446}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397-4040-99BC-684075816BFC}"/>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{99190650-4A39-41F1-BCD0-7E37ED26A76B}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6397-4040-99BC-684075816BFC}"/>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{DA7FC461-D1B6-4237-9824-7C566D939718}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6397-4040-99BC-684075816BFC}"/>
                </c:ext>
              </c:extLst>
            </c:dLbl>
            <c:dLbl>
              <c:idx val="24"/>
              <c:layout>
                <c:manualLayout>
                  <c:x val="0"/>
                  <c:y val="1.6214155877418368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{41CB3510-265B-4BEF-BC45-5E375990D784}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6397-4040-99BC-684075816BFC}"/>
                </c:ext>
              </c:extLst>
            </c:dLbl>
            <c:dLbl>
              <c:idx val="32"/>
              <c:layout>
                <c:manualLayout>
                  <c:x val="0"/>
                  <c:y val="-1.6214155877418368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{40CC0E65-42F7-42A3-89EB-4C5693DB8E1D}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6397-4040-99BC-684075816BF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73</c:v>
                </c:pt>
                <c:pt idx="8">
                  <c:v>73.599999999999994</c:v>
                </c:pt>
                <c:pt idx="16">
                  <c:v>74.8</c:v>
                </c:pt>
                <c:pt idx="24">
                  <c:v>76.3</c:v>
                </c:pt>
                <c:pt idx="32">
                  <c:v>76.900000000000006</c:v>
                </c:pt>
              </c:numCache>
            </c:numRef>
          </c:xVal>
          <c:yVal>
            <c:numRef>
              <c:f>公会計指標分析・財政指標組合せ分析表!$BP$51:$DC$51</c:f>
              <c:numCache>
                <c:formatCode>#,##0.0;"▲ "#,##0.0</c:formatCode>
                <c:ptCount val="40"/>
                <c:pt idx="0">
                  <c:v>70.099999999999994</c:v>
                </c:pt>
                <c:pt idx="8">
                  <c:v>55.9</c:v>
                </c:pt>
                <c:pt idx="16">
                  <c:v>44</c:v>
                </c:pt>
                <c:pt idx="24">
                  <c:v>41.3</c:v>
                </c:pt>
                <c:pt idx="32">
                  <c:v>40.6</c:v>
                </c:pt>
              </c:numCache>
            </c:numRef>
          </c:yVal>
          <c:smooth val="0"/>
          <c:extLst>
            <c:ext xmlns:c16="http://schemas.microsoft.com/office/drawing/2014/chart" uri="{C3380CC4-5D6E-409C-BE32-E72D297353CC}">
              <c16:uniqueId val="{00000009-6397-4040-99BC-684075816BF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{15D24B3A-069F-483A-9470-27AC63A5FB34}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6397-4040-99BC-684075816BF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{535F129D-7098-4771-A667-CC96929DC3A5}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397-4040-99BC-684075816BF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{541C8628-C029-4891-A787-A52B2D611915}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397-4040-99BC-684075816BF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{AE8E4143-5E08-4CDB-AFD5-5247BF4E02ED}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397-4040-99BC-684075816BF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{0E5A97CC-CDD2-45D1-9784-A457C2CDFE9C}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397-4040-99BC-684075816BF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{699566F6-D296-4EFC-9E69-9DA010E91708}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6397-4040-99BC-684075816BF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{507A43EC-A55F-4C8C-851B-0BD856A00D11}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6397-4040-99BC-684075816BF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{23CF8027-660B-4103-A6F4-EAAF9746F7FE}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6397-4040-99BC-684075816BF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{959C4A4B-2588-429F-A042-E24C68BAF3C6}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6397-4040-99BC-684075816BF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pt idx="16">
                  <c:v>59.3</c:v>
                </c:pt>
                <c:pt idx="24">
                  <c:v>60.3</c:v>
                </c:pt>
                <c:pt idx="32">
                  <c:v>61.4</c:v>
                </c:pt>
              </c:numCache>
            </c:numRef>
          </c:xVal>
          <c:yVal>
            <c:numRef>
              <c:f>公会計指標分析・財政指標組合せ分析表!$BP$55:$DC$55</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6397-4040-99BC-684075816BFC}"/>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{84A22418-DA85-4C1D-A092-1B373B40D140}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A074-4570-9F92-4616D6753C1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{3030BF2B-9587-4493-915A-C08A804E3802}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074-4570-9F92-4616D6753C1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{3956CB37-D46B-4B28-AEA1-4CC12F30DCFD}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074-4570-9F92-4616D6753C1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{4C718735-E0AF-42F9-AA58-FC0B3C15E755}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074-4570-9F92-4616D6753C1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{15DDD3E9-CDE6-4521-83D1-B2DBD1343F61}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074-4570-9F92-4616D6753C17}"/>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{BC357076-A033-4F0D-97E9-E12972EFBDB2}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A074-4570-9F92-4616D6753C17}"/>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{2ED48ADB-97C8-4F04-AF43-F1A10481565A}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A074-4570-9F92-4616D6753C17}"/>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{ECC60463-469A-4720-989D-F24605C4A679}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A074-4570-9F92-4616D6753C17}"/>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{1F9975E0-CD6C-4AE3-B66F-4B2A37DD13CF}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A074-4570-9F92-4616D6753C1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4.7</c:v>
                </c:pt>
                <c:pt idx="8">
                  <c:v>5.7</c:v>
                </c:pt>
                <c:pt idx="16">
                  <c:v>6.3</c:v>
                </c:pt>
                <c:pt idx="24">
                  <c:v>6.5</c:v>
                </c:pt>
                <c:pt idx="32">
                  <c:v>6.9</c:v>
                </c:pt>
              </c:numCache>
            </c:numRef>
          </c:xVal>
          <c:yVal>
            <c:numRef>
              <c:f>公会計指標分析・財政指標組合せ分析表!$BP$73:$DC$73</c:f>
              <c:numCache>
                <c:formatCode>#,##0.0;"▲ "#,##0.0</c:formatCode>
                <c:ptCount val="40"/>
                <c:pt idx="0">
                  <c:v>70.099999999999994</c:v>
                </c:pt>
                <c:pt idx="8">
                  <c:v>55.9</c:v>
                </c:pt>
                <c:pt idx="16">
                  <c:v>44</c:v>
                </c:pt>
                <c:pt idx="24">
                  <c:v>41.3</c:v>
                </c:pt>
                <c:pt idx="32">
                  <c:v>40.6</c:v>
                </c:pt>
              </c:numCache>
            </c:numRef>
          </c:yVal>
          <c:smooth val="0"/>
          <c:extLst>
            <c:ext xmlns:c16="http://schemas.microsoft.com/office/drawing/2014/chart" uri="{C3380CC4-5D6E-409C-BE32-E72D297353CC}">
              <c16:uniqueId val="{00000009-A074-4570-9F92-4616D6753C1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3.8079480405258694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{89A46AA8-82D9-4121-9B2D-205B16C6FD51}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A074-4570-9F92-4616D6753C1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{391A8AEC-7950-470C-BC43-FCDA8BBC808E}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074-4570-9F92-4616D6753C1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{1C031B26-6EE8-4C19-AAAA-78C71A80175A}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074-4570-9F92-4616D6753C1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{F8A0B7DF-3BAE-4215-9EEA-D2163F1A5965}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074-4570-9F92-4616D6753C1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{A6F54363-03B3-40C3-B3CA-95BCB38E0706}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074-4570-9F92-4616D6753C17}"/>
                </c:ext>
              </c:extLst>
            </c:dLbl>
            <c:dLbl>
              <c:idx val="8"/>
              <c:layout>
                <c:manualLayout>
                  <c:x val="-1.8235628084250059E-2"/>
                  <c:y val="-6.4916463856944315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{B424CE00-5E01-41CF-A3C5-D0E15B452B20}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A074-4570-9F92-4616D6753C17}"/>
                </c:ext>
              </c:extLst>
            </c:dLbl>
            <c:dLbl>
              <c:idx val="16"/>
              <c:layout>
                <c:manualLayout>
                  <c:x val="-3.1697991619110633E-2"/>
                  <c:y val="-8.4253654513609444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{32C8079C-FC5F-48F9-A2C2-C20525CCE5E0}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A074-4570-9F92-4616D6753C17}"/>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{2DE066E2-2512-4CC0-AF75-CB4D881CD704}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A074-4570-9F92-4616D6753C17}"/>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{749D8B83-6CEA-4D02-8BB8-2C48C4C4DC28}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A074-4570-9F92-4616D6753C1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A074-4570-9F92-4616D6753C17}"/>
            </c:ext>
          </c:extLst>
        </c:ser>
        <c:dLbls>
          <c:showLegendKey val="0"/>
          <c:showVal val="1"/>
          <c:showCatName val="0"/>
          <c:showSerName val="0"/>
          <c:showPercent val="0"/>
          <c:showBubbleSize val="0"/>
        </c:dLbls>
        <c:axId val="84219776"/>
        <c:axId val="84234240"/>
      </c:scatterChart>
      <c:valAx>
        <c:axId val="84219776"/>
        <c:scaling>
          <c:orientation val="maxMin"/>
          <c:max val="8"/>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埼玉県小川町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実質公債費比率の分子は、実質的に一般財源をもって償還すべき公債費等を示している。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下水道事業債等の公営企業債の元利償還金に対する繰入金が増加する</a:t>
          </a:r>
          <a:r>
            <a:rPr kumimoji="1" lang="ja-JP" altLang="en-US" sz="1100">
              <a:solidFill>
                <a:schemeClr val="dk1"/>
              </a:solidFill>
              <a:effectLst/>
              <a:latin typeface="+mn-lt"/>
              <a:ea typeface="+mn-ea"/>
              <a:cs typeface="+mn-cs"/>
            </a:rPr>
            <a:t>とともに、</a:t>
          </a:r>
          <a:r>
            <a:rPr kumimoji="1" lang="ja-JP" altLang="ja-JP" sz="1100">
              <a:solidFill>
                <a:schemeClr val="dk1"/>
              </a:solidFill>
              <a:effectLst/>
              <a:latin typeface="+mn-lt"/>
              <a:ea typeface="+mn-ea"/>
              <a:cs typeface="+mn-cs"/>
            </a:rPr>
            <a:t>一般会計分の元利償還金</a:t>
          </a:r>
          <a:r>
            <a:rPr kumimoji="1" lang="ja-JP" altLang="en-US" sz="1100">
              <a:solidFill>
                <a:schemeClr val="dk1"/>
              </a:solidFill>
              <a:effectLst/>
              <a:latin typeface="+mn-lt"/>
              <a:ea typeface="+mn-ea"/>
              <a:cs typeface="+mn-cs"/>
            </a:rPr>
            <a:t>も増加</a:t>
          </a:r>
          <a:r>
            <a:rPr kumimoji="1" lang="ja-JP" altLang="ja-JP" sz="1100">
              <a:solidFill>
                <a:schemeClr val="dk1"/>
              </a:solidFill>
              <a:effectLst/>
              <a:latin typeface="+mn-lt"/>
              <a:ea typeface="+mn-ea"/>
              <a:cs typeface="+mn-cs"/>
            </a:rPr>
            <a:t>したため、実質公債費比率の分子は</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今後も、地方債を起債する際は交付税算入率の高い地方債を活用しながら、引き続き町債の適切な管理に努める。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建設地方債の抑制を行っており、公債費の実質的な負担を抑えていることから新規積み立ての予定はない。</a:t>
          </a:r>
          <a:endParaRPr lang="ja-JP" altLang="ja-JP" sz="1000">
            <a:effectLst/>
          </a:endParaRPr>
        </a:p>
        <a:p>
          <a:r>
            <a:rPr kumimoji="1" lang="ja-JP" altLang="ja-JP" sz="1100">
              <a:solidFill>
                <a:schemeClr val="dk1"/>
              </a:solidFill>
              <a:effectLst/>
              <a:latin typeface="+mn-lt"/>
              <a:ea typeface="+mn-ea"/>
              <a:cs typeface="+mn-cs"/>
            </a:rPr>
            <a:t>なお、満期一括償還の地方債は発行していない。</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埼玉県小川町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将来負担額は前年度と比べ</a:t>
          </a:r>
          <a:r>
            <a:rPr kumimoji="1" lang="en-US" altLang="ja-JP" sz="1100">
              <a:solidFill>
                <a:schemeClr val="dk1"/>
              </a:solidFill>
              <a:effectLst/>
              <a:latin typeface="+mn-lt"/>
              <a:ea typeface="+mn-ea"/>
              <a:cs typeface="+mn-cs"/>
            </a:rPr>
            <a:t>127</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となった。これは、</a:t>
          </a:r>
          <a:r>
            <a:rPr kumimoji="1" lang="ja-JP" altLang="en-US" sz="1100">
              <a:solidFill>
                <a:schemeClr val="dk1"/>
              </a:solidFill>
              <a:effectLst/>
              <a:latin typeface="+mn-lt"/>
              <a:ea typeface="+mn-ea"/>
              <a:cs typeface="+mn-cs"/>
            </a:rPr>
            <a:t>下水道事業に対する繰出金（公債費分）の増や比企広域市町村圏組合の斎場建設に係る地方債残高が増加</a:t>
          </a:r>
          <a:r>
            <a:rPr kumimoji="1" lang="ja-JP" altLang="ja-JP" sz="1100">
              <a:solidFill>
                <a:schemeClr val="dk1"/>
              </a:solidFill>
              <a:effectLst/>
              <a:latin typeface="+mn-lt"/>
              <a:ea typeface="+mn-ea"/>
              <a:cs typeface="+mn-cs"/>
            </a:rPr>
            <a:t>したこと</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によ</a:t>
          </a:r>
          <a:r>
            <a:rPr kumimoji="1" lang="ja-JP" altLang="en-US" sz="1100">
              <a:solidFill>
                <a:schemeClr val="dk1"/>
              </a:solidFill>
              <a:effectLst/>
              <a:latin typeface="+mn-lt"/>
              <a:ea typeface="+mn-ea"/>
              <a:cs typeface="+mn-cs"/>
            </a:rPr>
            <a:t>り増加したものである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一方で、充当可能財源等は前年度と比べ</a:t>
          </a:r>
          <a:r>
            <a:rPr kumimoji="1" lang="en-US" altLang="ja-JP" sz="1100">
              <a:solidFill>
                <a:schemeClr val="dk1"/>
              </a:solidFill>
              <a:effectLst/>
              <a:latin typeface="+mn-lt"/>
              <a:ea typeface="+mn-ea"/>
              <a:cs typeface="+mn-cs"/>
            </a:rPr>
            <a:t>43</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となった。これは主に一般会計の</a:t>
          </a:r>
          <a:r>
            <a:rPr kumimoji="1" lang="ja-JP" altLang="en-US" sz="1100">
              <a:solidFill>
                <a:schemeClr val="dk1"/>
              </a:solidFill>
              <a:effectLst/>
              <a:latin typeface="+mn-lt"/>
              <a:ea typeface="+mn-ea"/>
              <a:cs typeface="+mn-cs"/>
            </a:rPr>
            <a:t>公共施設整備基金や財政調整基金が増加した</a:t>
          </a:r>
          <a:r>
            <a:rPr kumimoji="1" lang="ja-JP" altLang="ja-JP" sz="1100">
              <a:solidFill>
                <a:schemeClr val="dk1"/>
              </a:solidFill>
              <a:effectLst/>
              <a:latin typeface="+mn-lt"/>
              <a:ea typeface="+mn-ea"/>
              <a:cs typeface="+mn-cs"/>
            </a:rPr>
            <a:t>ためである。</a:t>
          </a:r>
          <a:endParaRPr lang="ja-JP" altLang="ja-JP" sz="1400">
            <a:effectLst/>
          </a:endParaRPr>
        </a:p>
        <a:p>
          <a:r>
            <a:rPr kumimoji="1" lang="ja-JP" altLang="ja-JP" sz="1100">
              <a:solidFill>
                <a:schemeClr val="dk1"/>
              </a:solidFill>
              <a:effectLst/>
              <a:latin typeface="+mn-lt"/>
              <a:ea typeface="+mn-ea"/>
              <a:cs typeface="+mn-cs"/>
            </a:rPr>
            <a:t>　結果として、将来負担比率の分子は微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となった。今後も引き続き、充当可能財源の確保を図り、適切な財政運営に努めていく。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埼玉県小川町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　</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令和</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年</a:t>
          </a:r>
          <a:r>
            <a:rPr kumimoji="1" lang="ja-JP" altLang="en-US" sz="1300">
              <a:solidFill>
                <a:schemeClr val="dk1"/>
              </a:solidFill>
              <a:effectLst/>
              <a:latin typeface="+mn-lt"/>
              <a:ea typeface="+mn-ea"/>
              <a:cs typeface="+mn-cs"/>
            </a:rPr>
            <a:t>度はコロナ対策事業に対し、新型コロナウイルス感染症対応地方創生臨時交付金等の国庫補助金を適切に活用するとともに、</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施設の利用停止やイベントの中止に伴う経常経費の減により、</a:t>
          </a:r>
          <a:r>
            <a:rPr kumimoji="1" lang="ja-JP" altLang="ja-JP" sz="1300">
              <a:solidFill>
                <a:schemeClr val="dk1"/>
              </a:solidFill>
              <a:effectLst/>
              <a:latin typeface="+mn-lt"/>
              <a:ea typeface="+mn-ea"/>
              <a:cs typeface="+mn-cs"/>
            </a:rPr>
            <a:t>財政調整基金を</a:t>
          </a:r>
          <a:r>
            <a:rPr kumimoji="1" lang="en-US" altLang="ja-JP" sz="1300">
              <a:solidFill>
                <a:schemeClr val="dk1"/>
              </a:solidFill>
              <a:effectLst/>
              <a:latin typeface="+mn-lt"/>
              <a:ea typeface="+mn-ea"/>
              <a:cs typeface="+mn-cs"/>
            </a:rPr>
            <a:t>92</a:t>
          </a:r>
          <a:r>
            <a:rPr kumimoji="1" lang="ja-JP" altLang="ja-JP" sz="1300">
              <a:solidFill>
                <a:schemeClr val="dk1"/>
              </a:solidFill>
              <a:effectLst/>
              <a:latin typeface="+mn-lt"/>
              <a:ea typeface="+mn-ea"/>
              <a:cs typeface="+mn-cs"/>
            </a:rPr>
            <a:t>百万円</a:t>
          </a:r>
          <a:r>
            <a:rPr kumimoji="1" lang="ja-JP" altLang="en-US" sz="1300">
              <a:solidFill>
                <a:schemeClr val="dk1"/>
              </a:solidFill>
              <a:effectLst/>
              <a:latin typeface="+mn-lt"/>
              <a:ea typeface="+mn-ea"/>
              <a:cs typeface="+mn-cs"/>
            </a:rPr>
            <a:t>積増しした</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その他の基金</a:t>
          </a:r>
          <a:r>
            <a:rPr kumimoji="1" lang="ja-JP" altLang="en-US" sz="1300">
              <a:solidFill>
                <a:schemeClr val="dk1"/>
              </a:solidFill>
              <a:effectLst/>
              <a:latin typeface="+mn-lt"/>
              <a:ea typeface="+mn-ea"/>
              <a:cs typeface="+mn-cs"/>
            </a:rPr>
            <a:t>の主なものとして、公共施設整備基金は今後の施設の老朽化対策等に備えるため</a:t>
          </a:r>
          <a:r>
            <a:rPr kumimoji="1" lang="en-US" altLang="ja-JP" sz="1300">
              <a:solidFill>
                <a:schemeClr val="dk1"/>
              </a:solidFill>
              <a:effectLst/>
              <a:latin typeface="+mn-lt"/>
              <a:ea typeface="+mn-ea"/>
              <a:cs typeface="+mn-cs"/>
            </a:rPr>
            <a:t>100</a:t>
          </a:r>
          <a:r>
            <a:rPr kumimoji="1" lang="ja-JP" altLang="en-US" sz="1300">
              <a:solidFill>
                <a:schemeClr val="dk1"/>
              </a:solidFill>
              <a:effectLst/>
              <a:latin typeface="+mn-lt"/>
              <a:ea typeface="+mn-ea"/>
              <a:cs typeface="+mn-cs"/>
            </a:rPr>
            <a:t>百万円積立て</a:t>
          </a:r>
          <a:r>
            <a:rPr kumimoji="1" lang="ja-JP" altLang="ja-JP"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寄附によるまちづくり基金は寄附金増により増加となった。</a:t>
          </a:r>
          <a:endParaRPr lang="ja-JP" altLang="ja-JP" sz="1300">
            <a:effectLst/>
          </a:endParaRPr>
        </a:p>
        <a:p>
          <a:r>
            <a:rPr kumimoji="1" lang="ja-JP" altLang="ja-JP" sz="1300">
              <a:solidFill>
                <a:schemeClr val="dk1"/>
              </a:solidFill>
              <a:effectLst/>
              <a:latin typeface="+mn-lt"/>
              <a:ea typeface="+mn-ea"/>
              <a:cs typeface="+mn-cs"/>
            </a:rPr>
            <a:t>　基金全体としては</a:t>
          </a:r>
          <a:r>
            <a:rPr kumimoji="1" lang="en-US" altLang="ja-JP" sz="1300">
              <a:solidFill>
                <a:schemeClr val="dk1"/>
              </a:solidFill>
              <a:effectLst/>
              <a:latin typeface="+mn-lt"/>
              <a:ea typeface="+mn-ea"/>
              <a:cs typeface="+mn-cs"/>
            </a:rPr>
            <a:t>210</a:t>
          </a:r>
          <a:r>
            <a:rPr kumimoji="1" lang="ja-JP" altLang="ja-JP" sz="1300">
              <a:solidFill>
                <a:schemeClr val="dk1"/>
              </a:solidFill>
              <a:effectLst/>
              <a:latin typeface="+mn-lt"/>
              <a:ea typeface="+mn-ea"/>
              <a:cs typeface="+mn-cs"/>
            </a:rPr>
            <a:t>百万円の</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　災害対応等、緊急的な対応に備えるとともに、町税等の歳入減少による年度間の恒常的な財源不足に備えるため</a:t>
          </a:r>
          <a:endParaRPr lang="ja-JP" altLang="ja-JP" sz="1300">
            <a:effectLst/>
          </a:endParaRPr>
        </a:p>
        <a:p>
          <a:r>
            <a:rPr kumimoji="1" lang="ja-JP" altLang="ja-JP" sz="1300">
              <a:solidFill>
                <a:schemeClr val="dk1"/>
              </a:solidFill>
              <a:effectLst/>
              <a:latin typeface="+mn-lt"/>
              <a:ea typeface="+mn-ea"/>
              <a:cs typeface="+mn-cs"/>
            </a:rPr>
            <a:t>　今後も財政調整基金を積増していくことを予定している。なお、資金使途明確化の観点から、施設の老朽化対策に備えて</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公共施設整備基金</a:t>
          </a:r>
          <a:r>
            <a:rPr kumimoji="1" lang="ja-JP" altLang="ja-JP" sz="1300">
              <a:solidFill>
                <a:schemeClr val="dk1"/>
              </a:solidFill>
              <a:effectLst/>
              <a:latin typeface="+mn-lt"/>
              <a:ea typeface="+mn-ea"/>
              <a:cs typeface="+mn-cs"/>
            </a:rPr>
            <a:t>への積立てを積極的に検討していく。</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・公共施設整備基金：</a:t>
          </a:r>
          <a:r>
            <a:rPr lang="ja-JP" altLang="en-US" sz="1300">
              <a:effectLst/>
            </a:rPr>
            <a:t>公共施設の整備費用に充当する。</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・地域福祉基金：在宅福祉の推進など、地域における保健福祉活動の振興を図る。</a:t>
          </a:r>
          <a:endParaRPr lang="ja-JP" altLang="ja-JP" sz="1300">
            <a:effectLst/>
          </a:endParaRPr>
        </a:p>
        <a:p>
          <a:r>
            <a:rPr kumimoji="1" lang="ja-JP" altLang="ja-JP" sz="1300">
              <a:solidFill>
                <a:schemeClr val="dk1"/>
              </a:solidFill>
              <a:effectLst/>
              <a:latin typeface="+mn-lt"/>
              <a:ea typeface="+mn-ea"/>
              <a:cs typeface="+mn-cs"/>
            </a:rPr>
            <a:t>・寄附によるまちづくり基金：寄附者から指定のあった使途に応じ、個性豊かな活気あるまちづくりに資する事業に対し充当する。</a:t>
          </a:r>
          <a:endParaRPr lang="ja-JP" altLang="ja-JP" sz="1300">
            <a:effectLst/>
          </a:endParaRPr>
        </a:p>
        <a:p>
          <a:r>
            <a:rPr kumimoji="1" lang="ja-JP" altLang="ja-JP" sz="1300">
              <a:solidFill>
                <a:schemeClr val="dk1"/>
              </a:solidFill>
              <a:effectLst/>
              <a:latin typeface="+mn-lt"/>
              <a:ea typeface="+mn-ea"/>
              <a:cs typeface="+mn-cs"/>
            </a:rPr>
            <a:t>・森林環境基金：森林の有する公益的機能の維持増進の重要性に鑑み、森林の整備及びその促進に要する事業に充当する。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mn-lt"/>
              <a:ea typeface="+mn-ea"/>
              <a:cs typeface="+mn-cs"/>
            </a:rPr>
            <a:t>・公共施設整備基金：後年度の施設の老朽化対策等に備えて、</a:t>
          </a:r>
          <a:r>
            <a:rPr kumimoji="1" lang="en-US" altLang="ja-JP" sz="1300">
              <a:solidFill>
                <a:schemeClr val="dk1"/>
              </a:solidFill>
              <a:effectLst/>
              <a:latin typeface="+mn-lt"/>
              <a:ea typeface="+mn-ea"/>
              <a:cs typeface="+mn-cs"/>
            </a:rPr>
            <a:t>100,000</a:t>
          </a:r>
          <a:r>
            <a:rPr kumimoji="1" lang="ja-JP" altLang="en-US" sz="1300">
              <a:solidFill>
                <a:schemeClr val="dk1"/>
              </a:solidFill>
              <a:effectLst/>
              <a:latin typeface="+mn-lt"/>
              <a:ea typeface="+mn-ea"/>
              <a:cs typeface="+mn-cs"/>
            </a:rPr>
            <a:t>千円を積立てた。</a:t>
          </a:r>
        </a:p>
        <a:p>
          <a:r>
            <a:rPr kumimoji="1" lang="ja-JP" altLang="ja-JP" sz="1300">
              <a:solidFill>
                <a:schemeClr val="dk1"/>
              </a:solidFill>
              <a:effectLst/>
              <a:latin typeface="+mn-lt"/>
              <a:ea typeface="+mn-ea"/>
              <a:cs typeface="+mn-cs"/>
            </a:rPr>
            <a:t>・地域福祉基金：小川町社会福祉協議会が行う敬愛事業等の事業費に対し、</a:t>
          </a:r>
          <a:r>
            <a:rPr kumimoji="1" lang="en-US" altLang="ja-JP" sz="1300">
              <a:solidFill>
                <a:schemeClr val="dk1"/>
              </a:solidFill>
              <a:effectLst/>
              <a:latin typeface="+mn-lt"/>
              <a:ea typeface="+mn-ea"/>
              <a:cs typeface="+mn-cs"/>
            </a:rPr>
            <a:t>800</a:t>
          </a:r>
          <a:r>
            <a:rPr kumimoji="1" lang="ja-JP" altLang="ja-JP" sz="1300">
              <a:solidFill>
                <a:schemeClr val="dk1"/>
              </a:solidFill>
              <a:effectLst/>
              <a:latin typeface="+mn-lt"/>
              <a:ea typeface="+mn-ea"/>
              <a:cs typeface="+mn-cs"/>
            </a:rPr>
            <a:t>千円を取崩し、補助金として支出した。</a:t>
          </a:r>
          <a:endParaRPr lang="ja-JP" altLang="ja-JP" sz="1300">
            <a:effectLst/>
          </a:endParaRPr>
        </a:p>
        <a:p>
          <a:r>
            <a:rPr kumimoji="1" lang="ja-JP" altLang="ja-JP" sz="1300">
              <a:solidFill>
                <a:schemeClr val="dk1"/>
              </a:solidFill>
              <a:effectLst/>
              <a:latin typeface="+mn-lt"/>
              <a:ea typeface="+mn-ea"/>
              <a:cs typeface="+mn-cs"/>
            </a:rPr>
            <a:t>・寄附によるまちづくり基金：公園遊具の整備や図書購入など、基金取崩しを</a:t>
          </a:r>
          <a:r>
            <a:rPr kumimoji="1" lang="en-US" altLang="ja-JP" sz="1300">
              <a:solidFill>
                <a:schemeClr val="dk1"/>
              </a:solidFill>
              <a:effectLst/>
              <a:latin typeface="+mn-lt"/>
              <a:ea typeface="+mn-ea"/>
              <a:cs typeface="+mn-cs"/>
            </a:rPr>
            <a:t>5,600</a:t>
          </a:r>
          <a:r>
            <a:rPr kumimoji="1" lang="ja-JP" altLang="ja-JP" sz="1300">
              <a:solidFill>
                <a:schemeClr val="dk1"/>
              </a:solidFill>
              <a:effectLst/>
              <a:latin typeface="+mn-lt"/>
              <a:ea typeface="+mn-ea"/>
              <a:cs typeface="+mn-cs"/>
            </a:rPr>
            <a:t>千円行うも、</a:t>
          </a:r>
          <a:endParaRPr lang="ja-JP" altLang="ja-JP" sz="1300">
            <a:effectLst/>
          </a:endParaRPr>
        </a:p>
        <a:p>
          <a:r>
            <a:rPr kumimoji="1" lang="ja-JP" altLang="ja-JP" sz="1300">
              <a:solidFill>
                <a:schemeClr val="dk1"/>
              </a:solidFill>
              <a:effectLst/>
              <a:latin typeface="+mn-lt"/>
              <a:ea typeface="+mn-ea"/>
              <a:cs typeface="+mn-cs"/>
            </a:rPr>
            <a:t>　　　　　　　　　　　　　　寄附金増加</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により</a:t>
          </a:r>
          <a:r>
            <a:rPr kumimoji="1" lang="en-US" altLang="ja-JP" sz="1300">
              <a:solidFill>
                <a:schemeClr val="dk1"/>
              </a:solidFill>
              <a:effectLst/>
              <a:latin typeface="+mn-lt"/>
              <a:ea typeface="+mn-ea"/>
              <a:cs typeface="+mn-cs"/>
            </a:rPr>
            <a:t>18,434</a:t>
          </a:r>
          <a:r>
            <a:rPr kumimoji="1" lang="ja-JP" altLang="ja-JP" sz="1300">
              <a:solidFill>
                <a:schemeClr val="dk1"/>
              </a:solidFill>
              <a:effectLst/>
              <a:latin typeface="+mn-lt"/>
              <a:ea typeface="+mn-ea"/>
              <a:cs typeface="+mn-cs"/>
            </a:rPr>
            <a:t>千円積立てしたことから</a:t>
          </a:r>
          <a:r>
            <a:rPr kumimoji="1" lang="en-US" altLang="ja-JP" sz="1300">
              <a:solidFill>
                <a:schemeClr val="dk1"/>
              </a:solidFill>
              <a:effectLst/>
              <a:latin typeface="+mn-lt"/>
              <a:ea typeface="+mn-ea"/>
              <a:cs typeface="+mn-cs"/>
            </a:rPr>
            <a:t>12,834</a:t>
          </a:r>
          <a:r>
            <a:rPr kumimoji="1" lang="ja-JP" altLang="ja-JP" sz="1300">
              <a:solidFill>
                <a:schemeClr val="dk1"/>
              </a:solidFill>
              <a:effectLst/>
              <a:latin typeface="+mn-lt"/>
              <a:ea typeface="+mn-ea"/>
              <a:cs typeface="+mn-cs"/>
            </a:rPr>
            <a:t>千円の増加となった。</a:t>
          </a:r>
          <a:endParaRPr lang="ja-JP" altLang="ja-JP" sz="1300">
            <a:effectLst/>
          </a:endParaRPr>
        </a:p>
        <a:p>
          <a:r>
            <a:rPr kumimoji="1" lang="ja-JP" altLang="ja-JP" sz="1300">
              <a:solidFill>
                <a:schemeClr val="dk1"/>
              </a:solidFill>
              <a:effectLst/>
              <a:latin typeface="+mn-lt"/>
              <a:ea typeface="+mn-ea"/>
              <a:cs typeface="+mn-cs"/>
            </a:rPr>
            <a:t>・森林環境基金：森林環境譲与税</a:t>
          </a:r>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8,112</a:t>
          </a:r>
          <a:r>
            <a:rPr kumimoji="1" lang="ja-JP" altLang="en-US" sz="1300">
              <a:solidFill>
                <a:schemeClr val="dk1"/>
              </a:solidFill>
              <a:effectLst/>
              <a:latin typeface="+mn-lt"/>
              <a:ea typeface="+mn-ea"/>
              <a:cs typeface="+mn-cs"/>
            </a:rPr>
            <a:t>千円）のうち、当該年度の事業費に充当した</a:t>
          </a:r>
          <a:r>
            <a:rPr kumimoji="1" lang="en-US" altLang="ja-JP" sz="1300">
              <a:solidFill>
                <a:schemeClr val="dk1"/>
              </a:solidFill>
              <a:effectLst/>
              <a:latin typeface="+mn-lt"/>
              <a:ea typeface="+mn-ea"/>
              <a:cs typeface="+mn-cs"/>
            </a:rPr>
            <a:t>2,640</a:t>
          </a:r>
          <a:r>
            <a:rPr kumimoji="1" lang="ja-JP" altLang="en-US" sz="1300">
              <a:solidFill>
                <a:schemeClr val="dk1"/>
              </a:solidFill>
              <a:effectLst/>
              <a:latin typeface="+mn-lt"/>
              <a:ea typeface="+mn-ea"/>
              <a:cs typeface="+mn-cs"/>
            </a:rPr>
            <a:t>千円を除いた</a:t>
          </a:r>
          <a:r>
            <a:rPr kumimoji="1" lang="en-US" altLang="ja-JP" sz="1300">
              <a:solidFill>
                <a:schemeClr val="dk1"/>
              </a:solidFill>
              <a:effectLst/>
              <a:latin typeface="+mn-lt"/>
              <a:ea typeface="+mn-ea"/>
              <a:cs typeface="+mn-cs"/>
            </a:rPr>
            <a:t>5,472</a:t>
          </a:r>
          <a:r>
            <a:rPr kumimoji="1" lang="ja-JP" altLang="en-US" sz="1300">
              <a:solidFill>
                <a:schemeClr val="dk1"/>
              </a:solidFill>
              <a:effectLst/>
              <a:latin typeface="+mn-lt"/>
              <a:ea typeface="+mn-ea"/>
              <a:cs typeface="+mn-cs"/>
            </a:rPr>
            <a:t>千円を積立てた</a:t>
          </a:r>
          <a:r>
            <a:rPr kumimoji="1" lang="ja-JP" altLang="ja-JP"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mn-lt"/>
              <a:ea typeface="+mn-ea"/>
              <a:cs typeface="+mn-cs"/>
            </a:rPr>
            <a:t>・公共施設整備基金：公共施設の老朽化対策に備えて積極的に積立てを検討していく。</a:t>
          </a:r>
        </a:p>
        <a:p>
          <a:r>
            <a:rPr kumimoji="1" lang="ja-JP" altLang="ja-JP" sz="1300">
              <a:solidFill>
                <a:schemeClr val="dk1"/>
              </a:solidFill>
              <a:effectLst/>
              <a:latin typeface="+mn-lt"/>
              <a:ea typeface="+mn-ea"/>
              <a:cs typeface="+mn-cs"/>
            </a:rPr>
            <a:t>・地域福祉基金：毎年度</a:t>
          </a:r>
          <a:r>
            <a:rPr kumimoji="1" lang="en-US" altLang="ja-JP" sz="1300">
              <a:solidFill>
                <a:schemeClr val="dk1"/>
              </a:solidFill>
              <a:effectLst/>
              <a:latin typeface="+mn-lt"/>
              <a:ea typeface="+mn-ea"/>
              <a:cs typeface="+mn-cs"/>
            </a:rPr>
            <a:t>4,000</a:t>
          </a:r>
          <a:r>
            <a:rPr kumimoji="1" lang="ja-JP" altLang="ja-JP" sz="1300">
              <a:solidFill>
                <a:schemeClr val="dk1"/>
              </a:solidFill>
              <a:effectLst/>
              <a:latin typeface="+mn-lt"/>
              <a:ea typeface="+mn-ea"/>
              <a:cs typeface="+mn-cs"/>
            </a:rPr>
            <a:t>千円を支出する予定</a:t>
          </a:r>
          <a:r>
            <a:rPr kumimoji="1" lang="ja-JP" altLang="en-US"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・寄附によるまちづくり基金：寄附金の増加を図り、充当事業の拡充をしていく。</a:t>
          </a:r>
          <a:endParaRPr lang="ja-JP" altLang="ja-JP" sz="1300">
            <a:effectLst/>
          </a:endParaRPr>
        </a:p>
        <a:p>
          <a:r>
            <a:rPr kumimoji="1" lang="ja-JP" altLang="ja-JP" sz="1300">
              <a:solidFill>
                <a:schemeClr val="dk1"/>
              </a:solidFill>
              <a:effectLst/>
              <a:latin typeface="+mn-lt"/>
              <a:ea typeface="+mn-ea"/>
              <a:cs typeface="+mn-cs"/>
            </a:rPr>
            <a:t>・森林環境基金：当該年度に行う事業経費を差し引いた金額を積み立て、後年度の事業実施時に活用。</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mn-lt"/>
              <a:ea typeface="+mn-ea"/>
              <a:cs typeface="+mn-cs"/>
            </a:rPr>
            <a:t/>
          </a:r>
          <a:br>
            <a:rPr kumimoji="1" lang="ja-JP" altLang="ja-JP" sz="1300">
              <a:solidFill>
                <a:schemeClr val="dk1"/>
              </a:solidFill>
              <a:effectLst/>
              <a:latin typeface="+mn-lt"/>
              <a:ea typeface="+mn-ea"/>
              <a:cs typeface="+mn-cs"/>
            </a:rPr>
          </a:br>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施設の利用停止やイベントの中止に伴う経常経費の減により、財政調整基金を</a:t>
          </a:r>
          <a:r>
            <a:rPr kumimoji="1" lang="en-US" altLang="ja-JP" sz="1300">
              <a:solidFill>
                <a:schemeClr val="dk1"/>
              </a:solidFill>
              <a:effectLst/>
              <a:latin typeface="+mn-lt"/>
              <a:ea typeface="+mn-ea"/>
              <a:cs typeface="+mn-cs"/>
            </a:rPr>
            <a:t>92</a:t>
          </a:r>
          <a:r>
            <a:rPr kumimoji="1" lang="ja-JP" altLang="en-US" sz="1300">
              <a:solidFill>
                <a:schemeClr val="dk1"/>
              </a:solidFill>
              <a:effectLst/>
              <a:latin typeface="+mn-lt"/>
              <a:ea typeface="+mn-ea"/>
              <a:cs typeface="+mn-cs"/>
            </a:rPr>
            <a:t>百万円積増しした。</a:t>
          </a:r>
        </a:p>
        <a:p>
          <a:r>
            <a:rPr kumimoji="1" lang="ja-JP" altLang="ja-JP" sz="1300">
              <a:solidFill>
                <a:schemeClr val="dk1"/>
              </a:solidFill>
              <a:effectLst/>
              <a:latin typeface="+mn-lt"/>
              <a:ea typeface="+mn-ea"/>
              <a:cs typeface="+mn-cs"/>
            </a:rPr>
            <a:t>　</a:t>
          </a:r>
          <a:endParaRPr lang="ja-JP" altLang="ja-JP" sz="1300">
            <a:effectLst/>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mn-lt"/>
              <a:ea typeface="+mn-ea"/>
              <a:cs typeface="+mn-cs"/>
            </a:rPr>
            <a:t>　</a:t>
          </a:r>
          <a:endParaRPr lang="ja-JP" altLang="ja-JP" sz="1300">
            <a:effectLst/>
          </a:endParaRPr>
        </a:p>
        <a:p>
          <a:r>
            <a:rPr kumimoji="1" lang="ja-JP" altLang="ja-JP" sz="1300">
              <a:solidFill>
                <a:schemeClr val="dk1"/>
              </a:solidFill>
              <a:effectLst/>
              <a:latin typeface="+mn-lt"/>
              <a:ea typeface="+mn-ea"/>
              <a:cs typeface="+mn-cs"/>
            </a:rPr>
            <a:t>　災害対応等、緊急的な対応に備えるとともに、町税等の歳入減少による年度間の恒常的な財源不足に備えるため</a:t>
          </a:r>
          <a:endParaRPr lang="ja-JP" altLang="ja-JP" sz="1300">
            <a:effectLst/>
          </a:endParaRPr>
        </a:p>
        <a:p>
          <a:r>
            <a:rPr kumimoji="1" lang="ja-JP" altLang="ja-JP" sz="1300">
              <a:solidFill>
                <a:schemeClr val="dk1"/>
              </a:solidFill>
              <a:effectLst/>
              <a:latin typeface="+mn-lt"/>
              <a:ea typeface="+mn-ea"/>
              <a:cs typeface="+mn-cs"/>
            </a:rPr>
            <a:t>　今後も財政調整基金を積増していくことを予定している。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（増減理由）</a:t>
          </a:r>
          <a:endParaRPr lang="ja-JP" altLang="ja-JP" sz="1300">
            <a:effectLst/>
          </a:endParaRPr>
        </a:p>
        <a:p>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増減なし。</a:t>
          </a:r>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　建設地方債の抑制を行っており、公債費の実質的な負担を抑えていることから現状積増しの予定はない。</a:t>
          </a:r>
          <a:endParaRPr lang="ja-JP" altLang="ja-JP" sz="1300">
            <a:effectLst/>
          </a:endParaRPr>
        </a:p>
        <a:p>
          <a:r>
            <a:rPr kumimoji="1" lang="ja-JP" altLang="ja-JP" sz="1300">
              <a:solidFill>
                <a:schemeClr val="dk1"/>
              </a:solidFill>
              <a:effectLst/>
              <a:latin typeface="+mn-lt"/>
              <a:ea typeface="+mn-ea"/>
              <a:cs typeface="+mn-cs"/>
            </a:rPr>
            <a:t>　今後、資金調達において満期一括償還の地方債を</a:t>
          </a:r>
          <a:r>
            <a:rPr kumimoji="1" lang="ja-JP" altLang="en-US" sz="1300">
              <a:solidFill>
                <a:schemeClr val="dk1"/>
              </a:solidFill>
              <a:effectLst/>
              <a:latin typeface="+mn-lt"/>
              <a:ea typeface="+mn-ea"/>
              <a:cs typeface="+mn-cs"/>
            </a:rPr>
            <a:t>活用する</a:t>
          </a:r>
          <a:r>
            <a:rPr kumimoji="1" lang="ja-JP" altLang="ja-JP" sz="1300">
              <a:solidFill>
                <a:schemeClr val="dk1"/>
              </a:solidFill>
              <a:effectLst/>
              <a:latin typeface="+mn-lt"/>
              <a:ea typeface="+mn-ea"/>
              <a:cs typeface="+mn-cs"/>
            </a:rPr>
            <a:t>際には積立を検討する。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埼玉県小川町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29,075
28,773
60.36
13,130,848
12,864,663
249,258
6,613,123
9,121,823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a:solidFill>
                <a:schemeClr val="dk1"/>
              </a:solidFill>
              <a:effectLst/>
              <a:latin typeface="+mn-lt"/>
              <a:ea typeface="+mn-ea"/>
              <a:cs typeface="+mn-cs"/>
            </a:rPr>
            <a:t>有形固定資産減価償却率は</a:t>
          </a:r>
          <a:r>
            <a:rPr kumimoji="1" lang="en-US" altLang="ja-JP" sz="800">
              <a:solidFill>
                <a:schemeClr val="dk1"/>
              </a:solidFill>
              <a:effectLst/>
              <a:latin typeface="+mn-lt"/>
              <a:ea typeface="+mn-ea"/>
              <a:cs typeface="+mn-cs"/>
            </a:rPr>
            <a:t>76.9</a:t>
          </a:r>
          <a:r>
            <a:rPr kumimoji="1" lang="ja-JP" altLang="ja-JP" sz="800">
              <a:solidFill>
                <a:schemeClr val="dk1"/>
              </a:solidFill>
              <a:effectLst/>
              <a:latin typeface="+mn-lt"/>
              <a:ea typeface="+mn-ea"/>
              <a:cs typeface="+mn-cs"/>
            </a:rPr>
            <a:t>％であり、昨年より</a:t>
          </a:r>
          <a:r>
            <a:rPr kumimoji="1" lang="en-US" altLang="ja-JP" sz="800">
              <a:solidFill>
                <a:schemeClr val="dk1"/>
              </a:solidFill>
              <a:effectLst/>
              <a:latin typeface="+mn-lt"/>
              <a:ea typeface="+mn-ea"/>
              <a:cs typeface="+mn-cs"/>
            </a:rPr>
            <a:t>0.6</a:t>
          </a:r>
          <a:r>
            <a:rPr kumimoji="1" lang="ja-JP" altLang="ja-JP" sz="800">
              <a:solidFill>
                <a:schemeClr val="dk1"/>
              </a:solidFill>
              <a:effectLst/>
              <a:latin typeface="+mn-lt"/>
              <a:ea typeface="+mn-ea"/>
              <a:cs typeface="+mn-cs"/>
            </a:rPr>
            <a:t>ポイント上昇していることから、資産の老朽化が進行している状況である。</a:t>
          </a:r>
          <a:endParaRPr lang="ja-JP" altLang="ja-JP" sz="800">
            <a:effectLst/>
          </a:endParaRPr>
        </a:p>
        <a:p>
          <a:r>
            <a:rPr kumimoji="1" lang="ja-JP" altLang="ja-JP" sz="800">
              <a:solidFill>
                <a:schemeClr val="dk1"/>
              </a:solidFill>
              <a:effectLst/>
              <a:latin typeface="+mn-lt"/>
              <a:ea typeface="+mn-ea"/>
              <a:cs typeface="+mn-cs"/>
            </a:rPr>
            <a:t>　当町では、平成</a:t>
          </a:r>
          <a:r>
            <a:rPr kumimoji="1" lang="en-US" altLang="ja-JP" sz="800">
              <a:solidFill>
                <a:schemeClr val="dk1"/>
              </a:solidFill>
              <a:effectLst/>
              <a:latin typeface="+mn-lt"/>
              <a:ea typeface="+mn-ea"/>
              <a:cs typeface="+mn-cs"/>
            </a:rPr>
            <a:t>26</a:t>
          </a:r>
          <a:r>
            <a:rPr kumimoji="1" lang="ja-JP" altLang="ja-JP" sz="800">
              <a:solidFill>
                <a:schemeClr val="dk1"/>
              </a:solidFill>
              <a:effectLst/>
              <a:latin typeface="+mn-lt"/>
              <a:ea typeface="+mn-ea"/>
              <a:cs typeface="+mn-cs"/>
            </a:rPr>
            <a:t>年度に策定した公共施設等総合管理計画</a:t>
          </a:r>
          <a:r>
            <a:rPr kumimoji="1" lang="ja-JP" altLang="en-US" sz="800">
              <a:solidFill>
                <a:schemeClr val="dk1"/>
              </a:solidFill>
              <a:effectLst/>
              <a:latin typeface="+mn-lt"/>
              <a:ea typeface="+mn-ea"/>
              <a:cs typeface="+mn-cs"/>
            </a:rPr>
            <a:t>を令和</a:t>
          </a:r>
          <a:r>
            <a:rPr kumimoji="1" lang="en-US" altLang="ja-JP" sz="800">
              <a:solidFill>
                <a:schemeClr val="dk1"/>
              </a:solidFill>
              <a:effectLst/>
              <a:latin typeface="+mn-lt"/>
              <a:ea typeface="+mn-ea"/>
              <a:cs typeface="+mn-cs"/>
            </a:rPr>
            <a:t>3</a:t>
          </a:r>
          <a:r>
            <a:rPr kumimoji="1" lang="ja-JP" altLang="en-US" sz="800">
              <a:solidFill>
                <a:schemeClr val="dk1"/>
              </a:solidFill>
              <a:effectLst/>
              <a:latin typeface="+mn-lt"/>
              <a:ea typeface="+mn-ea"/>
              <a:cs typeface="+mn-cs"/>
            </a:rPr>
            <a:t>年度に改訂し、</a:t>
          </a:r>
          <a:r>
            <a:rPr kumimoji="1" lang="ja-JP" altLang="ja-JP" sz="800">
              <a:solidFill>
                <a:schemeClr val="dk1"/>
              </a:solidFill>
              <a:effectLst/>
              <a:latin typeface="+mn-lt"/>
              <a:ea typeface="+mn-ea"/>
              <a:cs typeface="+mn-cs"/>
            </a:rPr>
            <a:t>公共施設等の延べ床面積を</a:t>
          </a:r>
          <a:r>
            <a:rPr kumimoji="1" lang="en-US" altLang="ja-JP" sz="800">
              <a:solidFill>
                <a:schemeClr val="dk1"/>
              </a:solidFill>
              <a:effectLst/>
              <a:latin typeface="+mn-lt"/>
              <a:ea typeface="+mn-ea"/>
              <a:cs typeface="+mn-cs"/>
            </a:rPr>
            <a:t>58</a:t>
          </a:r>
          <a:r>
            <a:rPr kumimoji="1" lang="ja-JP" altLang="ja-JP" sz="800">
              <a:solidFill>
                <a:schemeClr val="dk1"/>
              </a:solidFill>
              <a:effectLst/>
              <a:latin typeface="+mn-lt"/>
              <a:ea typeface="+mn-ea"/>
              <a:cs typeface="+mn-cs"/>
            </a:rPr>
            <a:t>％削減するという目標を掲げ、施設総量の適正化</a:t>
          </a:r>
          <a:r>
            <a:rPr kumimoji="1" lang="ja-JP" altLang="en-US" sz="800">
              <a:solidFill>
                <a:schemeClr val="dk1"/>
              </a:solidFill>
              <a:effectLst/>
              <a:latin typeface="+mn-lt"/>
              <a:ea typeface="+mn-ea"/>
              <a:cs typeface="+mn-cs"/>
            </a:rPr>
            <a:t>を推進するとともに維持管理費の実質的な負担の縮減を図っている</a:t>
          </a:r>
          <a:r>
            <a:rPr kumimoji="1" lang="ja-JP" altLang="ja-JP" sz="800">
              <a:solidFill>
                <a:schemeClr val="dk1"/>
              </a:solidFill>
              <a:effectLst/>
              <a:latin typeface="+mn-lt"/>
              <a:ea typeface="+mn-ea"/>
              <a:cs typeface="+mn-cs"/>
            </a:rPr>
            <a:t>。</a:t>
          </a:r>
          <a:r>
            <a:rPr kumimoji="1" lang="ja-JP" altLang="en-US" sz="800">
              <a:solidFill>
                <a:schemeClr val="dk1"/>
              </a:solidFill>
              <a:effectLst/>
              <a:latin typeface="+mn-lt"/>
              <a:ea typeface="+mn-ea"/>
              <a:cs typeface="+mn-cs"/>
            </a:rPr>
            <a:t>施設総量を削減しつつ、</a:t>
          </a:r>
          <a:r>
            <a:rPr kumimoji="1" lang="ja-JP" altLang="ja-JP" sz="800">
              <a:solidFill>
                <a:schemeClr val="dk1"/>
              </a:solidFill>
              <a:effectLst/>
              <a:latin typeface="+mn-lt"/>
              <a:ea typeface="+mn-ea"/>
              <a:cs typeface="+mn-cs"/>
            </a:rPr>
            <a:t>施設の状況に合わせた利活用やサービスの向上、維持管理方法の見直し等の検討を積極的に行</a:t>
          </a:r>
          <a:r>
            <a:rPr kumimoji="1" lang="ja-JP" altLang="en-US" sz="800">
              <a:solidFill>
                <a:schemeClr val="dk1"/>
              </a:solidFill>
              <a:effectLst/>
              <a:latin typeface="+mn-lt"/>
              <a:ea typeface="+mn-ea"/>
              <a:cs typeface="+mn-cs"/>
            </a:rPr>
            <a:t>うことで</a:t>
          </a:r>
          <a:r>
            <a:rPr kumimoji="1" lang="ja-JP" altLang="ja-JP" sz="800">
              <a:solidFill>
                <a:schemeClr val="dk1"/>
              </a:solidFill>
              <a:effectLst/>
              <a:latin typeface="+mn-lt"/>
              <a:ea typeface="+mn-ea"/>
              <a:cs typeface="+mn-cs"/>
            </a:rPr>
            <a:t>、</a:t>
          </a:r>
          <a:r>
            <a:rPr kumimoji="1" lang="ja-JP" altLang="en-US" sz="800">
              <a:solidFill>
                <a:schemeClr val="dk1"/>
              </a:solidFill>
              <a:effectLst/>
              <a:latin typeface="+mn-lt"/>
              <a:ea typeface="+mn-ea"/>
              <a:cs typeface="+mn-cs"/>
            </a:rPr>
            <a:t>持続可能な財政運営を目指す。</a:t>
          </a:r>
          <a:endParaRPr lang="ja-JP" altLang="ja-JP" sz="800">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67" name="直線コネクタ 66"/>
        <xdr:cNvCxnSpPr/>
      </xdr:nvCxnSpPr>
      <xdr:spPr>
        <a:xfrm flipV="1">
          <a:off x="4760595" y="5178153"/>
          <a:ext cx="1270" cy="143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68" name="有形固定資産減価償却率最小値テキスト"/>
        <xdr:cNvSpPr txBox="1"/>
      </xdr:nvSpPr>
      <xdr:spPr>
        <a:xfrm>
          <a:off x="4813300"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69" name="直線コネクタ 68"/>
        <xdr:cNvCxnSpPr/>
      </xdr:nvCxnSpPr>
      <xdr:spPr>
        <a:xfrm>
          <a:off x="4673600" y="661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70" name="有形固定資産減価償却率最大値テキスト"/>
        <xdr:cNvSpPr txBox="1"/>
      </xdr:nvSpPr>
      <xdr:spPr>
        <a:xfrm>
          <a:off x="4813300" y="4953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71" name="直線コネクタ 70"/>
        <xdr:cNvCxnSpPr/>
      </xdr:nvCxnSpPr>
      <xdr:spPr>
        <a:xfrm>
          <a:off x="4673600" y="517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149968</xdr:rowOff>
    </xdr:from>
    <xdr:ext cx="405111" cy="259045"/>
    <xdr:sp macro="" textlink="">
      <xdr:nvSpPr>
        <xdr:cNvPr id="72" name="有形固定資産減価償却率平均値テキスト"/>
        <xdr:cNvSpPr txBox="1"/>
      </xdr:nvSpPr>
      <xdr:spPr>
        <a:xfrm>
          <a:off x="4813300" y="5722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73" name="フローチャート: 判断 72"/>
        <xdr:cNvSpPr/>
      </xdr:nvSpPr>
      <xdr:spPr>
        <a:xfrm>
          <a:off x="4711700" y="58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4" name="フローチャート: 判断 73"/>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75" name="フローチャート: 判断 74"/>
        <xdr:cNvSpPr/>
      </xdr:nvSpPr>
      <xdr:spPr>
        <a:xfrm>
          <a:off x="3238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76" name="フローチャート: 判断 75"/>
        <xdr:cNvSpPr/>
      </xdr:nvSpPr>
      <xdr:spPr>
        <a:xfrm>
          <a:off x="2476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77" name="フローチャート: 判断 76"/>
        <xdr:cNvSpPr/>
      </xdr:nvSpPr>
      <xdr:spPr>
        <a:xfrm>
          <a:off x="1714500" y="57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90805</xdr:rowOff>
    </xdr:from>
    <xdr:to>
      <xdr:col>23</xdr:col>
      <xdr:colOff>136525</xdr:colOff>
      <xdr:row>33</xdr:row>
      <xdr:rowOff>20955</xdr:rowOff>
    </xdr:to>
    <xdr:sp macro="" textlink="">
      <xdr:nvSpPr>
        <xdr:cNvPr id="83" name="楕円 82"/>
        <xdr:cNvSpPr/>
      </xdr:nvSpPr>
      <xdr:spPr>
        <a:xfrm>
          <a:off x="47117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69232</xdr:rowOff>
    </xdr:from>
    <xdr:ext cx="405111" cy="259045"/>
    <xdr:sp macro="" textlink="">
      <xdr:nvSpPr>
        <xdr:cNvPr id="84" name="有形固定資産減価償却率該当値テキスト"/>
        <xdr:cNvSpPr txBox="1"/>
      </xdr:nvSpPr>
      <xdr:spPr>
        <a:xfrm>
          <a:off x="4813300"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72299</xdr:rowOff>
    </xdr:from>
    <xdr:to>
      <xdr:col>19</xdr:col>
      <xdr:colOff>187325</xdr:colOff>
      <xdr:row>33</xdr:row>
      <xdr:rowOff>2449</xdr:rowOff>
    </xdr:to>
    <xdr:sp macro="" textlink="">
      <xdr:nvSpPr>
        <xdr:cNvPr id="85" name="楕円 84"/>
        <xdr:cNvSpPr/>
      </xdr:nvSpPr>
      <xdr:spPr>
        <a:xfrm>
          <a:off x="4000500" y="633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123099</xdr:rowOff>
    </xdr:from>
    <xdr:to>
      <xdr:col>23</xdr:col>
      <xdr:colOff>85725</xdr:colOff>
      <xdr:row>32</xdr:row>
      <xdr:rowOff>141605</xdr:rowOff>
    </xdr:to>
    <xdr:cxnSp macro="">
      <xdr:nvCxnSpPr>
        <xdr:cNvPr id="86" name="直線コネクタ 85"/>
        <xdr:cNvCxnSpPr/>
      </xdr:nvCxnSpPr>
      <xdr:spPr>
        <a:xfrm>
          <a:off x="4051300" y="6381024"/>
          <a:ext cx="7112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26035</xdr:rowOff>
    </xdr:from>
    <xdr:to>
      <xdr:col>15</xdr:col>
      <xdr:colOff>187325</xdr:colOff>
      <xdr:row>32</xdr:row>
      <xdr:rowOff>127635</xdr:rowOff>
    </xdr:to>
    <xdr:sp macro="" textlink="">
      <xdr:nvSpPr>
        <xdr:cNvPr id="87" name="楕円 86"/>
        <xdr:cNvSpPr/>
      </xdr:nvSpPr>
      <xdr:spPr>
        <a:xfrm>
          <a:off x="3238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76835</xdr:rowOff>
    </xdr:from>
    <xdr:to>
      <xdr:col>19</xdr:col>
      <xdr:colOff>136525</xdr:colOff>
      <xdr:row>32</xdr:row>
      <xdr:rowOff>123099</xdr:rowOff>
    </xdr:to>
    <xdr:cxnSp macro="">
      <xdr:nvCxnSpPr>
        <xdr:cNvPr id="88" name="直線コネクタ 87"/>
        <xdr:cNvCxnSpPr/>
      </xdr:nvCxnSpPr>
      <xdr:spPr>
        <a:xfrm>
          <a:off x="3289300" y="6334760"/>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160474</xdr:rowOff>
    </xdr:from>
    <xdr:to>
      <xdr:col>11</xdr:col>
      <xdr:colOff>187325</xdr:colOff>
      <xdr:row>32</xdr:row>
      <xdr:rowOff>90624</xdr:rowOff>
    </xdr:to>
    <xdr:sp macro="" textlink="">
      <xdr:nvSpPr>
        <xdr:cNvPr id="89" name="楕円 88"/>
        <xdr:cNvSpPr/>
      </xdr:nvSpPr>
      <xdr:spPr>
        <a:xfrm>
          <a:off x="2476500" y="624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39824</xdr:rowOff>
    </xdr:from>
    <xdr:to>
      <xdr:col>15</xdr:col>
      <xdr:colOff>136525</xdr:colOff>
      <xdr:row>32</xdr:row>
      <xdr:rowOff>76835</xdr:rowOff>
    </xdr:to>
    <xdr:cxnSp macro="">
      <xdr:nvCxnSpPr>
        <xdr:cNvPr id="90" name="直線コネクタ 89"/>
        <xdr:cNvCxnSpPr/>
      </xdr:nvCxnSpPr>
      <xdr:spPr>
        <a:xfrm>
          <a:off x="2527300" y="6297749"/>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141968</xdr:rowOff>
    </xdr:from>
    <xdr:to>
      <xdr:col>7</xdr:col>
      <xdr:colOff>187325</xdr:colOff>
      <xdr:row>32</xdr:row>
      <xdr:rowOff>72118</xdr:rowOff>
    </xdr:to>
    <xdr:sp macro="" textlink="">
      <xdr:nvSpPr>
        <xdr:cNvPr id="91" name="楕円 90"/>
        <xdr:cNvSpPr/>
      </xdr:nvSpPr>
      <xdr:spPr>
        <a:xfrm>
          <a:off x="1714500" y="622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21318</xdr:rowOff>
    </xdr:from>
    <xdr:to>
      <xdr:col>11</xdr:col>
      <xdr:colOff>136525</xdr:colOff>
      <xdr:row>32</xdr:row>
      <xdr:rowOff>39824</xdr:rowOff>
    </xdr:to>
    <xdr:cxnSp macro="">
      <xdr:nvCxnSpPr>
        <xdr:cNvPr id="92" name="直線コネクタ 91"/>
        <xdr:cNvCxnSpPr/>
      </xdr:nvCxnSpPr>
      <xdr:spPr>
        <a:xfrm>
          <a:off x="1765300" y="6279243"/>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39841</xdr:rowOff>
    </xdr:from>
    <xdr:ext cx="405111" cy="259045"/>
    <xdr:sp macro="" textlink="">
      <xdr:nvSpPr>
        <xdr:cNvPr id="93" name="n_1aveValue有形固定資産減価償却率"/>
        <xdr:cNvSpPr txBox="1"/>
      </xdr:nvSpPr>
      <xdr:spPr>
        <a:xfrm>
          <a:off x="38360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8998</xdr:rowOff>
    </xdr:from>
    <xdr:ext cx="405111" cy="259045"/>
    <xdr:sp macro="" textlink="">
      <xdr:nvSpPr>
        <xdr:cNvPr id="94" name="n_2aveValue有形固定資産減価償却率"/>
        <xdr:cNvSpPr txBox="1"/>
      </xdr:nvSpPr>
      <xdr:spPr>
        <a:xfrm>
          <a:off x="3086744" y="558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124930</xdr:rowOff>
    </xdr:from>
    <xdr:ext cx="405111" cy="259045"/>
    <xdr:sp macro="" textlink="">
      <xdr:nvSpPr>
        <xdr:cNvPr id="95" name="n_3aveValue有形固定資産減価償却率"/>
        <xdr:cNvSpPr txBox="1"/>
      </xdr:nvSpPr>
      <xdr:spPr>
        <a:xfrm>
          <a:off x="2324744"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75582</xdr:rowOff>
    </xdr:from>
    <xdr:ext cx="405111" cy="259045"/>
    <xdr:sp macro="" textlink="">
      <xdr:nvSpPr>
        <xdr:cNvPr id="96" name="n_4aveValue有形固定資産減価償却率"/>
        <xdr:cNvSpPr txBox="1"/>
      </xdr:nvSpPr>
      <xdr:spPr>
        <a:xfrm>
          <a:off x="1562744"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165026</xdr:rowOff>
    </xdr:from>
    <xdr:ext cx="405111" cy="259045"/>
    <xdr:sp macro="" textlink="">
      <xdr:nvSpPr>
        <xdr:cNvPr id="97" name="n_1mainValue有形固定資産減価償却率"/>
        <xdr:cNvSpPr txBox="1"/>
      </xdr:nvSpPr>
      <xdr:spPr>
        <a:xfrm>
          <a:off x="3836044" y="6422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118762</xdr:rowOff>
    </xdr:from>
    <xdr:ext cx="405111" cy="259045"/>
    <xdr:sp macro="" textlink="">
      <xdr:nvSpPr>
        <xdr:cNvPr id="98" name="n_2mainValue有形固定資産減価償却率"/>
        <xdr:cNvSpPr txBox="1"/>
      </xdr:nvSpPr>
      <xdr:spPr>
        <a:xfrm>
          <a:off x="308674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81751</xdr:rowOff>
    </xdr:from>
    <xdr:ext cx="405111" cy="259045"/>
    <xdr:sp macro="" textlink="">
      <xdr:nvSpPr>
        <xdr:cNvPr id="99" name="n_3mainValue有形固定資産減価償却率"/>
        <xdr:cNvSpPr txBox="1"/>
      </xdr:nvSpPr>
      <xdr:spPr>
        <a:xfrm>
          <a:off x="2324744" y="6339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63245</xdr:rowOff>
    </xdr:from>
    <xdr:ext cx="405111" cy="259045"/>
    <xdr:sp macro="" textlink="">
      <xdr:nvSpPr>
        <xdr:cNvPr id="100" name="n_4mainValue有形固定資産減価償却率"/>
        <xdr:cNvSpPr txBox="1"/>
      </xdr:nvSpPr>
      <xdr:spPr>
        <a:xfrm>
          <a:off x="1562744" y="6321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a:solidFill>
                <a:schemeClr val="dk1"/>
              </a:solidFill>
              <a:effectLst/>
              <a:latin typeface="+mn-lt"/>
              <a:ea typeface="+mn-ea"/>
              <a:cs typeface="+mn-cs"/>
            </a:rPr>
            <a:t>　債務償還比率は</a:t>
          </a:r>
          <a:r>
            <a:rPr kumimoji="1" lang="en-US" altLang="ja-JP" sz="800">
              <a:solidFill>
                <a:schemeClr val="dk1"/>
              </a:solidFill>
              <a:effectLst/>
              <a:latin typeface="+mn-lt"/>
              <a:ea typeface="+mn-ea"/>
              <a:cs typeface="+mn-cs"/>
            </a:rPr>
            <a:t>601.1</a:t>
          </a:r>
          <a:r>
            <a:rPr kumimoji="1" lang="ja-JP" altLang="ja-JP" sz="800">
              <a:solidFill>
                <a:schemeClr val="dk1"/>
              </a:solidFill>
              <a:effectLst/>
              <a:latin typeface="+mn-lt"/>
              <a:ea typeface="+mn-ea"/>
              <a:cs typeface="+mn-cs"/>
            </a:rPr>
            <a:t>％であり、類似団体より</a:t>
          </a:r>
          <a:r>
            <a:rPr kumimoji="1" lang="en-US" altLang="ja-JP" sz="800">
              <a:solidFill>
                <a:schemeClr val="dk1"/>
              </a:solidFill>
              <a:effectLst/>
              <a:latin typeface="+mn-lt"/>
              <a:ea typeface="+mn-ea"/>
              <a:cs typeface="+mn-cs"/>
            </a:rPr>
            <a:t>44.7</a:t>
          </a:r>
          <a:r>
            <a:rPr kumimoji="1" lang="ja-JP" altLang="ja-JP" sz="800">
              <a:solidFill>
                <a:schemeClr val="dk1"/>
              </a:solidFill>
              <a:effectLst/>
              <a:latin typeface="+mn-lt"/>
              <a:ea typeface="+mn-ea"/>
              <a:cs typeface="+mn-cs"/>
            </a:rPr>
            <a:t>％上回っている状況である。</a:t>
          </a:r>
          <a:endParaRPr lang="ja-JP" altLang="ja-JP" sz="800">
            <a:effectLst/>
          </a:endParaRPr>
        </a:p>
        <a:p>
          <a:r>
            <a:rPr kumimoji="1" lang="ja-JP" altLang="ja-JP" sz="800">
              <a:solidFill>
                <a:schemeClr val="dk1"/>
              </a:solidFill>
              <a:effectLst/>
              <a:latin typeface="+mn-lt"/>
              <a:ea typeface="+mn-ea"/>
              <a:cs typeface="+mn-cs"/>
            </a:rPr>
            <a:t>　この比率は</a:t>
          </a:r>
          <a:r>
            <a:rPr kumimoji="1" lang="ja-JP" altLang="en-US" sz="800">
              <a:solidFill>
                <a:schemeClr val="dk1"/>
              </a:solidFill>
              <a:effectLst/>
              <a:latin typeface="+mn-lt"/>
              <a:ea typeface="+mn-ea"/>
              <a:cs typeface="+mn-cs"/>
            </a:rPr>
            <a:t>債務償還に充当することができる年間の経常一般財源</a:t>
          </a:r>
          <a:r>
            <a:rPr kumimoji="1" lang="ja-JP" altLang="ja-JP" sz="800">
              <a:solidFill>
                <a:schemeClr val="dk1"/>
              </a:solidFill>
              <a:effectLst/>
              <a:latin typeface="+mn-lt"/>
              <a:ea typeface="+mn-ea"/>
              <a:cs typeface="+mn-cs"/>
            </a:rPr>
            <a:t>に対し、</a:t>
          </a:r>
          <a:r>
            <a:rPr kumimoji="1" lang="ja-JP" altLang="en-US" sz="800">
              <a:solidFill>
                <a:schemeClr val="dk1"/>
              </a:solidFill>
              <a:effectLst/>
              <a:latin typeface="+mn-lt"/>
              <a:ea typeface="+mn-ea"/>
              <a:cs typeface="+mn-cs"/>
            </a:rPr>
            <a:t>地方債残高等の実質的な債務が町にとってどの程度の負担の大きさなのか</a:t>
          </a:r>
          <a:r>
            <a:rPr kumimoji="1" lang="ja-JP" altLang="ja-JP" sz="800">
              <a:solidFill>
                <a:schemeClr val="dk1"/>
              </a:solidFill>
              <a:effectLst/>
              <a:latin typeface="+mn-lt"/>
              <a:ea typeface="+mn-ea"/>
              <a:cs typeface="+mn-cs"/>
            </a:rPr>
            <a:t>を示す指標であることから、縮減させることが望ましい。近年では地方債残高の減少に伴い、将来負担額が減少することで実質的な債務は減少傾向となって</a:t>
          </a:r>
          <a:r>
            <a:rPr kumimoji="1" lang="ja-JP" altLang="en-US" sz="800">
              <a:solidFill>
                <a:schemeClr val="dk1"/>
              </a:solidFill>
              <a:effectLst/>
              <a:latin typeface="+mn-lt"/>
              <a:ea typeface="+mn-ea"/>
              <a:cs typeface="+mn-cs"/>
            </a:rPr>
            <a:t>いる。また、</a:t>
          </a:r>
          <a:r>
            <a:rPr kumimoji="1" lang="ja-JP" altLang="ja-JP" sz="800">
              <a:solidFill>
                <a:schemeClr val="dk1"/>
              </a:solidFill>
              <a:effectLst/>
              <a:latin typeface="+mn-lt"/>
              <a:ea typeface="+mn-ea"/>
              <a:cs typeface="+mn-cs"/>
            </a:rPr>
            <a:t>令和</a:t>
          </a:r>
          <a:r>
            <a:rPr kumimoji="1" lang="en-US" altLang="ja-JP" sz="800">
              <a:solidFill>
                <a:schemeClr val="dk1"/>
              </a:solidFill>
              <a:effectLst/>
              <a:latin typeface="+mn-lt"/>
              <a:ea typeface="+mn-ea"/>
              <a:cs typeface="+mn-cs"/>
            </a:rPr>
            <a:t>2</a:t>
          </a:r>
          <a:r>
            <a:rPr kumimoji="1" lang="ja-JP" altLang="ja-JP" sz="800">
              <a:solidFill>
                <a:schemeClr val="dk1"/>
              </a:solidFill>
              <a:effectLst/>
              <a:latin typeface="+mn-lt"/>
              <a:ea typeface="+mn-ea"/>
              <a:cs typeface="+mn-cs"/>
            </a:rPr>
            <a:t>年度は</a:t>
          </a:r>
          <a:r>
            <a:rPr kumimoji="1" lang="ja-JP" altLang="en-US" sz="800">
              <a:solidFill>
                <a:schemeClr val="dk1"/>
              </a:solidFill>
              <a:effectLst/>
              <a:latin typeface="+mn-lt"/>
              <a:ea typeface="+mn-ea"/>
              <a:cs typeface="+mn-cs"/>
            </a:rPr>
            <a:t>普通交付税</a:t>
          </a:r>
          <a:r>
            <a:rPr kumimoji="1" lang="ja-JP" altLang="ja-JP" sz="800">
              <a:solidFill>
                <a:schemeClr val="dk1"/>
              </a:solidFill>
              <a:effectLst/>
              <a:latin typeface="+mn-lt"/>
              <a:ea typeface="+mn-ea"/>
              <a:cs typeface="+mn-cs"/>
            </a:rPr>
            <a:t>の</a:t>
          </a:r>
          <a:r>
            <a:rPr kumimoji="1" lang="ja-JP" altLang="en-US" sz="800">
              <a:solidFill>
                <a:schemeClr val="dk1"/>
              </a:solidFill>
              <a:effectLst/>
              <a:latin typeface="+mn-lt"/>
              <a:ea typeface="+mn-ea"/>
              <a:cs typeface="+mn-cs"/>
            </a:rPr>
            <a:t>増によって経常一般財源が増加したことで当該比率は</a:t>
          </a:r>
          <a:r>
            <a:rPr kumimoji="1" lang="ja-JP" altLang="ja-JP" sz="800">
              <a:solidFill>
                <a:schemeClr val="dk1"/>
              </a:solidFill>
              <a:effectLst/>
              <a:latin typeface="+mn-lt"/>
              <a:ea typeface="+mn-ea"/>
              <a:cs typeface="+mn-cs"/>
            </a:rPr>
            <a:t>前年度比で</a:t>
          </a:r>
          <a:r>
            <a:rPr kumimoji="1" lang="ja-JP" altLang="en-US" sz="800">
              <a:solidFill>
                <a:schemeClr val="dk1"/>
              </a:solidFill>
              <a:effectLst/>
              <a:latin typeface="+mn-lt"/>
              <a:ea typeface="+mn-ea"/>
              <a:cs typeface="+mn-cs"/>
            </a:rPr>
            <a:t>大幅に減</a:t>
          </a:r>
          <a:r>
            <a:rPr kumimoji="1" lang="ja-JP" altLang="ja-JP" sz="800">
              <a:solidFill>
                <a:schemeClr val="dk1"/>
              </a:solidFill>
              <a:effectLst/>
              <a:latin typeface="+mn-lt"/>
              <a:ea typeface="+mn-ea"/>
              <a:cs typeface="+mn-cs"/>
            </a:rPr>
            <a:t>となった。今後、老朽化した施設の改修を図る中で適切に地方債を活用し、過度に債務が増加しないよう管理をしていくとともに、施設管理に係る実質的な</a:t>
          </a:r>
          <a:r>
            <a:rPr kumimoji="1" lang="ja-JP" altLang="en-US" sz="800">
              <a:solidFill>
                <a:schemeClr val="dk1"/>
              </a:solidFill>
              <a:effectLst/>
              <a:latin typeface="+mn-lt"/>
              <a:ea typeface="+mn-ea"/>
              <a:cs typeface="+mn-cs"/>
            </a:rPr>
            <a:t>負担</a:t>
          </a:r>
          <a:r>
            <a:rPr kumimoji="1" lang="ja-JP" altLang="ja-JP" sz="800">
              <a:solidFill>
                <a:schemeClr val="dk1"/>
              </a:solidFill>
              <a:effectLst/>
              <a:latin typeface="+mn-lt"/>
              <a:ea typeface="+mn-ea"/>
              <a:cs typeface="+mn-cs"/>
            </a:rPr>
            <a:t>を</a:t>
          </a:r>
          <a:r>
            <a:rPr kumimoji="1" lang="ja-JP" altLang="en-US" sz="800">
              <a:solidFill>
                <a:schemeClr val="dk1"/>
              </a:solidFill>
              <a:effectLst/>
              <a:latin typeface="+mn-lt"/>
              <a:ea typeface="+mn-ea"/>
              <a:cs typeface="+mn-cs"/>
            </a:rPr>
            <a:t>縮減</a:t>
          </a:r>
          <a:r>
            <a:rPr kumimoji="1" lang="ja-JP" altLang="ja-JP" sz="800">
              <a:solidFill>
                <a:schemeClr val="dk1"/>
              </a:solidFill>
              <a:effectLst/>
              <a:latin typeface="+mn-lt"/>
              <a:ea typeface="+mn-ea"/>
              <a:cs typeface="+mn-cs"/>
            </a:rPr>
            <a:t>することで財源</a:t>
          </a:r>
          <a:r>
            <a:rPr kumimoji="1" lang="ja-JP" altLang="en-US" sz="800">
              <a:solidFill>
                <a:schemeClr val="dk1"/>
              </a:solidFill>
              <a:effectLst/>
              <a:latin typeface="+mn-lt"/>
              <a:ea typeface="+mn-ea"/>
              <a:cs typeface="+mn-cs"/>
            </a:rPr>
            <a:t>の</a:t>
          </a:r>
          <a:r>
            <a:rPr kumimoji="1" lang="ja-JP" altLang="ja-JP" sz="800">
              <a:solidFill>
                <a:schemeClr val="dk1"/>
              </a:solidFill>
              <a:effectLst/>
              <a:latin typeface="+mn-lt"/>
              <a:ea typeface="+mn-ea"/>
              <a:cs typeface="+mn-cs"/>
            </a:rPr>
            <a:t>捻出</a:t>
          </a:r>
          <a:r>
            <a:rPr kumimoji="1" lang="ja-JP" altLang="en-US" sz="800">
              <a:solidFill>
                <a:schemeClr val="dk1"/>
              </a:solidFill>
              <a:effectLst/>
              <a:latin typeface="+mn-lt"/>
              <a:ea typeface="+mn-ea"/>
              <a:cs typeface="+mn-cs"/>
            </a:rPr>
            <a:t>を図る</a:t>
          </a:r>
          <a:r>
            <a:rPr kumimoji="1" lang="ja-JP" altLang="ja-JP" sz="800">
              <a:solidFill>
                <a:schemeClr val="dk1"/>
              </a:solidFill>
              <a:effectLst/>
              <a:latin typeface="+mn-lt"/>
              <a:ea typeface="+mn-ea"/>
              <a:cs typeface="+mn-cs"/>
            </a:rPr>
            <a:t>。</a:t>
          </a:r>
          <a:endParaRPr lang="ja-JP" altLang="ja-JP" sz="800">
            <a:effectLst/>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7" name="直線コネクタ 116"/>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8" name="テキスト ボックス 117"/>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9" name="直線コネクタ 118"/>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0" name="テキスト ボックス 119"/>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1" name="直線コネクタ 120"/>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2" name="テキスト ボックス 121"/>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3" name="直線コネクタ 122"/>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4" name="テキスト ボックス 123"/>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27" name="直線コネクタ 126"/>
        <xdr:cNvCxnSpPr/>
      </xdr:nvCxnSpPr>
      <xdr:spPr>
        <a:xfrm flipV="1">
          <a:off x="14793595" y="5384800"/>
          <a:ext cx="1269" cy="134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28" name="債務償還比率最小値テキスト"/>
        <xdr:cNvSpPr txBox="1"/>
      </xdr:nvSpPr>
      <xdr:spPr>
        <a:xfrm>
          <a:off x="14846300" y="6730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29" name="直線コネクタ 128"/>
        <xdr:cNvCxnSpPr/>
      </xdr:nvCxnSpPr>
      <xdr:spPr>
        <a:xfrm>
          <a:off x="14706600" y="672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0"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1" name="直線コネクタ 130"/>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93809</xdr:rowOff>
    </xdr:from>
    <xdr:ext cx="469744" cy="259045"/>
    <xdr:sp macro="" textlink="">
      <xdr:nvSpPr>
        <xdr:cNvPr id="132" name="債務償還比率平均値テキスト"/>
        <xdr:cNvSpPr txBox="1"/>
      </xdr:nvSpPr>
      <xdr:spPr>
        <a:xfrm>
          <a:off x="14846300" y="5665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33" name="フローチャート: 判断 132"/>
        <xdr:cNvSpPr/>
      </xdr:nvSpPr>
      <xdr:spPr>
        <a:xfrm>
          <a:off x="14744700" y="581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34" name="フローチャート: 判断 133"/>
        <xdr:cNvSpPr/>
      </xdr:nvSpPr>
      <xdr:spPr>
        <a:xfrm>
          <a:off x="14033500" y="585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35" name="フローチャート: 判断 134"/>
        <xdr:cNvSpPr/>
      </xdr:nvSpPr>
      <xdr:spPr>
        <a:xfrm>
          <a:off x="13271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36" name="フローチャート: 判断 135"/>
        <xdr:cNvSpPr/>
      </xdr:nvSpPr>
      <xdr:spPr>
        <a:xfrm>
          <a:off x="12509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37" name="フローチャート: 判断 136"/>
        <xdr:cNvSpPr/>
      </xdr:nvSpPr>
      <xdr:spPr>
        <a:xfrm>
          <a:off x="11747500" y="585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109535</xdr:rowOff>
    </xdr:from>
    <xdr:to>
      <xdr:col>76</xdr:col>
      <xdr:colOff>73025</xdr:colOff>
      <xdr:row>30</xdr:row>
      <xdr:rowOff>39685</xdr:rowOff>
    </xdr:to>
    <xdr:sp macro="" textlink="">
      <xdr:nvSpPr>
        <xdr:cNvPr id="143" name="楕円 142"/>
        <xdr:cNvSpPr/>
      </xdr:nvSpPr>
      <xdr:spPr>
        <a:xfrm>
          <a:off x="14744700" y="585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87962</xdr:rowOff>
    </xdr:from>
    <xdr:ext cx="469744" cy="259045"/>
    <xdr:sp macro="" textlink="">
      <xdr:nvSpPr>
        <xdr:cNvPr id="144" name="債務償還比率該当値テキスト"/>
        <xdr:cNvSpPr txBox="1"/>
      </xdr:nvSpPr>
      <xdr:spPr>
        <a:xfrm>
          <a:off x="14846300" y="583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25395</xdr:rowOff>
    </xdr:from>
    <xdr:to>
      <xdr:col>72</xdr:col>
      <xdr:colOff>123825</xdr:colOff>
      <xdr:row>30</xdr:row>
      <xdr:rowOff>126995</xdr:rowOff>
    </xdr:to>
    <xdr:sp macro="" textlink="">
      <xdr:nvSpPr>
        <xdr:cNvPr id="145" name="楕円 144"/>
        <xdr:cNvSpPr/>
      </xdr:nvSpPr>
      <xdr:spPr>
        <a:xfrm>
          <a:off x="14033500" y="594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160335</xdr:rowOff>
    </xdr:from>
    <xdr:to>
      <xdr:col>76</xdr:col>
      <xdr:colOff>22225</xdr:colOff>
      <xdr:row>30</xdr:row>
      <xdr:rowOff>76195</xdr:rowOff>
    </xdr:to>
    <xdr:cxnSp macro="">
      <xdr:nvCxnSpPr>
        <xdr:cNvPr id="146" name="直線コネクタ 145"/>
        <xdr:cNvCxnSpPr/>
      </xdr:nvCxnSpPr>
      <xdr:spPr>
        <a:xfrm flipV="1">
          <a:off x="14084300" y="5903910"/>
          <a:ext cx="711200" cy="8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23582</xdr:rowOff>
    </xdr:from>
    <xdr:to>
      <xdr:col>68</xdr:col>
      <xdr:colOff>123825</xdr:colOff>
      <xdr:row>30</xdr:row>
      <xdr:rowOff>125182</xdr:rowOff>
    </xdr:to>
    <xdr:sp macro="" textlink="">
      <xdr:nvSpPr>
        <xdr:cNvPr id="147" name="楕円 146"/>
        <xdr:cNvSpPr/>
      </xdr:nvSpPr>
      <xdr:spPr>
        <a:xfrm>
          <a:off x="13271500" y="593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74382</xdr:rowOff>
    </xdr:from>
    <xdr:to>
      <xdr:col>72</xdr:col>
      <xdr:colOff>73025</xdr:colOff>
      <xdr:row>30</xdr:row>
      <xdr:rowOff>76195</xdr:rowOff>
    </xdr:to>
    <xdr:cxnSp macro="">
      <xdr:nvCxnSpPr>
        <xdr:cNvPr id="148" name="直線コネクタ 147"/>
        <xdr:cNvCxnSpPr/>
      </xdr:nvCxnSpPr>
      <xdr:spPr>
        <a:xfrm>
          <a:off x="13322300" y="5989407"/>
          <a:ext cx="762000" cy="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57866</xdr:rowOff>
    </xdr:from>
    <xdr:to>
      <xdr:col>64</xdr:col>
      <xdr:colOff>123825</xdr:colOff>
      <xdr:row>30</xdr:row>
      <xdr:rowOff>159466</xdr:rowOff>
    </xdr:to>
    <xdr:sp macro="" textlink="">
      <xdr:nvSpPr>
        <xdr:cNvPr id="149" name="楕円 148"/>
        <xdr:cNvSpPr/>
      </xdr:nvSpPr>
      <xdr:spPr>
        <a:xfrm>
          <a:off x="12509500" y="597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74382</xdr:rowOff>
    </xdr:from>
    <xdr:to>
      <xdr:col>68</xdr:col>
      <xdr:colOff>73025</xdr:colOff>
      <xdr:row>30</xdr:row>
      <xdr:rowOff>108666</xdr:rowOff>
    </xdr:to>
    <xdr:cxnSp macro="">
      <xdr:nvCxnSpPr>
        <xdr:cNvPr id="150" name="直線コネクタ 149"/>
        <xdr:cNvCxnSpPr/>
      </xdr:nvCxnSpPr>
      <xdr:spPr>
        <a:xfrm flipV="1">
          <a:off x="12560300" y="5989407"/>
          <a:ext cx="762000" cy="3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93792</xdr:rowOff>
    </xdr:from>
    <xdr:to>
      <xdr:col>60</xdr:col>
      <xdr:colOff>123825</xdr:colOff>
      <xdr:row>31</xdr:row>
      <xdr:rowOff>23942</xdr:rowOff>
    </xdr:to>
    <xdr:sp macro="" textlink="">
      <xdr:nvSpPr>
        <xdr:cNvPr id="151" name="楕円 150"/>
        <xdr:cNvSpPr/>
      </xdr:nvSpPr>
      <xdr:spPr>
        <a:xfrm>
          <a:off x="11747500" y="600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108666</xdr:rowOff>
    </xdr:from>
    <xdr:to>
      <xdr:col>64</xdr:col>
      <xdr:colOff>73025</xdr:colOff>
      <xdr:row>30</xdr:row>
      <xdr:rowOff>144592</xdr:rowOff>
    </xdr:to>
    <xdr:cxnSp macro="">
      <xdr:nvCxnSpPr>
        <xdr:cNvPr id="152" name="直線コネクタ 151"/>
        <xdr:cNvCxnSpPr/>
      </xdr:nvCxnSpPr>
      <xdr:spPr>
        <a:xfrm flipV="1">
          <a:off x="11798300" y="6023691"/>
          <a:ext cx="762000" cy="3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60098</xdr:rowOff>
    </xdr:from>
    <xdr:ext cx="469744" cy="259045"/>
    <xdr:sp macro="" textlink="">
      <xdr:nvSpPr>
        <xdr:cNvPr id="153" name="n_1aveValue債務償還比率"/>
        <xdr:cNvSpPr txBox="1"/>
      </xdr:nvSpPr>
      <xdr:spPr>
        <a:xfrm>
          <a:off x="13836727" y="56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48094</xdr:rowOff>
    </xdr:from>
    <xdr:ext cx="469744" cy="259045"/>
    <xdr:sp macro="" textlink="">
      <xdr:nvSpPr>
        <xdr:cNvPr id="154" name="n_2aveValue債務償還比率"/>
        <xdr:cNvSpPr txBox="1"/>
      </xdr:nvSpPr>
      <xdr:spPr>
        <a:xfrm>
          <a:off x="13087427" y="562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48094</xdr:rowOff>
    </xdr:from>
    <xdr:ext cx="469744" cy="259045"/>
    <xdr:sp macro="" textlink="">
      <xdr:nvSpPr>
        <xdr:cNvPr id="155" name="n_3aveValue債務償還比率"/>
        <xdr:cNvSpPr txBox="1"/>
      </xdr:nvSpPr>
      <xdr:spPr>
        <a:xfrm>
          <a:off x="12325427" y="562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62862</xdr:rowOff>
    </xdr:from>
    <xdr:ext cx="469744" cy="259045"/>
    <xdr:sp macro="" textlink="">
      <xdr:nvSpPr>
        <xdr:cNvPr id="156" name="n_4aveValue債務償還比率"/>
        <xdr:cNvSpPr txBox="1"/>
      </xdr:nvSpPr>
      <xdr:spPr>
        <a:xfrm>
          <a:off x="11563427" y="563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118122</xdr:rowOff>
    </xdr:from>
    <xdr:ext cx="469744" cy="259045"/>
    <xdr:sp macro="" textlink="">
      <xdr:nvSpPr>
        <xdr:cNvPr id="157" name="n_1mainValue債務償還比率"/>
        <xdr:cNvSpPr txBox="1"/>
      </xdr:nvSpPr>
      <xdr:spPr>
        <a:xfrm>
          <a:off x="13836727" y="6033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116309</xdr:rowOff>
    </xdr:from>
    <xdr:ext cx="469744" cy="259045"/>
    <xdr:sp macro="" textlink="">
      <xdr:nvSpPr>
        <xdr:cNvPr id="158" name="n_2mainValue債務償還比率"/>
        <xdr:cNvSpPr txBox="1"/>
      </xdr:nvSpPr>
      <xdr:spPr>
        <a:xfrm>
          <a:off x="13087427" y="603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150593</xdr:rowOff>
    </xdr:from>
    <xdr:ext cx="469744" cy="259045"/>
    <xdr:sp macro="" textlink="">
      <xdr:nvSpPr>
        <xdr:cNvPr id="159" name="n_3mainValue債務償還比率"/>
        <xdr:cNvSpPr txBox="1"/>
      </xdr:nvSpPr>
      <xdr:spPr>
        <a:xfrm>
          <a:off x="12325427" y="6065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15069</xdr:rowOff>
    </xdr:from>
    <xdr:ext cx="469744" cy="259045"/>
    <xdr:sp macro="" textlink="">
      <xdr:nvSpPr>
        <xdr:cNvPr id="160" name="n_4mainValue債務償還比率"/>
        <xdr:cNvSpPr txBox="1"/>
      </xdr:nvSpPr>
      <xdr:spPr>
        <a:xfrm>
          <a:off x="11563427" y="610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埼玉県小川町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29,075
28,773
60.36
13,130,848
12,864,663
249,258
6,613,123
9,121,823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xdr:cNvCxnSpPr/>
      </xdr:nvCxnSpPr>
      <xdr:spPr>
        <a:xfrm flipV="1">
          <a:off x="4634865" y="59074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29227</xdr:rowOff>
    </xdr:from>
    <xdr:ext cx="405111" cy="259045"/>
    <xdr:sp macro="" textlink="">
      <xdr:nvSpPr>
        <xdr:cNvPr id="62" name="【道路】&#10;有形固定資産減価償却率平均値テキスト"/>
        <xdr:cNvSpPr txBox="1"/>
      </xdr:nvSpPr>
      <xdr:spPr>
        <a:xfrm>
          <a:off x="4673600" y="637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25400</xdr:rowOff>
    </xdr:from>
    <xdr:to>
      <xdr:col>24</xdr:col>
      <xdr:colOff>114300</xdr:colOff>
      <xdr:row>39</xdr:row>
      <xdr:rowOff>127000</xdr:rowOff>
    </xdr:to>
    <xdr:sp macro="" textlink="">
      <xdr:nvSpPr>
        <xdr:cNvPr id="73" name="楕円 72"/>
        <xdr:cNvSpPr/>
      </xdr:nvSpPr>
      <xdr:spPr>
        <a:xfrm>
          <a:off x="45847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3827</xdr:rowOff>
    </xdr:from>
    <xdr:ext cx="405111" cy="259045"/>
    <xdr:sp macro="" textlink="">
      <xdr:nvSpPr>
        <xdr:cNvPr id="74" name="【道路】&#10;有形固定資産減価償却率該当値テキスト"/>
        <xdr:cNvSpPr txBox="1"/>
      </xdr:nvSpPr>
      <xdr:spPr>
        <a:xfrm>
          <a:off x="4673600"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6350</xdr:rowOff>
    </xdr:from>
    <xdr:to>
      <xdr:col>20</xdr:col>
      <xdr:colOff>38100</xdr:colOff>
      <xdr:row>39</xdr:row>
      <xdr:rowOff>107950</xdr:rowOff>
    </xdr:to>
    <xdr:sp macro="" textlink="">
      <xdr:nvSpPr>
        <xdr:cNvPr id="75" name="楕円 74"/>
        <xdr:cNvSpPr/>
      </xdr:nvSpPr>
      <xdr:spPr>
        <a:xfrm>
          <a:off x="3746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57150</xdr:rowOff>
    </xdr:from>
    <xdr:to>
      <xdr:col>24</xdr:col>
      <xdr:colOff>63500</xdr:colOff>
      <xdr:row>39</xdr:row>
      <xdr:rowOff>76200</xdr:rowOff>
    </xdr:to>
    <xdr:cxnSp macro="">
      <xdr:nvCxnSpPr>
        <xdr:cNvPr id="76" name="直線コネクタ 75"/>
        <xdr:cNvCxnSpPr/>
      </xdr:nvCxnSpPr>
      <xdr:spPr>
        <a:xfrm>
          <a:off x="3797300" y="67437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149225</xdr:rowOff>
    </xdr:from>
    <xdr:to>
      <xdr:col>15</xdr:col>
      <xdr:colOff>101600</xdr:colOff>
      <xdr:row>39</xdr:row>
      <xdr:rowOff>79375</xdr:rowOff>
    </xdr:to>
    <xdr:sp macro="" textlink="">
      <xdr:nvSpPr>
        <xdr:cNvPr id="77" name="楕円 76"/>
        <xdr:cNvSpPr/>
      </xdr:nvSpPr>
      <xdr:spPr>
        <a:xfrm>
          <a:off x="285750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28575</xdr:rowOff>
    </xdr:from>
    <xdr:to>
      <xdr:col>19</xdr:col>
      <xdr:colOff>177800</xdr:colOff>
      <xdr:row>39</xdr:row>
      <xdr:rowOff>57150</xdr:rowOff>
    </xdr:to>
    <xdr:cxnSp macro="">
      <xdr:nvCxnSpPr>
        <xdr:cNvPr id="78" name="直線コネクタ 77"/>
        <xdr:cNvCxnSpPr/>
      </xdr:nvCxnSpPr>
      <xdr:spPr>
        <a:xfrm>
          <a:off x="2908300" y="67151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124460</xdr:rowOff>
    </xdr:from>
    <xdr:to>
      <xdr:col>10</xdr:col>
      <xdr:colOff>165100</xdr:colOff>
      <xdr:row>39</xdr:row>
      <xdr:rowOff>54610</xdr:rowOff>
    </xdr:to>
    <xdr:sp macro="" textlink="">
      <xdr:nvSpPr>
        <xdr:cNvPr id="79" name="楕円 78"/>
        <xdr:cNvSpPr/>
      </xdr:nvSpPr>
      <xdr:spPr>
        <a:xfrm>
          <a:off x="1968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3810</xdr:rowOff>
    </xdr:from>
    <xdr:to>
      <xdr:col>15</xdr:col>
      <xdr:colOff>50800</xdr:colOff>
      <xdr:row>39</xdr:row>
      <xdr:rowOff>28575</xdr:rowOff>
    </xdr:to>
    <xdr:cxnSp macro="">
      <xdr:nvCxnSpPr>
        <xdr:cNvPr id="80" name="直線コネクタ 79"/>
        <xdr:cNvCxnSpPr/>
      </xdr:nvCxnSpPr>
      <xdr:spPr>
        <a:xfrm>
          <a:off x="2019300" y="669036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143510</xdr:rowOff>
    </xdr:from>
    <xdr:to>
      <xdr:col>6</xdr:col>
      <xdr:colOff>38100</xdr:colOff>
      <xdr:row>39</xdr:row>
      <xdr:rowOff>73660</xdr:rowOff>
    </xdr:to>
    <xdr:sp macro="" textlink="">
      <xdr:nvSpPr>
        <xdr:cNvPr id="81" name="楕円 80"/>
        <xdr:cNvSpPr/>
      </xdr:nvSpPr>
      <xdr:spPr>
        <a:xfrm>
          <a:off x="107950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3810</xdr:rowOff>
    </xdr:from>
    <xdr:to>
      <xdr:col>10</xdr:col>
      <xdr:colOff>114300</xdr:colOff>
      <xdr:row>39</xdr:row>
      <xdr:rowOff>22860</xdr:rowOff>
    </xdr:to>
    <xdr:cxnSp macro="">
      <xdr:nvCxnSpPr>
        <xdr:cNvPr id="82" name="直線コネクタ 81"/>
        <xdr:cNvCxnSpPr/>
      </xdr:nvCxnSpPr>
      <xdr:spPr>
        <a:xfrm flipV="1">
          <a:off x="1130300" y="669036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93997</xdr:rowOff>
    </xdr:from>
    <xdr:ext cx="405111" cy="259045"/>
    <xdr:sp macro="" textlink="">
      <xdr:nvSpPr>
        <xdr:cNvPr id="83" name="n_1aveValue【道路】&#10;有形固定資産減価償却率"/>
        <xdr:cNvSpPr txBox="1"/>
      </xdr:nvSpPr>
      <xdr:spPr>
        <a:xfrm>
          <a:off x="35820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4" name="n_2aveValue【道路】&#10;有形固定資産減価償却率"/>
        <xdr:cNvSpPr txBox="1"/>
      </xdr:nvSpPr>
      <xdr:spPr>
        <a:xfrm>
          <a:off x="2705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29227</xdr:rowOff>
    </xdr:from>
    <xdr:ext cx="405111" cy="259045"/>
    <xdr:sp macro="" textlink="">
      <xdr:nvSpPr>
        <xdr:cNvPr id="85" name="n_3aveValue【道路】&#10;有形固定資産減価償却率"/>
        <xdr:cNvSpPr txBox="1"/>
      </xdr:nvSpPr>
      <xdr:spPr>
        <a:xfrm>
          <a:off x="1816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4462</xdr:rowOff>
    </xdr:from>
    <xdr:ext cx="405111" cy="259045"/>
    <xdr:sp macro="" textlink="">
      <xdr:nvSpPr>
        <xdr:cNvPr id="86" name="n_4aveValue【道路】&#10;有形固定資産減価償却率"/>
        <xdr:cNvSpPr txBox="1"/>
      </xdr:nvSpPr>
      <xdr:spPr>
        <a:xfrm>
          <a:off x="927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99077</xdr:rowOff>
    </xdr:from>
    <xdr:ext cx="405111" cy="259045"/>
    <xdr:sp macro="" textlink="">
      <xdr:nvSpPr>
        <xdr:cNvPr id="87" name="n_1mainValue【道路】&#10;有形固定資産減価償却率"/>
        <xdr:cNvSpPr txBox="1"/>
      </xdr:nvSpPr>
      <xdr:spPr>
        <a:xfrm>
          <a:off x="3582044" y="678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70502</xdr:rowOff>
    </xdr:from>
    <xdr:ext cx="405111" cy="259045"/>
    <xdr:sp macro="" textlink="">
      <xdr:nvSpPr>
        <xdr:cNvPr id="88" name="n_2mainValue【道路】&#10;有形固定資産減価償却率"/>
        <xdr:cNvSpPr txBox="1"/>
      </xdr:nvSpPr>
      <xdr:spPr>
        <a:xfrm>
          <a:off x="2705744" y="675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45737</xdr:rowOff>
    </xdr:from>
    <xdr:ext cx="405111" cy="259045"/>
    <xdr:sp macro="" textlink="">
      <xdr:nvSpPr>
        <xdr:cNvPr id="89" name="n_3mainValue【道路】&#10;有形固定資産減価償却率"/>
        <xdr:cNvSpPr txBox="1"/>
      </xdr:nvSpPr>
      <xdr:spPr>
        <a:xfrm>
          <a:off x="1816744"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64787</xdr:rowOff>
    </xdr:from>
    <xdr:ext cx="405111" cy="259045"/>
    <xdr:sp macro="" textlink="">
      <xdr:nvSpPr>
        <xdr:cNvPr id="90" name="n_4mainValue【道路】&#10;有形固定資産減価償却率"/>
        <xdr:cNvSpPr txBox="1"/>
      </xdr:nvSpPr>
      <xdr:spPr>
        <a:xfrm>
          <a:off x="927744" y="675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14" name="直線コネクタ 113"/>
        <xdr:cNvCxnSpPr/>
      </xdr:nvCxnSpPr>
      <xdr:spPr>
        <a:xfrm flipV="1">
          <a:off x="10476865" y="5967375"/>
          <a:ext cx="0" cy="1190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15" name="【道路】&#10;一人当たり延長最小値テキスト"/>
        <xdr:cNvSpPr txBox="1"/>
      </xdr:nvSpPr>
      <xdr:spPr>
        <a:xfrm>
          <a:off x="10515600" y="71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16" name="直線コネクタ 115"/>
        <xdr:cNvCxnSpPr/>
      </xdr:nvCxnSpPr>
      <xdr:spPr>
        <a:xfrm>
          <a:off x="10388600" y="715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17" name="【道路】&#10;一人当たり延長最大値テキスト"/>
        <xdr:cNvSpPr txBox="1"/>
      </xdr:nvSpPr>
      <xdr:spPr>
        <a:xfrm>
          <a:off x="10515600" y="57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18" name="直線コネクタ 117"/>
        <xdr:cNvCxnSpPr/>
      </xdr:nvCxnSpPr>
      <xdr:spPr>
        <a:xfrm>
          <a:off x="10388600" y="59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132033</xdr:rowOff>
    </xdr:from>
    <xdr:ext cx="469744" cy="259045"/>
    <xdr:sp macro="" textlink="">
      <xdr:nvSpPr>
        <xdr:cNvPr id="119" name="【道路】&#10;一人当たり延長平均値テキスト"/>
        <xdr:cNvSpPr txBox="1"/>
      </xdr:nvSpPr>
      <xdr:spPr>
        <a:xfrm>
          <a:off x="10515600" y="6818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20" name="フローチャート: 判断 119"/>
        <xdr:cNvSpPr/>
      </xdr:nvSpPr>
      <xdr:spPr>
        <a:xfrm>
          <a:off x="10426700" y="68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21" name="フローチャート: 判断 120"/>
        <xdr:cNvSpPr/>
      </xdr:nvSpPr>
      <xdr:spPr>
        <a:xfrm>
          <a:off x="9588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22" name="フローチャート: 判断 121"/>
        <xdr:cNvSpPr/>
      </xdr:nvSpPr>
      <xdr:spPr>
        <a:xfrm>
          <a:off x="8699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23" name="フローチャート: 判断 122"/>
        <xdr:cNvSpPr/>
      </xdr:nvSpPr>
      <xdr:spPr>
        <a:xfrm>
          <a:off x="7810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24" name="フローチャート: 判断 123"/>
        <xdr:cNvSpPr/>
      </xdr:nvSpPr>
      <xdr:spPr>
        <a:xfrm>
          <a:off x="69215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120345</xdr:rowOff>
    </xdr:from>
    <xdr:to>
      <xdr:col>55</xdr:col>
      <xdr:colOff>50800</xdr:colOff>
      <xdr:row>40</xdr:row>
      <xdr:rowOff>50495</xdr:rowOff>
    </xdr:to>
    <xdr:sp macro="" textlink="">
      <xdr:nvSpPr>
        <xdr:cNvPr id="130" name="楕円 129"/>
        <xdr:cNvSpPr/>
      </xdr:nvSpPr>
      <xdr:spPr>
        <a:xfrm>
          <a:off x="10426700" y="680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143222</xdr:rowOff>
    </xdr:from>
    <xdr:ext cx="534377" cy="259045"/>
    <xdr:sp macro="" textlink="">
      <xdr:nvSpPr>
        <xdr:cNvPr id="131" name="【道路】&#10;一人当たり延長該当値テキスト"/>
        <xdr:cNvSpPr txBox="1"/>
      </xdr:nvSpPr>
      <xdr:spPr>
        <a:xfrm>
          <a:off x="10515600" y="665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127432</xdr:rowOff>
    </xdr:from>
    <xdr:to>
      <xdr:col>50</xdr:col>
      <xdr:colOff>165100</xdr:colOff>
      <xdr:row>40</xdr:row>
      <xdr:rowOff>57582</xdr:rowOff>
    </xdr:to>
    <xdr:sp macro="" textlink="">
      <xdr:nvSpPr>
        <xdr:cNvPr id="132" name="楕円 131"/>
        <xdr:cNvSpPr/>
      </xdr:nvSpPr>
      <xdr:spPr>
        <a:xfrm>
          <a:off x="9588500" y="681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171145</xdr:rowOff>
    </xdr:from>
    <xdr:to>
      <xdr:col>55</xdr:col>
      <xdr:colOff>0</xdr:colOff>
      <xdr:row>40</xdr:row>
      <xdr:rowOff>6782</xdr:rowOff>
    </xdr:to>
    <xdr:cxnSp macro="">
      <xdr:nvCxnSpPr>
        <xdr:cNvPr id="133" name="直線コネクタ 132"/>
        <xdr:cNvCxnSpPr/>
      </xdr:nvCxnSpPr>
      <xdr:spPr>
        <a:xfrm flipV="1">
          <a:off x="9639300" y="6857695"/>
          <a:ext cx="8382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133299</xdr:rowOff>
    </xdr:from>
    <xdr:to>
      <xdr:col>46</xdr:col>
      <xdr:colOff>38100</xdr:colOff>
      <xdr:row>40</xdr:row>
      <xdr:rowOff>63449</xdr:rowOff>
    </xdr:to>
    <xdr:sp macro="" textlink="">
      <xdr:nvSpPr>
        <xdr:cNvPr id="134" name="楕円 133"/>
        <xdr:cNvSpPr/>
      </xdr:nvSpPr>
      <xdr:spPr>
        <a:xfrm>
          <a:off x="8699500" y="681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6782</xdr:rowOff>
    </xdr:from>
    <xdr:to>
      <xdr:col>50</xdr:col>
      <xdr:colOff>114300</xdr:colOff>
      <xdr:row>40</xdr:row>
      <xdr:rowOff>12649</xdr:rowOff>
    </xdr:to>
    <xdr:cxnSp macro="">
      <xdr:nvCxnSpPr>
        <xdr:cNvPr id="135" name="直線コネクタ 134"/>
        <xdr:cNvCxnSpPr/>
      </xdr:nvCxnSpPr>
      <xdr:spPr>
        <a:xfrm flipV="1">
          <a:off x="8750300" y="6864782"/>
          <a:ext cx="889000" cy="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139509</xdr:rowOff>
    </xdr:from>
    <xdr:to>
      <xdr:col>41</xdr:col>
      <xdr:colOff>101600</xdr:colOff>
      <xdr:row>40</xdr:row>
      <xdr:rowOff>69659</xdr:rowOff>
    </xdr:to>
    <xdr:sp macro="" textlink="">
      <xdr:nvSpPr>
        <xdr:cNvPr id="136" name="楕円 135"/>
        <xdr:cNvSpPr/>
      </xdr:nvSpPr>
      <xdr:spPr>
        <a:xfrm>
          <a:off x="7810500" y="682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12649</xdr:rowOff>
    </xdr:from>
    <xdr:to>
      <xdr:col>45</xdr:col>
      <xdr:colOff>177800</xdr:colOff>
      <xdr:row>40</xdr:row>
      <xdr:rowOff>18859</xdr:rowOff>
    </xdr:to>
    <xdr:cxnSp macro="">
      <xdr:nvCxnSpPr>
        <xdr:cNvPr id="137" name="直線コネクタ 136"/>
        <xdr:cNvCxnSpPr/>
      </xdr:nvCxnSpPr>
      <xdr:spPr>
        <a:xfrm flipV="1">
          <a:off x="7861300" y="6870649"/>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146215</xdr:rowOff>
    </xdr:from>
    <xdr:to>
      <xdr:col>36</xdr:col>
      <xdr:colOff>165100</xdr:colOff>
      <xdr:row>40</xdr:row>
      <xdr:rowOff>76365</xdr:rowOff>
    </xdr:to>
    <xdr:sp macro="" textlink="">
      <xdr:nvSpPr>
        <xdr:cNvPr id="138" name="楕円 137"/>
        <xdr:cNvSpPr/>
      </xdr:nvSpPr>
      <xdr:spPr>
        <a:xfrm>
          <a:off x="6921500" y="683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18859</xdr:rowOff>
    </xdr:from>
    <xdr:to>
      <xdr:col>41</xdr:col>
      <xdr:colOff>50800</xdr:colOff>
      <xdr:row>40</xdr:row>
      <xdr:rowOff>25565</xdr:rowOff>
    </xdr:to>
    <xdr:cxnSp macro="">
      <xdr:nvCxnSpPr>
        <xdr:cNvPr id="139" name="直線コネクタ 138"/>
        <xdr:cNvCxnSpPr/>
      </xdr:nvCxnSpPr>
      <xdr:spPr>
        <a:xfrm flipV="1">
          <a:off x="6972300" y="6876859"/>
          <a:ext cx="889000" cy="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58882</xdr:rowOff>
    </xdr:from>
    <xdr:ext cx="469744" cy="259045"/>
    <xdr:sp macro="" textlink="">
      <xdr:nvSpPr>
        <xdr:cNvPr id="140" name="n_1aveValue【道路】&#10;一人当たり延長"/>
        <xdr:cNvSpPr txBox="1"/>
      </xdr:nvSpPr>
      <xdr:spPr>
        <a:xfrm>
          <a:off x="9391727" y="691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56976</xdr:rowOff>
    </xdr:from>
    <xdr:ext cx="469744" cy="259045"/>
    <xdr:sp macro="" textlink="">
      <xdr:nvSpPr>
        <xdr:cNvPr id="141" name="n_2aveValue【道路】&#10;一人当たり延長"/>
        <xdr:cNvSpPr txBox="1"/>
      </xdr:nvSpPr>
      <xdr:spPr>
        <a:xfrm>
          <a:off x="8515427" y="691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72331</xdr:rowOff>
    </xdr:from>
    <xdr:ext cx="469744" cy="259045"/>
    <xdr:sp macro="" textlink="">
      <xdr:nvSpPr>
        <xdr:cNvPr id="142" name="n_3aveValue【道路】&#10;一人当たり延長"/>
        <xdr:cNvSpPr txBox="1"/>
      </xdr:nvSpPr>
      <xdr:spPr>
        <a:xfrm>
          <a:off x="7626427" y="693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68851</xdr:rowOff>
    </xdr:from>
    <xdr:ext cx="469744" cy="259045"/>
    <xdr:sp macro="" textlink="">
      <xdr:nvSpPr>
        <xdr:cNvPr id="143" name="n_4aveValue【道路】&#10;一人当たり延長"/>
        <xdr:cNvSpPr txBox="1"/>
      </xdr:nvSpPr>
      <xdr:spPr>
        <a:xfrm>
          <a:off x="6737427" y="658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74109</xdr:rowOff>
    </xdr:from>
    <xdr:ext cx="469744" cy="259045"/>
    <xdr:sp macro="" textlink="">
      <xdr:nvSpPr>
        <xdr:cNvPr id="144" name="n_1mainValue【道路】&#10;一人当たり延長"/>
        <xdr:cNvSpPr txBox="1"/>
      </xdr:nvSpPr>
      <xdr:spPr>
        <a:xfrm>
          <a:off x="9391727" y="658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79976</xdr:rowOff>
    </xdr:from>
    <xdr:ext cx="469744" cy="259045"/>
    <xdr:sp macro="" textlink="">
      <xdr:nvSpPr>
        <xdr:cNvPr id="145" name="n_2mainValue【道路】&#10;一人当たり延長"/>
        <xdr:cNvSpPr txBox="1"/>
      </xdr:nvSpPr>
      <xdr:spPr>
        <a:xfrm>
          <a:off x="8515427" y="659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86186</xdr:rowOff>
    </xdr:from>
    <xdr:ext cx="469744" cy="259045"/>
    <xdr:sp macro="" textlink="">
      <xdr:nvSpPr>
        <xdr:cNvPr id="146" name="n_3mainValue【道路】&#10;一人当たり延長"/>
        <xdr:cNvSpPr txBox="1"/>
      </xdr:nvSpPr>
      <xdr:spPr>
        <a:xfrm>
          <a:off x="7626427" y="6601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67492</xdr:rowOff>
    </xdr:from>
    <xdr:ext cx="469744" cy="259045"/>
    <xdr:sp macro="" textlink="">
      <xdr:nvSpPr>
        <xdr:cNvPr id="147" name="n_4mainValue【道路】&#10;一人当たり延長"/>
        <xdr:cNvSpPr txBox="1"/>
      </xdr:nvSpPr>
      <xdr:spPr>
        <a:xfrm>
          <a:off x="6737427" y="6925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73" name="直線コネクタ 172"/>
        <xdr:cNvCxnSpPr/>
      </xdr:nvCxnSpPr>
      <xdr:spPr>
        <a:xfrm flipV="1">
          <a:off x="4634865" y="951955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6" name="【橋りょう・トンネル】&#10;有形固定資産減価償却率最大値テキスト"/>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7" name="直線コネクタ 176"/>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8" name="【橋りょう・トンネル】&#10;有形固定資産減価償却率平均値テキスト"/>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9" name="フローチャート: 判断 178"/>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0" name="フローチャート: 判断 179"/>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81" name="フローチャート: 判断 180"/>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82" name="フローチャート: 判断 181"/>
        <xdr:cNvSpPr/>
      </xdr:nvSpPr>
      <xdr:spPr>
        <a:xfrm>
          <a:off x="1968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56969</xdr:rowOff>
    </xdr:from>
    <xdr:to>
      <xdr:col>6</xdr:col>
      <xdr:colOff>38100</xdr:colOff>
      <xdr:row>60</xdr:row>
      <xdr:rowOff>158569</xdr:rowOff>
    </xdr:to>
    <xdr:sp macro="" textlink="">
      <xdr:nvSpPr>
        <xdr:cNvPr id="183" name="フローチャート: 判断 182"/>
        <xdr:cNvSpPr/>
      </xdr:nvSpPr>
      <xdr:spPr>
        <a:xfrm>
          <a:off x="1079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55335</xdr:rowOff>
    </xdr:from>
    <xdr:to>
      <xdr:col>24</xdr:col>
      <xdr:colOff>114300</xdr:colOff>
      <xdr:row>60</xdr:row>
      <xdr:rowOff>156935</xdr:rowOff>
    </xdr:to>
    <xdr:sp macro="" textlink="">
      <xdr:nvSpPr>
        <xdr:cNvPr id="189" name="楕円 188"/>
        <xdr:cNvSpPr/>
      </xdr:nvSpPr>
      <xdr:spPr>
        <a:xfrm>
          <a:off x="4584700" y="103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78212</xdr:rowOff>
    </xdr:from>
    <xdr:ext cx="405111" cy="259045"/>
    <xdr:sp macro="" textlink="">
      <xdr:nvSpPr>
        <xdr:cNvPr id="190" name="【橋りょう・トンネル】&#10;有形固定資産減価償却率該当値テキスト"/>
        <xdr:cNvSpPr txBox="1"/>
      </xdr:nvSpPr>
      <xdr:spPr>
        <a:xfrm>
          <a:off x="4673600" y="1019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52070</xdr:rowOff>
    </xdr:from>
    <xdr:to>
      <xdr:col>20</xdr:col>
      <xdr:colOff>38100</xdr:colOff>
      <xdr:row>60</xdr:row>
      <xdr:rowOff>153670</xdr:rowOff>
    </xdr:to>
    <xdr:sp macro="" textlink="">
      <xdr:nvSpPr>
        <xdr:cNvPr id="191" name="楕円 190"/>
        <xdr:cNvSpPr/>
      </xdr:nvSpPr>
      <xdr:spPr>
        <a:xfrm>
          <a:off x="3746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102870</xdr:rowOff>
    </xdr:from>
    <xdr:to>
      <xdr:col>24</xdr:col>
      <xdr:colOff>63500</xdr:colOff>
      <xdr:row>60</xdr:row>
      <xdr:rowOff>106135</xdr:rowOff>
    </xdr:to>
    <xdr:cxnSp macro="">
      <xdr:nvCxnSpPr>
        <xdr:cNvPr id="192" name="直線コネクタ 191"/>
        <xdr:cNvCxnSpPr/>
      </xdr:nvCxnSpPr>
      <xdr:spPr>
        <a:xfrm>
          <a:off x="3797300" y="10389870"/>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43906</xdr:rowOff>
    </xdr:from>
    <xdr:to>
      <xdr:col>15</xdr:col>
      <xdr:colOff>101600</xdr:colOff>
      <xdr:row>60</xdr:row>
      <xdr:rowOff>145506</xdr:rowOff>
    </xdr:to>
    <xdr:sp macro="" textlink="">
      <xdr:nvSpPr>
        <xdr:cNvPr id="193" name="楕円 192"/>
        <xdr:cNvSpPr/>
      </xdr:nvSpPr>
      <xdr:spPr>
        <a:xfrm>
          <a:off x="28575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94706</xdr:rowOff>
    </xdr:from>
    <xdr:to>
      <xdr:col>19</xdr:col>
      <xdr:colOff>177800</xdr:colOff>
      <xdr:row>60</xdr:row>
      <xdr:rowOff>102870</xdr:rowOff>
    </xdr:to>
    <xdr:cxnSp macro="">
      <xdr:nvCxnSpPr>
        <xdr:cNvPr id="194" name="直線コネクタ 193"/>
        <xdr:cNvCxnSpPr/>
      </xdr:nvCxnSpPr>
      <xdr:spPr>
        <a:xfrm>
          <a:off x="2908300" y="1038170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50437</xdr:rowOff>
    </xdr:from>
    <xdr:to>
      <xdr:col>10</xdr:col>
      <xdr:colOff>165100</xdr:colOff>
      <xdr:row>60</xdr:row>
      <xdr:rowOff>152037</xdr:rowOff>
    </xdr:to>
    <xdr:sp macro="" textlink="">
      <xdr:nvSpPr>
        <xdr:cNvPr id="195" name="楕円 194"/>
        <xdr:cNvSpPr/>
      </xdr:nvSpPr>
      <xdr:spPr>
        <a:xfrm>
          <a:off x="1968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94706</xdr:rowOff>
    </xdr:from>
    <xdr:to>
      <xdr:col>15</xdr:col>
      <xdr:colOff>50800</xdr:colOff>
      <xdr:row>60</xdr:row>
      <xdr:rowOff>101237</xdr:rowOff>
    </xdr:to>
    <xdr:cxnSp macro="">
      <xdr:nvCxnSpPr>
        <xdr:cNvPr id="196" name="直線コネクタ 195"/>
        <xdr:cNvCxnSpPr/>
      </xdr:nvCxnSpPr>
      <xdr:spPr>
        <a:xfrm flipV="1">
          <a:off x="2019300" y="103817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45538</xdr:rowOff>
    </xdr:from>
    <xdr:to>
      <xdr:col>6</xdr:col>
      <xdr:colOff>38100</xdr:colOff>
      <xdr:row>60</xdr:row>
      <xdr:rowOff>147138</xdr:rowOff>
    </xdr:to>
    <xdr:sp macro="" textlink="">
      <xdr:nvSpPr>
        <xdr:cNvPr id="197" name="楕円 196"/>
        <xdr:cNvSpPr/>
      </xdr:nvSpPr>
      <xdr:spPr>
        <a:xfrm>
          <a:off x="1079500" y="103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96338</xdr:rowOff>
    </xdr:from>
    <xdr:to>
      <xdr:col>10</xdr:col>
      <xdr:colOff>114300</xdr:colOff>
      <xdr:row>60</xdr:row>
      <xdr:rowOff>101237</xdr:rowOff>
    </xdr:to>
    <xdr:cxnSp macro="">
      <xdr:nvCxnSpPr>
        <xdr:cNvPr id="198" name="直線コネクタ 197"/>
        <xdr:cNvCxnSpPr/>
      </xdr:nvCxnSpPr>
      <xdr:spPr>
        <a:xfrm>
          <a:off x="1130300" y="1038333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14168</xdr:rowOff>
    </xdr:from>
    <xdr:ext cx="405111" cy="259045"/>
    <xdr:sp macro="" textlink="">
      <xdr:nvSpPr>
        <xdr:cNvPr id="199" name="n_1aveValue【橋りょう・トンネル】&#10;有形固定資産減価償却率"/>
        <xdr:cNvSpPr txBox="1"/>
      </xdr:nvSpPr>
      <xdr:spPr>
        <a:xfrm>
          <a:off x="35820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162758</xdr:rowOff>
    </xdr:from>
    <xdr:ext cx="405111" cy="259045"/>
    <xdr:sp macro="" textlink="">
      <xdr:nvSpPr>
        <xdr:cNvPr id="200" name="n_2aveValue【橋りょう・トンネル】&#10;有形固定資産減価償却率"/>
        <xdr:cNvSpPr txBox="1"/>
      </xdr:nvSpPr>
      <xdr:spPr>
        <a:xfrm>
          <a:off x="2705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162033</xdr:rowOff>
    </xdr:from>
    <xdr:ext cx="405111" cy="259045"/>
    <xdr:sp macro="" textlink="">
      <xdr:nvSpPr>
        <xdr:cNvPr id="201" name="n_3aveValue【橋りょう・トンネル】&#10;有形固定資産減価償却率"/>
        <xdr:cNvSpPr txBox="1"/>
      </xdr:nvSpPr>
      <xdr:spPr>
        <a:xfrm>
          <a:off x="1816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149696</xdr:rowOff>
    </xdr:from>
    <xdr:ext cx="405111" cy="259045"/>
    <xdr:sp macro="" textlink="">
      <xdr:nvSpPr>
        <xdr:cNvPr id="202" name="n_4aveValue【橋りょう・トンネル】&#10;有形固定資産減価償却率"/>
        <xdr:cNvSpPr txBox="1"/>
      </xdr:nvSpPr>
      <xdr:spPr>
        <a:xfrm>
          <a:off x="927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170197</xdr:rowOff>
    </xdr:from>
    <xdr:ext cx="405111" cy="259045"/>
    <xdr:sp macro="" textlink="">
      <xdr:nvSpPr>
        <xdr:cNvPr id="203" name="n_1mainValue【橋りょう・トンネル】&#10;有形固定資産減価償却率"/>
        <xdr:cNvSpPr txBox="1"/>
      </xdr:nvSpPr>
      <xdr:spPr>
        <a:xfrm>
          <a:off x="35820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162033</xdr:rowOff>
    </xdr:from>
    <xdr:ext cx="405111" cy="259045"/>
    <xdr:sp macro="" textlink="">
      <xdr:nvSpPr>
        <xdr:cNvPr id="204" name="n_2mainValue【橋りょう・トンネル】&#10;有形固定資産減価償却率"/>
        <xdr:cNvSpPr txBox="1"/>
      </xdr:nvSpPr>
      <xdr:spPr>
        <a:xfrm>
          <a:off x="2705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143164</xdr:rowOff>
    </xdr:from>
    <xdr:ext cx="405111" cy="259045"/>
    <xdr:sp macro="" textlink="">
      <xdr:nvSpPr>
        <xdr:cNvPr id="205" name="n_3mainValue【橋りょう・トンネル】&#10;有形固定資産減価償却率"/>
        <xdr:cNvSpPr txBox="1"/>
      </xdr:nvSpPr>
      <xdr:spPr>
        <a:xfrm>
          <a:off x="1816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163665</xdr:rowOff>
    </xdr:from>
    <xdr:ext cx="405111" cy="259045"/>
    <xdr:sp macro="" textlink="">
      <xdr:nvSpPr>
        <xdr:cNvPr id="206" name="n_4mainValue【橋りょう・トンネル】&#10;有形固定資産減価償却率"/>
        <xdr:cNvSpPr txBox="1"/>
      </xdr:nvSpPr>
      <xdr:spPr>
        <a:xfrm>
          <a:off x="9277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30" name="直線コネクタ 229"/>
        <xdr:cNvCxnSpPr/>
      </xdr:nvCxnSpPr>
      <xdr:spPr>
        <a:xfrm flipV="1">
          <a:off x="10476865" y="9649724"/>
          <a:ext cx="0" cy="139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31" name="【橋りょう・トンネル】&#10;一人当たり有形固定資産（償却資産）額最小値テキスト"/>
        <xdr:cNvSpPr txBox="1"/>
      </xdr:nvSpPr>
      <xdr:spPr>
        <a:xfrm>
          <a:off x="10515600" y="1105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32" name="直線コネクタ 231"/>
        <xdr:cNvCxnSpPr/>
      </xdr:nvCxnSpPr>
      <xdr:spPr>
        <a:xfrm>
          <a:off x="10388600" y="110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33" name="【橋りょう・トンネル】&#10;一人当たり有形固定資産（償却資産）額最大値テキスト"/>
        <xdr:cNvSpPr txBox="1"/>
      </xdr:nvSpPr>
      <xdr:spPr>
        <a:xfrm>
          <a:off x="10515600" y="9424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34" name="直線コネクタ 233"/>
        <xdr:cNvCxnSpPr/>
      </xdr:nvCxnSpPr>
      <xdr:spPr>
        <a:xfrm>
          <a:off x="10388600" y="964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12109</xdr:rowOff>
    </xdr:from>
    <xdr:ext cx="599010" cy="259045"/>
    <xdr:sp macro="" textlink="">
      <xdr:nvSpPr>
        <xdr:cNvPr id="235" name="【橋りょう・トンネル】&#10;一人当たり有形固定資産（償却資産）額平均値テキスト"/>
        <xdr:cNvSpPr txBox="1"/>
      </xdr:nvSpPr>
      <xdr:spPr>
        <a:xfrm>
          <a:off x="10515600" y="106420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36" name="フローチャート: 判断 235"/>
        <xdr:cNvSpPr/>
      </xdr:nvSpPr>
      <xdr:spPr>
        <a:xfrm>
          <a:off x="10426700" y="107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109991</xdr:rowOff>
    </xdr:from>
    <xdr:to>
      <xdr:col>50</xdr:col>
      <xdr:colOff>165100</xdr:colOff>
      <xdr:row>63</xdr:row>
      <xdr:rowOff>40141</xdr:rowOff>
    </xdr:to>
    <xdr:sp macro="" textlink="">
      <xdr:nvSpPr>
        <xdr:cNvPr id="237" name="フローチャート: 判断 236"/>
        <xdr:cNvSpPr/>
      </xdr:nvSpPr>
      <xdr:spPr>
        <a:xfrm>
          <a:off x="9588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124426</xdr:rowOff>
    </xdr:from>
    <xdr:to>
      <xdr:col>46</xdr:col>
      <xdr:colOff>38100</xdr:colOff>
      <xdr:row>63</xdr:row>
      <xdr:rowOff>54576</xdr:rowOff>
    </xdr:to>
    <xdr:sp macro="" textlink="">
      <xdr:nvSpPr>
        <xdr:cNvPr id="238" name="フローチャート: 判断 237"/>
        <xdr:cNvSpPr/>
      </xdr:nvSpPr>
      <xdr:spPr>
        <a:xfrm>
          <a:off x="8699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39" name="フローチャート: 判断 238"/>
        <xdr:cNvSpPr/>
      </xdr:nvSpPr>
      <xdr:spPr>
        <a:xfrm>
          <a:off x="7810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135337</xdr:rowOff>
    </xdr:from>
    <xdr:to>
      <xdr:col>36</xdr:col>
      <xdr:colOff>165100</xdr:colOff>
      <xdr:row>63</xdr:row>
      <xdr:rowOff>65487</xdr:rowOff>
    </xdr:to>
    <xdr:sp macro="" textlink="">
      <xdr:nvSpPr>
        <xdr:cNvPr id="240" name="フローチャート: 判断 239"/>
        <xdr:cNvSpPr/>
      </xdr:nvSpPr>
      <xdr:spPr>
        <a:xfrm>
          <a:off x="6921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7802</xdr:rowOff>
    </xdr:from>
    <xdr:to>
      <xdr:col>55</xdr:col>
      <xdr:colOff>50800</xdr:colOff>
      <xdr:row>63</xdr:row>
      <xdr:rowOff>109402</xdr:rowOff>
    </xdr:to>
    <xdr:sp macro="" textlink="">
      <xdr:nvSpPr>
        <xdr:cNvPr id="246" name="楕円 245"/>
        <xdr:cNvSpPr/>
      </xdr:nvSpPr>
      <xdr:spPr>
        <a:xfrm>
          <a:off x="10426700" y="1080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157679</xdr:rowOff>
    </xdr:from>
    <xdr:ext cx="599010" cy="259045"/>
    <xdr:sp macro="" textlink="">
      <xdr:nvSpPr>
        <xdr:cNvPr id="247" name="【橋りょう・トンネル】&#10;一人当たり有形固定資産（償却資産）額該当値テキスト"/>
        <xdr:cNvSpPr txBox="1"/>
      </xdr:nvSpPr>
      <xdr:spPr>
        <a:xfrm>
          <a:off x="10515600" y="10787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15968</xdr:rowOff>
    </xdr:from>
    <xdr:to>
      <xdr:col>50</xdr:col>
      <xdr:colOff>165100</xdr:colOff>
      <xdr:row>63</xdr:row>
      <xdr:rowOff>117568</xdr:rowOff>
    </xdr:to>
    <xdr:sp macro="" textlink="">
      <xdr:nvSpPr>
        <xdr:cNvPr id="248" name="楕円 247"/>
        <xdr:cNvSpPr/>
      </xdr:nvSpPr>
      <xdr:spPr>
        <a:xfrm>
          <a:off x="9588500" y="1081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58602</xdr:rowOff>
    </xdr:from>
    <xdr:to>
      <xdr:col>55</xdr:col>
      <xdr:colOff>0</xdr:colOff>
      <xdr:row>63</xdr:row>
      <xdr:rowOff>66768</xdr:rowOff>
    </xdr:to>
    <xdr:cxnSp macro="">
      <xdr:nvCxnSpPr>
        <xdr:cNvPr id="249" name="直線コネクタ 248"/>
        <xdr:cNvCxnSpPr/>
      </xdr:nvCxnSpPr>
      <xdr:spPr>
        <a:xfrm flipV="1">
          <a:off x="9639300" y="10859952"/>
          <a:ext cx="8382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22118</xdr:rowOff>
    </xdr:from>
    <xdr:to>
      <xdr:col>46</xdr:col>
      <xdr:colOff>38100</xdr:colOff>
      <xdr:row>63</xdr:row>
      <xdr:rowOff>123718</xdr:rowOff>
    </xdr:to>
    <xdr:sp macro="" textlink="">
      <xdr:nvSpPr>
        <xdr:cNvPr id="250" name="楕円 249"/>
        <xdr:cNvSpPr/>
      </xdr:nvSpPr>
      <xdr:spPr>
        <a:xfrm>
          <a:off x="8699500" y="1082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66768</xdr:rowOff>
    </xdr:from>
    <xdr:to>
      <xdr:col>50</xdr:col>
      <xdr:colOff>114300</xdr:colOff>
      <xdr:row>63</xdr:row>
      <xdr:rowOff>72918</xdr:rowOff>
    </xdr:to>
    <xdr:cxnSp macro="">
      <xdr:nvCxnSpPr>
        <xdr:cNvPr id="251" name="直線コネクタ 250"/>
        <xdr:cNvCxnSpPr/>
      </xdr:nvCxnSpPr>
      <xdr:spPr>
        <a:xfrm flipV="1">
          <a:off x="8750300" y="10868118"/>
          <a:ext cx="889000" cy="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30912</xdr:rowOff>
    </xdr:from>
    <xdr:to>
      <xdr:col>41</xdr:col>
      <xdr:colOff>101600</xdr:colOff>
      <xdr:row>63</xdr:row>
      <xdr:rowOff>132512</xdr:rowOff>
    </xdr:to>
    <xdr:sp macro="" textlink="">
      <xdr:nvSpPr>
        <xdr:cNvPr id="252" name="楕円 251"/>
        <xdr:cNvSpPr/>
      </xdr:nvSpPr>
      <xdr:spPr>
        <a:xfrm>
          <a:off x="7810500" y="1083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72918</xdr:rowOff>
    </xdr:from>
    <xdr:to>
      <xdr:col>45</xdr:col>
      <xdr:colOff>177800</xdr:colOff>
      <xdr:row>63</xdr:row>
      <xdr:rowOff>81712</xdr:rowOff>
    </xdr:to>
    <xdr:cxnSp macro="">
      <xdr:nvCxnSpPr>
        <xdr:cNvPr id="253" name="直線コネクタ 252"/>
        <xdr:cNvCxnSpPr/>
      </xdr:nvCxnSpPr>
      <xdr:spPr>
        <a:xfrm flipV="1">
          <a:off x="7861300" y="10874268"/>
          <a:ext cx="889000" cy="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37902</xdr:rowOff>
    </xdr:from>
    <xdr:to>
      <xdr:col>36</xdr:col>
      <xdr:colOff>165100</xdr:colOff>
      <xdr:row>63</xdr:row>
      <xdr:rowOff>139502</xdr:rowOff>
    </xdr:to>
    <xdr:sp macro="" textlink="">
      <xdr:nvSpPr>
        <xdr:cNvPr id="254" name="楕円 253"/>
        <xdr:cNvSpPr/>
      </xdr:nvSpPr>
      <xdr:spPr>
        <a:xfrm>
          <a:off x="6921500" y="1083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81712</xdr:rowOff>
    </xdr:from>
    <xdr:to>
      <xdr:col>41</xdr:col>
      <xdr:colOff>50800</xdr:colOff>
      <xdr:row>63</xdr:row>
      <xdr:rowOff>88702</xdr:rowOff>
    </xdr:to>
    <xdr:cxnSp macro="">
      <xdr:nvCxnSpPr>
        <xdr:cNvPr id="255" name="直線コネクタ 254"/>
        <xdr:cNvCxnSpPr/>
      </xdr:nvCxnSpPr>
      <xdr:spPr>
        <a:xfrm flipV="1">
          <a:off x="6972300" y="10883062"/>
          <a:ext cx="889000" cy="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56668</xdr:rowOff>
    </xdr:from>
    <xdr:ext cx="599010" cy="259045"/>
    <xdr:sp macro="" textlink="">
      <xdr:nvSpPr>
        <xdr:cNvPr id="256" name="n_1aveValue【橋りょう・トンネル】&#10;一人当たり有形固定資産（償却資産）額"/>
        <xdr:cNvSpPr txBox="1"/>
      </xdr:nvSpPr>
      <xdr:spPr>
        <a:xfrm>
          <a:off x="93270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71103</xdr:rowOff>
    </xdr:from>
    <xdr:ext cx="599010" cy="259045"/>
    <xdr:sp macro="" textlink="">
      <xdr:nvSpPr>
        <xdr:cNvPr id="257" name="n_2aveValue【橋りょう・トンネル】&#10;一人当たり有形固定資産（償却資産）額"/>
        <xdr:cNvSpPr txBox="1"/>
      </xdr:nvSpPr>
      <xdr:spPr>
        <a:xfrm>
          <a:off x="8450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72407</xdr:rowOff>
    </xdr:from>
    <xdr:ext cx="599010" cy="259045"/>
    <xdr:sp macro="" textlink="">
      <xdr:nvSpPr>
        <xdr:cNvPr id="258" name="n_3aveValue【橋りょう・トンネル】&#10;一人当たり有形固定資産（償却資産）額"/>
        <xdr:cNvSpPr txBox="1"/>
      </xdr:nvSpPr>
      <xdr:spPr>
        <a:xfrm>
          <a:off x="7561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82014</xdr:rowOff>
    </xdr:from>
    <xdr:ext cx="599010" cy="259045"/>
    <xdr:sp macro="" textlink="">
      <xdr:nvSpPr>
        <xdr:cNvPr id="259" name="n_4aveValue【橋りょう・トンネル】&#10;一人当たり有形固定資産（償却資産）額"/>
        <xdr:cNvSpPr txBox="1"/>
      </xdr:nvSpPr>
      <xdr:spPr>
        <a:xfrm>
          <a:off x="66727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108695</xdr:rowOff>
    </xdr:from>
    <xdr:ext cx="599010" cy="259045"/>
    <xdr:sp macro="" textlink="">
      <xdr:nvSpPr>
        <xdr:cNvPr id="260" name="n_1mainValue【橋りょう・トンネル】&#10;一人当たり有形固定資産（償却資産）額"/>
        <xdr:cNvSpPr txBox="1"/>
      </xdr:nvSpPr>
      <xdr:spPr>
        <a:xfrm>
          <a:off x="9327095" y="1091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114845</xdr:rowOff>
    </xdr:from>
    <xdr:ext cx="599010" cy="259045"/>
    <xdr:sp macro="" textlink="">
      <xdr:nvSpPr>
        <xdr:cNvPr id="261" name="n_2mainValue【橋りょう・トンネル】&#10;一人当たり有形固定資産（償却資産）額"/>
        <xdr:cNvSpPr txBox="1"/>
      </xdr:nvSpPr>
      <xdr:spPr>
        <a:xfrm>
          <a:off x="8450795" y="1091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123639</xdr:rowOff>
    </xdr:from>
    <xdr:ext cx="599010" cy="259045"/>
    <xdr:sp macro="" textlink="">
      <xdr:nvSpPr>
        <xdr:cNvPr id="262" name="n_3mainValue【橋りょう・トンネル】&#10;一人当たり有形固定資産（償却資産）額"/>
        <xdr:cNvSpPr txBox="1"/>
      </xdr:nvSpPr>
      <xdr:spPr>
        <a:xfrm>
          <a:off x="7561795" y="1092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130629</xdr:rowOff>
    </xdr:from>
    <xdr:ext cx="599010" cy="259045"/>
    <xdr:sp macro="" textlink="">
      <xdr:nvSpPr>
        <xdr:cNvPr id="263" name="n_4mainValue【橋りょう・トンネル】&#10;一人当たり有形固定資産（償却資産）額"/>
        <xdr:cNvSpPr txBox="1"/>
      </xdr:nvSpPr>
      <xdr:spPr>
        <a:xfrm>
          <a:off x="6672795" y="1093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89" name="直線コネクタ 288"/>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92" name="【公営住宅】&#10;有形固定資産減価償却率最大値テキスト"/>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93" name="直線コネクタ 292"/>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62428</xdr:rowOff>
    </xdr:from>
    <xdr:ext cx="405111" cy="259045"/>
    <xdr:sp macro="" textlink="">
      <xdr:nvSpPr>
        <xdr:cNvPr id="294" name="【公営住宅】&#10;有形固定資産減価償却率平均値テキスト"/>
        <xdr:cNvSpPr txBox="1"/>
      </xdr:nvSpPr>
      <xdr:spPr>
        <a:xfrm>
          <a:off x="4673600" y="1412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39551</xdr:rowOff>
    </xdr:from>
    <xdr:to>
      <xdr:col>24</xdr:col>
      <xdr:colOff>114300</xdr:colOff>
      <xdr:row>83</xdr:row>
      <xdr:rowOff>141151</xdr:rowOff>
    </xdr:to>
    <xdr:sp macro="" textlink="">
      <xdr:nvSpPr>
        <xdr:cNvPr id="295" name="フローチャート: 判断 294"/>
        <xdr:cNvSpPr/>
      </xdr:nvSpPr>
      <xdr:spPr>
        <a:xfrm>
          <a:off x="4584700" y="1426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44450</xdr:rowOff>
    </xdr:from>
    <xdr:to>
      <xdr:col>20</xdr:col>
      <xdr:colOff>38100</xdr:colOff>
      <xdr:row>83</xdr:row>
      <xdr:rowOff>146050</xdr:rowOff>
    </xdr:to>
    <xdr:sp macro="" textlink="">
      <xdr:nvSpPr>
        <xdr:cNvPr id="296" name="フローチャート: 判断 295"/>
        <xdr:cNvSpPr/>
      </xdr:nvSpPr>
      <xdr:spPr>
        <a:xfrm>
          <a:off x="3746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36286</xdr:rowOff>
    </xdr:from>
    <xdr:to>
      <xdr:col>15</xdr:col>
      <xdr:colOff>101600</xdr:colOff>
      <xdr:row>83</xdr:row>
      <xdr:rowOff>137886</xdr:rowOff>
    </xdr:to>
    <xdr:sp macro="" textlink="">
      <xdr:nvSpPr>
        <xdr:cNvPr id="297" name="フローチャート: 判断 296"/>
        <xdr:cNvSpPr/>
      </xdr:nvSpPr>
      <xdr:spPr>
        <a:xfrm>
          <a:off x="2857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8" name="フローチャート: 判断 297"/>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11793</xdr:rowOff>
    </xdr:from>
    <xdr:to>
      <xdr:col>6</xdr:col>
      <xdr:colOff>38100</xdr:colOff>
      <xdr:row>83</xdr:row>
      <xdr:rowOff>113393</xdr:rowOff>
    </xdr:to>
    <xdr:sp macro="" textlink="">
      <xdr:nvSpPr>
        <xdr:cNvPr id="299" name="フローチャート: 判断 298"/>
        <xdr:cNvSpPr/>
      </xdr:nvSpPr>
      <xdr:spPr>
        <a:xfrm>
          <a:off x="1079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80373</xdr:rowOff>
    </xdr:from>
    <xdr:to>
      <xdr:col>24</xdr:col>
      <xdr:colOff>114300</xdr:colOff>
      <xdr:row>84</xdr:row>
      <xdr:rowOff>10523</xdr:rowOff>
    </xdr:to>
    <xdr:sp macro="" textlink="">
      <xdr:nvSpPr>
        <xdr:cNvPr id="305" name="楕円 304"/>
        <xdr:cNvSpPr/>
      </xdr:nvSpPr>
      <xdr:spPr>
        <a:xfrm>
          <a:off x="4584700" y="143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58800</xdr:rowOff>
    </xdr:from>
    <xdr:ext cx="405111" cy="259045"/>
    <xdr:sp macro="" textlink="">
      <xdr:nvSpPr>
        <xdr:cNvPr id="306" name="【公営住宅】&#10;有形固定資産減価償却率該当値テキスト"/>
        <xdr:cNvSpPr txBox="1"/>
      </xdr:nvSpPr>
      <xdr:spPr>
        <a:xfrm>
          <a:off x="4673600" y="1428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50981</xdr:rowOff>
    </xdr:from>
    <xdr:to>
      <xdr:col>20</xdr:col>
      <xdr:colOff>38100</xdr:colOff>
      <xdr:row>83</xdr:row>
      <xdr:rowOff>152581</xdr:rowOff>
    </xdr:to>
    <xdr:sp macro="" textlink="">
      <xdr:nvSpPr>
        <xdr:cNvPr id="307" name="楕円 306"/>
        <xdr:cNvSpPr/>
      </xdr:nvSpPr>
      <xdr:spPr>
        <a:xfrm>
          <a:off x="3746500" y="1428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101781</xdr:rowOff>
    </xdr:from>
    <xdr:to>
      <xdr:col>24</xdr:col>
      <xdr:colOff>63500</xdr:colOff>
      <xdr:row>83</xdr:row>
      <xdr:rowOff>131173</xdr:rowOff>
    </xdr:to>
    <xdr:cxnSp macro="">
      <xdr:nvCxnSpPr>
        <xdr:cNvPr id="308" name="直線コネクタ 307"/>
        <xdr:cNvCxnSpPr/>
      </xdr:nvCxnSpPr>
      <xdr:spPr>
        <a:xfrm>
          <a:off x="3797300" y="1433213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16692</xdr:rowOff>
    </xdr:from>
    <xdr:to>
      <xdr:col>15</xdr:col>
      <xdr:colOff>101600</xdr:colOff>
      <xdr:row>83</xdr:row>
      <xdr:rowOff>118292</xdr:rowOff>
    </xdr:to>
    <xdr:sp macro="" textlink="">
      <xdr:nvSpPr>
        <xdr:cNvPr id="309" name="楕円 308"/>
        <xdr:cNvSpPr/>
      </xdr:nvSpPr>
      <xdr:spPr>
        <a:xfrm>
          <a:off x="2857500" y="1424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67492</xdr:rowOff>
    </xdr:from>
    <xdr:to>
      <xdr:col>19</xdr:col>
      <xdr:colOff>177800</xdr:colOff>
      <xdr:row>83</xdr:row>
      <xdr:rowOff>101781</xdr:rowOff>
    </xdr:to>
    <xdr:cxnSp macro="">
      <xdr:nvCxnSpPr>
        <xdr:cNvPr id="310" name="直線コネクタ 309"/>
        <xdr:cNvCxnSpPr/>
      </xdr:nvCxnSpPr>
      <xdr:spPr>
        <a:xfrm>
          <a:off x="2908300" y="1429784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157118</xdr:rowOff>
    </xdr:from>
    <xdr:to>
      <xdr:col>10</xdr:col>
      <xdr:colOff>165100</xdr:colOff>
      <xdr:row>83</xdr:row>
      <xdr:rowOff>87268</xdr:rowOff>
    </xdr:to>
    <xdr:sp macro="" textlink="">
      <xdr:nvSpPr>
        <xdr:cNvPr id="311" name="楕円 310"/>
        <xdr:cNvSpPr/>
      </xdr:nvSpPr>
      <xdr:spPr>
        <a:xfrm>
          <a:off x="1968500" y="1421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36468</xdr:rowOff>
    </xdr:from>
    <xdr:to>
      <xdr:col>15</xdr:col>
      <xdr:colOff>50800</xdr:colOff>
      <xdr:row>83</xdr:row>
      <xdr:rowOff>67492</xdr:rowOff>
    </xdr:to>
    <xdr:cxnSp macro="">
      <xdr:nvCxnSpPr>
        <xdr:cNvPr id="312" name="直線コネクタ 311"/>
        <xdr:cNvCxnSpPr/>
      </xdr:nvCxnSpPr>
      <xdr:spPr>
        <a:xfrm>
          <a:off x="2019300" y="14266818"/>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127726</xdr:rowOff>
    </xdr:from>
    <xdr:to>
      <xdr:col>6</xdr:col>
      <xdr:colOff>38100</xdr:colOff>
      <xdr:row>83</xdr:row>
      <xdr:rowOff>57876</xdr:rowOff>
    </xdr:to>
    <xdr:sp macro="" textlink="">
      <xdr:nvSpPr>
        <xdr:cNvPr id="313" name="楕円 312"/>
        <xdr:cNvSpPr/>
      </xdr:nvSpPr>
      <xdr:spPr>
        <a:xfrm>
          <a:off x="1079500" y="141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7076</xdr:rowOff>
    </xdr:from>
    <xdr:to>
      <xdr:col>10</xdr:col>
      <xdr:colOff>114300</xdr:colOff>
      <xdr:row>83</xdr:row>
      <xdr:rowOff>36468</xdr:rowOff>
    </xdr:to>
    <xdr:cxnSp macro="">
      <xdr:nvCxnSpPr>
        <xdr:cNvPr id="314" name="直線コネクタ 313"/>
        <xdr:cNvCxnSpPr/>
      </xdr:nvCxnSpPr>
      <xdr:spPr>
        <a:xfrm>
          <a:off x="1130300" y="14237426"/>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162577</xdr:rowOff>
    </xdr:from>
    <xdr:ext cx="405111" cy="259045"/>
    <xdr:sp macro="" textlink="">
      <xdr:nvSpPr>
        <xdr:cNvPr id="315" name="n_1aveValue【公営住宅】&#10;有形固定資産減価償却率"/>
        <xdr:cNvSpPr txBox="1"/>
      </xdr:nvSpPr>
      <xdr:spPr>
        <a:xfrm>
          <a:off x="35820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129013</xdr:rowOff>
    </xdr:from>
    <xdr:ext cx="405111" cy="259045"/>
    <xdr:sp macro="" textlink="">
      <xdr:nvSpPr>
        <xdr:cNvPr id="316" name="n_2aveValue【公営住宅】&#10;有形固定資産減価償却率"/>
        <xdr:cNvSpPr txBox="1"/>
      </xdr:nvSpPr>
      <xdr:spPr>
        <a:xfrm>
          <a:off x="27057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82566</xdr:rowOff>
    </xdr:from>
    <xdr:ext cx="405111" cy="259045"/>
    <xdr:sp macro="" textlink="">
      <xdr:nvSpPr>
        <xdr:cNvPr id="317" name="n_3aveValue【公営住宅】&#10;有形固定資産減価償却率"/>
        <xdr:cNvSpPr txBox="1"/>
      </xdr:nvSpPr>
      <xdr:spPr>
        <a:xfrm>
          <a:off x="1816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104520</xdr:rowOff>
    </xdr:from>
    <xdr:ext cx="405111" cy="259045"/>
    <xdr:sp macro="" textlink="">
      <xdr:nvSpPr>
        <xdr:cNvPr id="318" name="n_4aveValue【公営住宅】&#10;有形固定資産減価償却率"/>
        <xdr:cNvSpPr txBox="1"/>
      </xdr:nvSpPr>
      <xdr:spPr>
        <a:xfrm>
          <a:off x="927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143708</xdr:rowOff>
    </xdr:from>
    <xdr:ext cx="405111" cy="259045"/>
    <xdr:sp macro="" textlink="">
      <xdr:nvSpPr>
        <xdr:cNvPr id="319" name="n_1mainValue【公営住宅】&#10;有形固定資産減価償却率"/>
        <xdr:cNvSpPr txBox="1"/>
      </xdr:nvSpPr>
      <xdr:spPr>
        <a:xfrm>
          <a:off x="3582044" y="1437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134819</xdr:rowOff>
    </xdr:from>
    <xdr:ext cx="405111" cy="259045"/>
    <xdr:sp macro="" textlink="">
      <xdr:nvSpPr>
        <xdr:cNvPr id="320" name="n_2mainValue【公営住宅】&#10;有形固定資産減価償却率"/>
        <xdr:cNvSpPr txBox="1"/>
      </xdr:nvSpPr>
      <xdr:spPr>
        <a:xfrm>
          <a:off x="2705744" y="1402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78395</xdr:rowOff>
    </xdr:from>
    <xdr:ext cx="405111" cy="259045"/>
    <xdr:sp macro="" textlink="">
      <xdr:nvSpPr>
        <xdr:cNvPr id="321" name="n_3mainValue【公営住宅】&#10;有形固定資産減価償却率"/>
        <xdr:cNvSpPr txBox="1"/>
      </xdr:nvSpPr>
      <xdr:spPr>
        <a:xfrm>
          <a:off x="1816744" y="1430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74403</xdr:rowOff>
    </xdr:from>
    <xdr:ext cx="405111" cy="259045"/>
    <xdr:sp macro="" textlink="">
      <xdr:nvSpPr>
        <xdr:cNvPr id="322" name="n_4mainValue【公営住宅】&#10;有形固定資産減価償却率"/>
        <xdr:cNvSpPr txBox="1"/>
      </xdr:nvSpPr>
      <xdr:spPr>
        <a:xfrm>
          <a:off x="9277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154457</xdr:rowOff>
    </xdr:from>
    <xdr:to>
      <xdr:col>54</xdr:col>
      <xdr:colOff>189865</xdr:colOff>
      <xdr:row>86</xdr:row>
      <xdr:rowOff>35128</xdr:rowOff>
    </xdr:to>
    <xdr:cxnSp macro="">
      <xdr:nvCxnSpPr>
        <xdr:cNvPr id="344" name="直線コネクタ 343"/>
        <xdr:cNvCxnSpPr/>
      </xdr:nvCxnSpPr>
      <xdr:spPr>
        <a:xfrm flipV="1">
          <a:off x="10476865" y="13527557"/>
          <a:ext cx="0" cy="125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101134</xdr:rowOff>
    </xdr:from>
    <xdr:ext cx="469744" cy="259045"/>
    <xdr:sp macro="" textlink="">
      <xdr:nvSpPr>
        <xdr:cNvPr id="347" name="【公営住宅】&#10;一人当たり面積最大値テキスト"/>
        <xdr:cNvSpPr txBox="1"/>
      </xdr:nvSpPr>
      <xdr:spPr>
        <a:xfrm>
          <a:off x="10515600" y="1330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154457</xdr:rowOff>
    </xdr:from>
    <xdr:to>
      <xdr:col>55</xdr:col>
      <xdr:colOff>88900</xdr:colOff>
      <xdr:row>78</xdr:row>
      <xdr:rowOff>154457</xdr:rowOff>
    </xdr:to>
    <xdr:cxnSp macro="">
      <xdr:nvCxnSpPr>
        <xdr:cNvPr id="348" name="直線コネクタ 347"/>
        <xdr:cNvCxnSpPr/>
      </xdr:nvCxnSpPr>
      <xdr:spPr>
        <a:xfrm>
          <a:off x="10388600" y="1352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55669</xdr:rowOff>
    </xdr:from>
    <xdr:ext cx="469744" cy="259045"/>
    <xdr:sp macro="" textlink="">
      <xdr:nvSpPr>
        <xdr:cNvPr id="349" name="【公営住宅】&#10;一人当たり面積平均値テキスト"/>
        <xdr:cNvSpPr txBox="1"/>
      </xdr:nvSpPr>
      <xdr:spPr>
        <a:xfrm>
          <a:off x="10515600" y="14457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32792</xdr:rowOff>
    </xdr:from>
    <xdr:to>
      <xdr:col>55</xdr:col>
      <xdr:colOff>50800</xdr:colOff>
      <xdr:row>85</xdr:row>
      <xdr:rowOff>134392</xdr:rowOff>
    </xdr:to>
    <xdr:sp macro="" textlink="">
      <xdr:nvSpPr>
        <xdr:cNvPr id="350" name="フローチャート: 判断 349"/>
        <xdr:cNvSpPr/>
      </xdr:nvSpPr>
      <xdr:spPr>
        <a:xfrm>
          <a:off x="10426700" y="1460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20447</xdr:rowOff>
    </xdr:from>
    <xdr:to>
      <xdr:col>50</xdr:col>
      <xdr:colOff>165100</xdr:colOff>
      <xdr:row>85</xdr:row>
      <xdr:rowOff>122047</xdr:rowOff>
    </xdr:to>
    <xdr:sp macro="" textlink="">
      <xdr:nvSpPr>
        <xdr:cNvPr id="351" name="フローチャート: 判断 350"/>
        <xdr:cNvSpPr/>
      </xdr:nvSpPr>
      <xdr:spPr>
        <a:xfrm>
          <a:off x="9588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20676</xdr:rowOff>
    </xdr:from>
    <xdr:to>
      <xdr:col>46</xdr:col>
      <xdr:colOff>38100</xdr:colOff>
      <xdr:row>85</xdr:row>
      <xdr:rowOff>122276</xdr:rowOff>
    </xdr:to>
    <xdr:sp macro="" textlink="">
      <xdr:nvSpPr>
        <xdr:cNvPr id="352" name="フローチャート: 判断 351"/>
        <xdr:cNvSpPr/>
      </xdr:nvSpPr>
      <xdr:spPr>
        <a:xfrm>
          <a:off x="8699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35077</xdr:rowOff>
    </xdr:from>
    <xdr:to>
      <xdr:col>41</xdr:col>
      <xdr:colOff>101600</xdr:colOff>
      <xdr:row>85</xdr:row>
      <xdr:rowOff>136677</xdr:rowOff>
    </xdr:to>
    <xdr:sp macro="" textlink="">
      <xdr:nvSpPr>
        <xdr:cNvPr id="353" name="フローチャート: 判断 352"/>
        <xdr:cNvSpPr/>
      </xdr:nvSpPr>
      <xdr:spPr>
        <a:xfrm>
          <a:off x="7810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17475</xdr:rowOff>
    </xdr:from>
    <xdr:to>
      <xdr:col>36</xdr:col>
      <xdr:colOff>165100</xdr:colOff>
      <xdr:row>85</xdr:row>
      <xdr:rowOff>119075</xdr:rowOff>
    </xdr:to>
    <xdr:sp macro="" textlink="">
      <xdr:nvSpPr>
        <xdr:cNvPr id="354" name="フローチャート: 判断 353"/>
        <xdr:cNvSpPr/>
      </xdr:nvSpPr>
      <xdr:spPr>
        <a:xfrm>
          <a:off x="6921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99085</xdr:rowOff>
    </xdr:from>
    <xdr:to>
      <xdr:col>55</xdr:col>
      <xdr:colOff>50800</xdr:colOff>
      <xdr:row>86</xdr:row>
      <xdr:rowOff>29235</xdr:rowOff>
    </xdr:to>
    <xdr:sp macro="" textlink="">
      <xdr:nvSpPr>
        <xdr:cNvPr id="360" name="楕円 359"/>
        <xdr:cNvSpPr/>
      </xdr:nvSpPr>
      <xdr:spPr>
        <a:xfrm>
          <a:off x="10426700" y="1467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14012</xdr:rowOff>
    </xdr:from>
    <xdr:ext cx="469744" cy="259045"/>
    <xdr:sp macro="" textlink="">
      <xdr:nvSpPr>
        <xdr:cNvPr id="361" name="【公営住宅】&#10;一人当たり面積該当値テキスト"/>
        <xdr:cNvSpPr txBox="1"/>
      </xdr:nvSpPr>
      <xdr:spPr>
        <a:xfrm>
          <a:off x="10515600" y="14587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100000</xdr:rowOff>
    </xdr:from>
    <xdr:to>
      <xdr:col>50</xdr:col>
      <xdr:colOff>165100</xdr:colOff>
      <xdr:row>86</xdr:row>
      <xdr:rowOff>30150</xdr:rowOff>
    </xdr:to>
    <xdr:sp macro="" textlink="">
      <xdr:nvSpPr>
        <xdr:cNvPr id="362" name="楕円 361"/>
        <xdr:cNvSpPr/>
      </xdr:nvSpPr>
      <xdr:spPr>
        <a:xfrm>
          <a:off x="9588500" y="1467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149885</xdr:rowOff>
    </xdr:from>
    <xdr:to>
      <xdr:col>55</xdr:col>
      <xdr:colOff>0</xdr:colOff>
      <xdr:row>85</xdr:row>
      <xdr:rowOff>150800</xdr:rowOff>
    </xdr:to>
    <xdr:cxnSp macro="">
      <xdr:nvCxnSpPr>
        <xdr:cNvPr id="363" name="直線コネクタ 362"/>
        <xdr:cNvCxnSpPr/>
      </xdr:nvCxnSpPr>
      <xdr:spPr>
        <a:xfrm flipV="1">
          <a:off x="9639300" y="14723135"/>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100915</xdr:rowOff>
    </xdr:from>
    <xdr:to>
      <xdr:col>46</xdr:col>
      <xdr:colOff>38100</xdr:colOff>
      <xdr:row>86</xdr:row>
      <xdr:rowOff>31065</xdr:rowOff>
    </xdr:to>
    <xdr:sp macro="" textlink="">
      <xdr:nvSpPr>
        <xdr:cNvPr id="364" name="楕円 363"/>
        <xdr:cNvSpPr/>
      </xdr:nvSpPr>
      <xdr:spPr>
        <a:xfrm>
          <a:off x="8699500" y="1467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150800</xdr:rowOff>
    </xdr:from>
    <xdr:to>
      <xdr:col>50</xdr:col>
      <xdr:colOff>114300</xdr:colOff>
      <xdr:row>85</xdr:row>
      <xdr:rowOff>151715</xdr:rowOff>
    </xdr:to>
    <xdr:cxnSp macro="">
      <xdr:nvCxnSpPr>
        <xdr:cNvPr id="365" name="直線コネクタ 364"/>
        <xdr:cNvCxnSpPr/>
      </xdr:nvCxnSpPr>
      <xdr:spPr>
        <a:xfrm flipV="1">
          <a:off x="8750300" y="14724050"/>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101600</xdr:rowOff>
    </xdr:from>
    <xdr:to>
      <xdr:col>41</xdr:col>
      <xdr:colOff>101600</xdr:colOff>
      <xdr:row>86</xdr:row>
      <xdr:rowOff>31750</xdr:rowOff>
    </xdr:to>
    <xdr:sp macro="" textlink="">
      <xdr:nvSpPr>
        <xdr:cNvPr id="366" name="楕円 365"/>
        <xdr:cNvSpPr/>
      </xdr:nvSpPr>
      <xdr:spPr>
        <a:xfrm>
          <a:off x="7810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151715</xdr:rowOff>
    </xdr:from>
    <xdr:to>
      <xdr:col>45</xdr:col>
      <xdr:colOff>177800</xdr:colOff>
      <xdr:row>85</xdr:row>
      <xdr:rowOff>152400</xdr:rowOff>
    </xdr:to>
    <xdr:cxnSp macro="">
      <xdr:nvCxnSpPr>
        <xdr:cNvPr id="367" name="直線コネクタ 366"/>
        <xdr:cNvCxnSpPr/>
      </xdr:nvCxnSpPr>
      <xdr:spPr>
        <a:xfrm flipV="1">
          <a:off x="7861300" y="14724965"/>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102285</xdr:rowOff>
    </xdr:from>
    <xdr:to>
      <xdr:col>36</xdr:col>
      <xdr:colOff>165100</xdr:colOff>
      <xdr:row>86</xdr:row>
      <xdr:rowOff>32435</xdr:rowOff>
    </xdr:to>
    <xdr:sp macro="" textlink="">
      <xdr:nvSpPr>
        <xdr:cNvPr id="368" name="楕円 367"/>
        <xdr:cNvSpPr/>
      </xdr:nvSpPr>
      <xdr:spPr>
        <a:xfrm>
          <a:off x="6921500" y="1467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152400</xdr:rowOff>
    </xdr:from>
    <xdr:to>
      <xdr:col>41</xdr:col>
      <xdr:colOff>50800</xdr:colOff>
      <xdr:row>85</xdr:row>
      <xdr:rowOff>153085</xdr:rowOff>
    </xdr:to>
    <xdr:cxnSp macro="">
      <xdr:nvCxnSpPr>
        <xdr:cNvPr id="369" name="直線コネクタ 368"/>
        <xdr:cNvCxnSpPr/>
      </xdr:nvCxnSpPr>
      <xdr:spPr>
        <a:xfrm flipV="1">
          <a:off x="6972300" y="14725650"/>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138574</xdr:rowOff>
    </xdr:from>
    <xdr:ext cx="469744" cy="259045"/>
    <xdr:sp macro="" textlink="">
      <xdr:nvSpPr>
        <xdr:cNvPr id="370" name="n_1aveValue【公営住宅】&#10;一人当たり面積"/>
        <xdr:cNvSpPr txBox="1"/>
      </xdr:nvSpPr>
      <xdr:spPr>
        <a:xfrm>
          <a:off x="9391727" y="14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138803</xdr:rowOff>
    </xdr:from>
    <xdr:ext cx="469744" cy="259045"/>
    <xdr:sp macro="" textlink="">
      <xdr:nvSpPr>
        <xdr:cNvPr id="371" name="n_2aveValue【公営住宅】&#10;一人当たり面積"/>
        <xdr:cNvSpPr txBox="1"/>
      </xdr:nvSpPr>
      <xdr:spPr>
        <a:xfrm>
          <a:off x="8515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153204</xdr:rowOff>
    </xdr:from>
    <xdr:ext cx="469744" cy="259045"/>
    <xdr:sp macro="" textlink="">
      <xdr:nvSpPr>
        <xdr:cNvPr id="372" name="n_3aveValue【公営住宅】&#10;一人当たり面積"/>
        <xdr:cNvSpPr txBox="1"/>
      </xdr:nvSpPr>
      <xdr:spPr>
        <a:xfrm>
          <a:off x="7626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135602</xdr:rowOff>
    </xdr:from>
    <xdr:ext cx="469744" cy="259045"/>
    <xdr:sp macro="" textlink="">
      <xdr:nvSpPr>
        <xdr:cNvPr id="373" name="n_4aveValue【公営住宅】&#10;一人当たり面積"/>
        <xdr:cNvSpPr txBox="1"/>
      </xdr:nvSpPr>
      <xdr:spPr>
        <a:xfrm>
          <a:off x="6737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21277</xdr:rowOff>
    </xdr:from>
    <xdr:ext cx="469744" cy="259045"/>
    <xdr:sp macro="" textlink="">
      <xdr:nvSpPr>
        <xdr:cNvPr id="374" name="n_1mainValue【公営住宅】&#10;一人当たり面積"/>
        <xdr:cNvSpPr txBox="1"/>
      </xdr:nvSpPr>
      <xdr:spPr>
        <a:xfrm>
          <a:off x="9391727" y="1476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22192</xdr:rowOff>
    </xdr:from>
    <xdr:ext cx="469744" cy="259045"/>
    <xdr:sp macro="" textlink="">
      <xdr:nvSpPr>
        <xdr:cNvPr id="375" name="n_2mainValue【公営住宅】&#10;一人当たり面積"/>
        <xdr:cNvSpPr txBox="1"/>
      </xdr:nvSpPr>
      <xdr:spPr>
        <a:xfrm>
          <a:off x="8515427" y="1476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22877</xdr:rowOff>
    </xdr:from>
    <xdr:ext cx="469744" cy="259045"/>
    <xdr:sp macro="" textlink="">
      <xdr:nvSpPr>
        <xdr:cNvPr id="376" name="n_3mainValue【公営住宅】&#10;一人当たり面積"/>
        <xdr:cNvSpPr txBox="1"/>
      </xdr:nvSpPr>
      <xdr:spPr>
        <a:xfrm>
          <a:off x="7626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23562</xdr:rowOff>
    </xdr:from>
    <xdr:ext cx="469744" cy="259045"/>
    <xdr:sp macro="" textlink="">
      <xdr:nvSpPr>
        <xdr:cNvPr id="377" name="n_4mainValue【公営住宅】&#10;一人当たり面積"/>
        <xdr:cNvSpPr txBox="1"/>
      </xdr:nvSpPr>
      <xdr:spPr>
        <a:xfrm>
          <a:off x="6737427" y="14768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146685</xdr:rowOff>
    </xdr:from>
    <xdr:to>
      <xdr:col>85</xdr:col>
      <xdr:colOff>126364</xdr:colOff>
      <xdr:row>42</xdr:row>
      <xdr:rowOff>38100</xdr:rowOff>
    </xdr:to>
    <xdr:cxnSp macro="">
      <xdr:nvCxnSpPr>
        <xdr:cNvPr id="418" name="直線コネクタ 417"/>
        <xdr:cNvCxnSpPr/>
      </xdr:nvCxnSpPr>
      <xdr:spPr>
        <a:xfrm flipV="1">
          <a:off x="16318864" y="5633085"/>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9"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0" name="直線コネクタ 419"/>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93362</xdr:rowOff>
    </xdr:from>
    <xdr:ext cx="405111" cy="259045"/>
    <xdr:sp macro="" textlink="">
      <xdr:nvSpPr>
        <xdr:cNvPr id="421" name="【認定こども園・幼稚園・保育所】&#10;有形固定資産減価償却率最大値テキスト"/>
        <xdr:cNvSpPr txBox="1"/>
      </xdr:nvSpPr>
      <xdr:spPr>
        <a:xfrm>
          <a:off x="16357600" y="540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146685</xdr:rowOff>
    </xdr:from>
    <xdr:to>
      <xdr:col>86</xdr:col>
      <xdr:colOff>25400</xdr:colOff>
      <xdr:row>32</xdr:row>
      <xdr:rowOff>146685</xdr:rowOff>
    </xdr:to>
    <xdr:cxnSp macro="">
      <xdr:nvCxnSpPr>
        <xdr:cNvPr id="422" name="直線コネクタ 421"/>
        <xdr:cNvCxnSpPr/>
      </xdr:nvCxnSpPr>
      <xdr:spPr>
        <a:xfrm>
          <a:off x="16230600" y="563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145432</xdr:rowOff>
    </xdr:from>
    <xdr:ext cx="405111" cy="259045"/>
    <xdr:sp macro="" textlink="">
      <xdr:nvSpPr>
        <xdr:cNvPr id="423" name="【認定こども園・幼稚園・保育所】&#10;有形固定資産減価償却率平均値テキスト"/>
        <xdr:cNvSpPr txBox="1"/>
      </xdr:nvSpPr>
      <xdr:spPr>
        <a:xfrm>
          <a:off x="16357600" y="614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424" name="フローチャート: 判断 423"/>
        <xdr:cNvSpPr/>
      </xdr:nvSpPr>
      <xdr:spPr>
        <a:xfrm>
          <a:off x="162687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122555</xdr:rowOff>
    </xdr:from>
    <xdr:to>
      <xdr:col>81</xdr:col>
      <xdr:colOff>101600</xdr:colOff>
      <xdr:row>37</xdr:row>
      <xdr:rowOff>52705</xdr:rowOff>
    </xdr:to>
    <xdr:sp macro="" textlink="">
      <xdr:nvSpPr>
        <xdr:cNvPr id="425" name="フローチャート: 判断 424"/>
        <xdr:cNvSpPr/>
      </xdr:nvSpPr>
      <xdr:spPr>
        <a:xfrm>
          <a:off x="15430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426" name="フローチャート: 判断 425"/>
        <xdr:cNvSpPr/>
      </xdr:nvSpPr>
      <xdr:spPr>
        <a:xfrm>
          <a:off x="14541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427" name="フローチャート: 判断 426"/>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428" name="フローチャート: 判断 427"/>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74930</xdr:rowOff>
    </xdr:from>
    <xdr:to>
      <xdr:col>85</xdr:col>
      <xdr:colOff>177800</xdr:colOff>
      <xdr:row>42</xdr:row>
      <xdr:rowOff>5080</xdr:rowOff>
    </xdr:to>
    <xdr:sp macro="" textlink="">
      <xdr:nvSpPr>
        <xdr:cNvPr id="434" name="楕円 433"/>
        <xdr:cNvSpPr/>
      </xdr:nvSpPr>
      <xdr:spPr>
        <a:xfrm>
          <a:off x="162687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161307</xdr:rowOff>
    </xdr:from>
    <xdr:ext cx="405111" cy="259045"/>
    <xdr:sp macro="" textlink="">
      <xdr:nvSpPr>
        <xdr:cNvPr id="435" name="【認定こども園・幼稚園・保育所】&#10;有形固定資産減価償却率該当値テキスト"/>
        <xdr:cNvSpPr txBox="1"/>
      </xdr:nvSpPr>
      <xdr:spPr>
        <a:xfrm>
          <a:off x="16357600" y="701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61595</xdr:rowOff>
    </xdr:from>
    <xdr:to>
      <xdr:col>81</xdr:col>
      <xdr:colOff>101600</xdr:colOff>
      <xdr:row>41</xdr:row>
      <xdr:rowOff>163195</xdr:rowOff>
    </xdr:to>
    <xdr:sp macro="" textlink="">
      <xdr:nvSpPr>
        <xdr:cNvPr id="436" name="楕円 435"/>
        <xdr:cNvSpPr/>
      </xdr:nvSpPr>
      <xdr:spPr>
        <a:xfrm>
          <a:off x="15430500" y="70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112395</xdr:rowOff>
    </xdr:from>
    <xdr:to>
      <xdr:col>85</xdr:col>
      <xdr:colOff>127000</xdr:colOff>
      <xdr:row>41</xdr:row>
      <xdr:rowOff>125730</xdr:rowOff>
    </xdr:to>
    <xdr:cxnSp macro="">
      <xdr:nvCxnSpPr>
        <xdr:cNvPr id="437" name="直線コネクタ 436"/>
        <xdr:cNvCxnSpPr/>
      </xdr:nvCxnSpPr>
      <xdr:spPr>
        <a:xfrm>
          <a:off x="15481300" y="714184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48260</xdr:rowOff>
    </xdr:from>
    <xdr:to>
      <xdr:col>76</xdr:col>
      <xdr:colOff>165100</xdr:colOff>
      <xdr:row>41</xdr:row>
      <xdr:rowOff>149860</xdr:rowOff>
    </xdr:to>
    <xdr:sp macro="" textlink="">
      <xdr:nvSpPr>
        <xdr:cNvPr id="438" name="楕円 437"/>
        <xdr:cNvSpPr/>
      </xdr:nvSpPr>
      <xdr:spPr>
        <a:xfrm>
          <a:off x="14541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99060</xdr:rowOff>
    </xdr:from>
    <xdr:to>
      <xdr:col>81</xdr:col>
      <xdr:colOff>50800</xdr:colOff>
      <xdr:row>41</xdr:row>
      <xdr:rowOff>112395</xdr:rowOff>
    </xdr:to>
    <xdr:cxnSp macro="">
      <xdr:nvCxnSpPr>
        <xdr:cNvPr id="439" name="直線コネクタ 438"/>
        <xdr:cNvCxnSpPr/>
      </xdr:nvCxnSpPr>
      <xdr:spPr>
        <a:xfrm>
          <a:off x="14592300" y="712851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27305</xdr:rowOff>
    </xdr:from>
    <xdr:to>
      <xdr:col>72</xdr:col>
      <xdr:colOff>38100</xdr:colOff>
      <xdr:row>41</xdr:row>
      <xdr:rowOff>128905</xdr:rowOff>
    </xdr:to>
    <xdr:sp macro="" textlink="">
      <xdr:nvSpPr>
        <xdr:cNvPr id="440" name="楕円 439"/>
        <xdr:cNvSpPr/>
      </xdr:nvSpPr>
      <xdr:spPr>
        <a:xfrm>
          <a:off x="13652500" y="705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78105</xdr:rowOff>
    </xdr:from>
    <xdr:to>
      <xdr:col>76</xdr:col>
      <xdr:colOff>114300</xdr:colOff>
      <xdr:row>41</xdr:row>
      <xdr:rowOff>99060</xdr:rowOff>
    </xdr:to>
    <xdr:cxnSp macro="">
      <xdr:nvCxnSpPr>
        <xdr:cNvPr id="441" name="直線コネクタ 440"/>
        <xdr:cNvCxnSpPr/>
      </xdr:nvCxnSpPr>
      <xdr:spPr>
        <a:xfrm>
          <a:off x="13703300" y="710755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168275</xdr:rowOff>
    </xdr:from>
    <xdr:to>
      <xdr:col>67</xdr:col>
      <xdr:colOff>101600</xdr:colOff>
      <xdr:row>41</xdr:row>
      <xdr:rowOff>98425</xdr:rowOff>
    </xdr:to>
    <xdr:sp macro="" textlink="">
      <xdr:nvSpPr>
        <xdr:cNvPr id="442" name="楕円 441"/>
        <xdr:cNvSpPr/>
      </xdr:nvSpPr>
      <xdr:spPr>
        <a:xfrm>
          <a:off x="12763500" y="702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47625</xdr:rowOff>
    </xdr:from>
    <xdr:to>
      <xdr:col>71</xdr:col>
      <xdr:colOff>177800</xdr:colOff>
      <xdr:row>41</xdr:row>
      <xdr:rowOff>78105</xdr:rowOff>
    </xdr:to>
    <xdr:cxnSp macro="">
      <xdr:nvCxnSpPr>
        <xdr:cNvPr id="443" name="直線コネクタ 442"/>
        <xdr:cNvCxnSpPr/>
      </xdr:nvCxnSpPr>
      <xdr:spPr>
        <a:xfrm>
          <a:off x="12814300" y="70770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69232</xdr:rowOff>
    </xdr:from>
    <xdr:ext cx="405111" cy="259045"/>
    <xdr:sp macro="" textlink="">
      <xdr:nvSpPr>
        <xdr:cNvPr id="444" name="n_1aveValue【認定こども園・幼稚園・保育所】&#10;有形固定資産減価償却率"/>
        <xdr:cNvSpPr txBox="1"/>
      </xdr:nvSpPr>
      <xdr:spPr>
        <a:xfrm>
          <a:off x="152660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93997</xdr:rowOff>
    </xdr:from>
    <xdr:ext cx="405111" cy="259045"/>
    <xdr:sp macro="" textlink="">
      <xdr:nvSpPr>
        <xdr:cNvPr id="445" name="n_2aveValue【認定こども園・幼稚園・保育所】&#10;有形固定資産減価償却率"/>
        <xdr:cNvSpPr txBox="1"/>
      </xdr:nvSpPr>
      <xdr:spPr>
        <a:xfrm>
          <a:off x="14389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92092</xdr:rowOff>
    </xdr:from>
    <xdr:ext cx="405111" cy="259045"/>
    <xdr:sp macro="" textlink="">
      <xdr:nvSpPr>
        <xdr:cNvPr id="446" name="n_3aveValue【認定こども園・幼稚園・保育所】&#10;有形固定資産減価償却率"/>
        <xdr:cNvSpPr txBox="1"/>
      </xdr:nvSpPr>
      <xdr:spPr>
        <a:xfrm>
          <a:off x="13500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447" name="n_4aveValue【認定こども園・幼稚園・保育所】&#10;有形固定資産減価償却率"/>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154322</xdr:rowOff>
    </xdr:from>
    <xdr:ext cx="405111" cy="259045"/>
    <xdr:sp macro="" textlink="">
      <xdr:nvSpPr>
        <xdr:cNvPr id="448" name="n_1mainValue【認定こども園・幼稚園・保育所】&#10;有形固定資産減価償却率"/>
        <xdr:cNvSpPr txBox="1"/>
      </xdr:nvSpPr>
      <xdr:spPr>
        <a:xfrm>
          <a:off x="15266044"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140987</xdr:rowOff>
    </xdr:from>
    <xdr:ext cx="405111" cy="259045"/>
    <xdr:sp macro="" textlink="">
      <xdr:nvSpPr>
        <xdr:cNvPr id="449" name="n_2mainValue【認定こども園・幼稚園・保育所】&#10;有形固定資産減価償却率"/>
        <xdr:cNvSpPr txBox="1"/>
      </xdr:nvSpPr>
      <xdr:spPr>
        <a:xfrm>
          <a:off x="14389744" y="717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120032</xdr:rowOff>
    </xdr:from>
    <xdr:ext cx="405111" cy="259045"/>
    <xdr:sp macro="" textlink="">
      <xdr:nvSpPr>
        <xdr:cNvPr id="450" name="n_3mainValue【認定こども園・幼稚園・保育所】&#10;有形固定資産減価償却率"/>
        <xdr:cNvSpPr txBox="1"/>
      </xdr:nvSpPr>
      <xdr:spPr>
        <a:xfrm>
          <a:off x="13500744"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89552</xdr:rowOff>
    </xdr:from>
    <xdr:ext cx="405111" cy="259045"/>
    <xdr:sp macro="" textlink="">
      <xdr:nvSpPr>
        <xdr:cNvPr id="451" name="n_4mainValue【認定こども園・幼稚園・保育所】&#10;有形固定資産減価償却率"/>
        <xdr:cNvSpPr txBox="1"/>
      </xdr:nvSpPr>
      <xdr:spPr>
        <a:xfrm>
          <a:off x="12611744" y="711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142494</xdr:rowOff>
    </xdr:from>
    <xdr:to>
      <xdr:col>116</xdr:col>
      <xdr:colOff>62864</xdr:colOff>
      <xdr:row>41</xdr:row>
      <xdr:rowOff>115062</xdr:rowOff>
    </xdr:to>
    <xdr:cxnSp macro="">
      <xdr:nvCxnSpPr>
        <xdr:cNvPr id="473" name="直線コネクタ 472"/>
        <xdr:cNvCxnSpPr/>
      </xdr:nvCxnSpPr>
      <xdr:spPr>
        <a:xfrm flipV="1">
          <a:off x="22160864" y="5971794"/>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4"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5" name="直線コネクタ 474"/>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89171</xdr:rowOff>
    </xdr:from>
    <xdr:ext cx="469744" cy="259045"/>
    <xdr:sp macro="" textlink="">
      <xdr:nvSpPr>
        <xdr:cNvPr id="476" name="【認定こども園・幼稚園・保育所】&#10;一人当たり面積最大値テキスト"/>
        <xdr:cNvSpPr txBox="1"/>
      </xdr:nvSpPr>
      <xdr:spPr>
        <a:xfrm>
          <a:off x="22199600" y="574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142494</xdr:rowOff>
    </xdr:from>
    <xdr:to>
      <xdr:col>116</xdr:col>
      <xdr:colOff>152400</xdr:colOff>
      <xdr:row>34</xdr:row>
      <xdr:rowOff>142494</xdr:rowOff>
    </xdr:to>
    <xdr:cxnSp macro="">
      <xdr:nvCxnSpPr>
        <xdr:cNvPr id="477" name="直線コネクタ 476"/>
        <xdr:cNvCxnSpPr/>
      </xdr:nvCxnSpPr>
      <xdr:spPr>
        <a:xfrm>
          <a:off x="22072600" y="597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162577</xdr:rowOff>
    </xdr:from>
    <xdr:ext cx="469744" cy="259045"/>
    <xdr:sp macro="" textlink="">
      <xdr:nvSpPr>
        <xdr:cNvPr id="478" name="【認定こども園・幼稚園・保育所】&#10;一人当たり面積平均値テキスト"/>
        <xdr:cNvSpPr txBox="1"/>
      </xdr:nvSpPr>
      <xdr:spPr>
        <a:xfrm>
          <a:off x="22199600" y="6677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479" name="フローチャート: 判断 478"/>
        <xdr:cNvSpPr/>
      </xdr:nvSpPr>
      <xdr:spPr>
        <a:xfrm>
          <a:off x="221107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121412</xdr:rowOff>
    </xdr:from>
    <xdr:to>
      <xdr:col>112</xdr:col>
      <xdr:colOff>38100</xdr:colOff>
      <xdr:row>40</xdr:row>
      <xdr:rowOff>51562</xdr:rowOff>
    </xdr:to>
    <xdr:sp macro="" textlink="">
      <xdr:nvSpPr>
        <xdr:cNvPr id="480" name="フローチャート: 判断 479"/>
        <xdr:cNvSpPr/>
      </xdr:nvSpPr>
      <xdr:spPr>
        <a:xfrm>
          <a:off x="21272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481" name="フローチャート: 判断 480"/>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2" name="フローチャート: 判断 481"/>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93980</xdr:rowOff>
    </xdr:from>
    <xdr:to>
      <xdr:col>98</xdr:col>
      <xdr:colOff>38100</xdr:colOff>
      <xdr:row>40</xdr:row>
      <xdr:rowOff>24130</xdr:rowOff>
    </xdr:to>
    <xdr:sp macro="" textlink="">
      <xdr:nvSpPr>
        <xdr:cNvPr id="483" name="フローチャート: 判断 482"/>
        <xdr:cNvSpPr/>
      </xdr:nvSpPr>
      <xdr:spPr>
        <a:xfrm>
          <a:off x="18605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112268</xdr:rowOff>
    </xdr:from>
    <xdr:to>
      <xdr:col>116</xdr:col>
      <xdr:colOff>114300</xdr:colOff>
      <xdr:row>41</xdr:row>
      <xdr:rowOff>42418</xdr:rowOff>
    </xdr:to>
    <xdr:sp macro="" textlink="">
      <xdr:nvSpPr>
        <xdr:cNvPr id="489" name="楕円 488"/>
        <xdr:cNvSpPr/>
      </xdr:nvSpPr>
      <xdr:spPr>
        <a:xfrm>
          <a:off x="221107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27195</xdr:rowOff>
    </xdr:from>
    <xdr:ext cx="469744" cy="259045"/>
    <xdr:sp macro="" textlink="">
      <xdr:nvSpPr>
        <xdr:cNvPr id="490" name="【認定こども園・幼稚園・保育所】&#10;一人当たり面積該当値テキスト"/>
        <xdr:cNvSpPr txBox="1"/>
      </xdr:nvSpPr>
      <xdr:spPr>
        <a:xfrm>
          <a:off x="22199600" y="688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89408</xdr:rowOff>
    </xdr:from>
    <xdr:to>
      <xdr:col>112</xdr:col>
      <xdr:colOff>38100</xdr:colOff>
      <xdr:row>41</xdr:row>
      <xdr:rowOff>19558</xdr:rowOff>
    </xdr:to>
    <xdr:sp macro="" textlink="">
      <xdr:nvSpPr>
        <xdr:cNvPr id="491" name="楕円 490"/>
        <xdr:cNvSpPr/>
      </xdr:nvSpPr>
      <xdr:spPr>
        <a:xfrm>
          <a:off x="212725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140208</xdr:rowOff>
    </xdr:from>
    <xdr:to>
      <xdr:col>116</xdr:col>
      <xdr:colOff>63500</xdr:colOff>
      <xdr:row>40</xdr:row>
      <xdr:rowOff>163068</xdr:rowOff>
    </xdr:to>
    <xdr:cxnSp macro="">
      <xdr:nvCxnSpPr>
        <xdr:cNvPr id="492" name="直線コネクタ 491"/>
        <xdr:cNvCxnSpPr/>
      </xdr:nvCxnSpPr>
      <xdr:spPr>
        <a:xfrm>
          <a:off x="21323300" y="69982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91694</xdr:rowOff>
    </xdr:from>
    <xdr:to>
      <xdr:col>107</xdr:col>
      <xdr:colOff>101600</xdr:colOff>
      <xdr:row>41</xdr:row>
      <xdr:rowOff>21844</xdr:rowOff>
    </xdr:to>
    <xdr:sp macro="" textlink="">
      <xdr:nvSpPr>
        <xdr:cNvPr id="493" name="楕円 492"/>
        <xdr:cNvSpPr/>
      </xdr:nvSpPr>
      <xdr:spPr>
        <a:xfrm>
          <a:off x="20383500" y="694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140208</xdr:rowOff>
    </xdr:from>
    <xdr:to>
      <xdr:col>111</xdr:col>
      <xdr:colOff>177800</xdr:colOff>
      <xdr:row>40</xdr:row>
      <xdr:rowOff>142494</xdr:rowOff>
    </xdr:to>
    <xdr:cxnSp macro="">
      <xdr:nvCxnSpPr>
        <xdr:cNvPr id="494" name="直線コネクタ 493"/>
        <xdr:cNvCxnSpPr/>
      </xdr:nvCxnSpPr>
      <xdr:spPr>
        <a:xfrm flipV="1">
          <a:off x="20434300" y="699820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103124</xdr:rowOff>
    </xdr:from>
    <xdr:to>
      <xdr:col>102</xdr:col>
      <xdr:colOff>165100</xdr:colOff>
      <xdr:row>41</xdr:row>
      <xdr:rowOff>33274</xdr:rowOff>
    </xdr:to>
    <xdr:sp macro="" textlink="">
      <xdr:nvSpPr>
        <xdr:cNvPr id="495" name="楕円 494"/>
        <xdr:cNvSpPr/>
      </xdr:nvSpPr>
      <xdr:spPr>
        <a:xfrm>
          <a:off x="19494500" y="696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142494</xdr:rowOff>
    </xdr:from>
    <xdr:to>
      <xdr:col>107</xdr:col>
      <xdr:colOff>50800</xdr:colOff>
      <xdr:row>40</xdr:row>
      <xdr:rowOff>153924</xdr:rowOff>
    </xdr:to>
    <xdr:cxnSp macro="">
      <xdr:nvCxnSpPr>
        <xdr:cNvPr id="496" name="直線コネクタ 495"/>
        <xdr:cNvCxnSpPr/>
      </xdr:nvCxnSpPr>
      <xdr:spPr>
        <a:xfrm flipV="1">
          <a:off x="19545300" y="700049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105410</xdr:rowOff>
    </xdr:from>
    <xdr:to>
      <xdr:col>98</xdr:col>
      <xdr:colOff>38100</xdr:colOff>
      <xdr:row>41</xdr:row>
      <xdr:rowOff>35560</xdr:rowOff>
    </xdr:to>
    <xdr:sp macro="" textlink="">
      <xdr:nvSpPr>
        <xdr:cNvPr id="497" name="楕円 496"/>
        <xdr:cNvSpPr/>
      </xdr:nvSpPr>
      <xdr:spPr>
        <a:xfrm>
          <a:off x="18605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153924</xdr:rowOff>
    </xdr:from>
    <xdr:to>
      <xdr:col>102</xdr:col>
      <xdr:colOff>114300</xdr:colOff>
      <xdr:row>40</xdr:row>
      <xdr:rowOff>156210</xdr:rowOff>
    </xdr:to>
    <xdr:cxnSp macro="">
      <xdr:nvCxnSpPr>
        <xdr:cNvPr id="498" name="直線コネクタ 497"/>
        <xdr:cNvCxnSpPr/>
      </xdr:nvCxnSpPr>
      <xdr:spPr>
        <a:xfrm flipV="1">
          <a:off x="18656300" y="701192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68089</xdr:rowOff>
    </xdr:from>
    <xdr:ext cx="469744" cy="259045"/>
    <xdr:sp macro="" textlink="">
      <xdr:nvSpPr>
        <xdr:cNvPr id="499" name="n_1aveValue【認定こども園・幼稚園・保育所】&#10;一人当たり面積"/>
        <xdr:cNvSpPr txBox="1"/>
      </xdr:nvSpPr>
      <xdr:spPr>
        <a:xfrm>
          <a:off x="21075727" y="658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79519</xdr:rowOff>
    </xdr:from>
    <xdr:ext cx="469744" cy="259045"/>
    <xdr:sp macro="" textlink="">
      <xdr:nvSpPr>
        <xdr:cNvPr id="500" name="n_2aveValue【認定こども園・幼稚園・保育所】&#10;一人当たり面積"/>
        <xdr:cNvSpPr txBox="1"/>
      </xdr:nvSpPr>
      <xdr:spPr>
        <a:xfrm>
          <a:off x="20199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79519</xdr:rowOff>
    </xdr:from>
    <xdr:ext cx="469744" cy="259045"/>
    <xdr:sp macro="" textlink="">
      <xdr:nvSpPr>
        <xdr:cNvPr id="501" name="n_3aveValue【認定こども園・幼稚園・保育所】&#10;一人当たり面積"/>
        <xdr:cNvSpPr txBox="1"/>
      </xdr:nvSpPr>
      <xdr:spPr>
        <a:xfrm>
          <a:off x="19310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40657</xdr:rowOff>
    </xdr:from>
    <xdr:ext cx="469744" cy="259045"/>
    <xdr:sp macro="" textlink="">
      <xdr:nvSpPr>
        <xdr:cNvPr id="502" name="n_4aveValue【認定こども園・幼稚園・保育所】&#10;一人当たり面積"/>
        <xdr:cNvSpPr txBox="1"/>
      </xdr:nvSpPr>
      <xdr:spPr>
        <a:xfrm>
          <a:off x="18421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10685</xdr:rowOff>
    </xdr:from>
    <xdr:ext cx="469744" cy="259045"/>
    <xdr:sp macro="" textlink="">
      <xdr:nvSpPr>
        <xdr:cNvPr id="503" name="n_1mainValue【認定こども園・幼稚園・保育所】&#10;一人当たり面積"/>
        <xdr:cNvSpPr txBox="1"/>
      </xdr:nvSpPr>
      <xdr:spPr>
        <a:xfrm>
          <a:off x="210757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12971</xdr:rowOff>
    </xdr:from>
    <xdr:ext cx="469744" cy="259045"/>
    <xdr:sp macro="" textlink="">
      <xdr:nvSpPr>
        <xdr:cNvPr id="504" name="n_2mainValue【認定こども園・幼稚園・保育所】&#10;一人当たり面積"/>
        <xdr:cNvSpPr txBox="1"/>
      </xdr:nvSpPr>
      <xdr:spPr>
        <a:xfrm>
          <a:off x="20199427" y="704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24401</xdr:rowOff>
    </xdr:from>
    <xdr:ext cx="469744" cy="259045"/>
    <xdr:sp macro="" textlink="">
      <xdr:nvSpPr>
        <xdr:cNvPr id="505" name="n_3mainValue【認定こども園・幼稚園・保育所】&#10;一人当たり面積"/>
        <xdr:cNvSpPr txBox="1"/>
      </xdr:nvSpPr>
      <xdr:spPr>
        <a:xfrm>
          <a:off x="19310427" y="705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26687</xdr:rowOff>
    </xdr:from>
    <xdr:ext cx="469744" cy="259045"/>
    <xdr:sp macro="" textlink="">
      <xdr:nvSpPr>
        <xdr:cNvPr id="506" name="n_4mainValue【認定こども園・幼稚園・保育所】&#10;一人当たり面積"/>
        <xdr:cNvSpPr txBox="1"/>
      </xdr:nvSpPr>
      <xdr:spPr>
        <a:xfrm>
          <a:off x="18421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531" name="直線コネクタ 530"/>
        <xdr:cNvCxnSpPr/>
      </xdr:nvCxnSpPr>
      <xdr:spPr>
        <a:xfrm flipV="1">
          <a:off x="16318864" y="97231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532" name="【学校施設】&#10;有形固定資産減価償却率最小値テキスト"/>
        <xdr:cNvSpPr txBox="1"/>
      </xdr:nvSpPr>
      <xdr:spPr>
        <a:xfrm>
          <a:off x="163576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533" name="直線コネクタ 532"/>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534" name="【学校施設】&#10;有形固定資産減価償却率最大値テキスト"/>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535" name="直線コネクタ 534"/>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33037</xdr:rowOff>
    </xdr:from>
    <xdr:ext cx="405111" cy="259045"/>
    <xdr:sp macro="" textlink="">
      <xdr:nvSpPr>
        <xdr:cNvPr id="536" name="【学校施設】&#10;有形固定資産減価償却率平均値テキスト"/>
        <xdr:cNvSpPr txBox="1"/>
      </xdr:nvSpPr>
      <xdr:spPr>
        <a:xfrm>
          <a:off x="16357600" y="1014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537" name="フローチャート: 判断 536"/>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38" name="フローチャート: 判断 537"/>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539" name="フローチャート: 判断 538"/>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40" name="フローチャート: 判断 539"/>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41" name="フローチャート: 判断 540"/>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4445</xdr:rowOff>
    </xdr:from>
    <xdr:to>
      <xdr:col>85</xdr:col>
      <xdr:colOff>177800</xdr:colOff>
      <xdr:row>62</xdr:row>
      <xdr:rowOff>106045</xdr:rowOff>
    </xdr:to>
    <xdr:sp macro="" textlink="">
      <xdr:nvSpPr>
        <xdr:cNvPr id="547" name="楕円 546"/>
        <xdr:cNvSpPr/>
      </xdr:nvSpPr>
      <xdr:spPr>
        <a:xfrm>
          <a:off x="162687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154322</xdr:rowOff>
    </xdr:from>
    <xdr:ext cx="405111" cy="259045"/>
    <xdr:sp macro="" textlink="">
      <xdr:nvSpPr>
        <xdr:cNvPr id="548" name="【学校施設】&#10;有形固定資産減価償却率該当値テキスト"/>
        <xdr:cNvSpPr txBox="1"/>
      </xdr:nvSpPr>
      <xdr:spPr>
        <a:xfrm>
          <a:off x="16357600" y="1061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153035</xdr:rowOff>
    </xdr:from>
    <xdr:to>
      <xdr:col>81</xdr:col>
      <xdr:colOff>101600</xdr:colOff>
      <xdr:row>62</xdr:row>
      <xdr:rowOff>83185</xdr:rowOff>
    </xdr:to>
    <xdr:sp macro="" textlink="">
      <xdr:nvSpPr>
        <xdr:cNvPr id="549" name="楕円 548"/>
        <xdr:cNvSpPr/>
      </xdr:nvSpPr>
      <xdr:spPr>
        <a:xfrm>
          <a:off x="154305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32385</xdr:rowOff>
    </xdr:from>
    <xdr:to>
      <xdr:col>85</xdr:col>
      <xdr:colOff>127000</xdr:colOff>
      <xdr:row>62</xdr:row>
      <xdr:rowOff>55245</xdr:rowOff>
    </xdr:to>
    <xdr:cxnSp macro="">
      <xdr:nvCxnSpPr>
        <xdr:cNvPr id="550" name="直線コネクタ 549"/>
        <xdr:cNvCxnSpPr/>
      </xdr:nvCxnSpPr>
      <xdr:spPr>
        <a:xfrm>
          <a:off x="15481300" y="1066228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143510</xdr:rowOff>
    </xdr:from>
    <xdr:to>
      <xdr:col>76</xdr:col>
      <xdr:colOff>165100</xdr:colOff>
      <xdr:row>62</xdr:row>
      <xdr:rowOff>73660</xdr:rowOff>
    </xdr:to>
    <xdr:sp macro="" textlink="">
      <xdr:nvSpPr>
        <xdr:cNvPr id="551" name="楕円 550"/>
        <xdr:cNvSpPr/>
      </xdr:nvSpPr>
      <xdr:spPr>
        <a:xfrm>
          <a:off x="14541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22860</xdr:rowOff>
    </xdr:from>
    <xdr:to>
      <xdr:col>81</xdr:col>
      <xdr:colOff>50800</xdr:colOff>
      <xdr:row>62</xdr:row>
      <xdr:rowOff>32385</xdr:rowOff>
    </xdr:to>
    <xdr:cxnSp macro="">
      <xdr:nvCxnSpPr>
        <xdr:cNvPr id="552" name="直線コネクタ 551"/>
        <xdr:cNvCxnSpPr/>
      </xdr:nvCxnSpPr>
      <xdr:spPr>
        <a:xfrm>
          <a:off x="14592300" y="1065276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107315</xdr:rowOff>
    </xdr:from>
    <xdr:to>
      <xdr:col>72</xdr:col>
      <xdr:colOff>38100</xdr:colOff>
      <xdr:row>62</xdr:row>
      <xdr:rowOff>37465</xdr:rowOff>
    </xdr:to>
    <xdr:sp macro="" textlink="">
      <xdr:nvSpPr>
        <xdr:cNvPr id="553" name="楕円 552"/>
        <xdr:cNvSpPr/>
      </xdr:nvSpPr>
      <xdr:spPr>
        <a:xfrm>
          <a:off x="1365250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158115</xdr:rowOff>
    </xdr:from>
    <xdr:to>
      <xdr:col>76</xdr:col>
      <xdr:colOff>114300</xdr:colOff>
      <xdr:row>62</xdr:row>
      <xdr:rowOff>22860</xdr:rowOff>
    </xdr:to>
    <xdr:cxnSp macro="">
      <xdr:nvCxnSpPr>
        <xdr:cNvPr id="554" name="直線コネクタ 553"/>
        <xdr:cNvCxnSpPr/>
      </xdr:nvCxnSpPr>
      <xdr:spPr>
        <a:xfrm>
          <a:off x="13703300" y="106165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76835</xdr:rowOff>
    </xdr:from>
    <xdr:to>
      <xdr:col>67</xdr:col>
      <xdr:colOff>101600</xdr:colOff>
      <xdr:row>62</xdr:row>
      <xdr:rowOff>6985</xdr:rowOff>
    </xdr:to>
    <xdr:sp macro="" textlink="">
      <xdr:nvSpPr>
        <xdr:cNvPr id="555" name="楕円 554"/>
        <xdr:cNvSpPr/>
      </xdr:nvSpPr>
      <xdr:spPr>
        <a:xfrm>
          <a:off x="12763500" y="105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127635</xdr:rowOff>
    </xdr:from>
    <xdr:to>
      <xdr:col>71</xdr:col>
      <xdr:colOff>177800</xdr:colOff>
      <xdr:row>61</xdr:row>
      <xdr:rowOff>158115</xdr:rowOff>
    </xdr:to>
    <xdr:cxnSp macro="">
      <xdr:nvCxnSpPr>
        <xdr:cNvPr id="556" name="直線コネクタ 555"/>
        <xdr:cNvCxnSpPr/>
      </xdr:nvCxnSpPr>
      <xdr:spPr>
        <a:xfrm>
          <a:off x="12814300" y="105860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114952</xdr:rowOff>
    </xdr:from>
    <xdr:ext cx="405111" cy="259045"/>
    <xdr:sp macro="" textlink="">
      <xdr:nvSpPr>
        <xdr:cNvPr id="557" name="n_1aveValue【学校施設】&#10;有形固定資産減価償却率"/>
        <xdr:cNvSpPr txBox="1"/>
      </xdr:nvSpPr>
      <xdr:spPr>
        <a:xfrm>
          <a:off x="15266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120667</xdr:rowOff>
    </xdr:from>
    <xdr:ext cx="405111" cy="259045"/>
    <xdr:sp macro="" textlink="">
      <xdr:nvSpPr>
        <xdr:cNvPr id="558" name="n_2aveValue【学校施設】&#10;有形固定資産減価償却率"/>
        <xdr:cNvSpPr txBox="1"/>
      </xdr:nvSpPr>
      <xdr:spPr>
        <a:xfrm>
          <a:off x="14389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559" name="n_3aveValue【学校施設】&#10;有形固定資産減価償却率"/>
        <xdr:cNvSpPr txBox="1"/>
      </xdr:nvSpPr>
      <xdr:spPr>
        <a:xfrm>
          <a:off x="13500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92092</xdr:rowOff>
    </xdr:from>
    <xdr:ext cx="405111" cy="259045"/>
    <xdr:sp macro="" textlink="">
      <xdr:nvSpPr>
        <xdr:cNvPr id="560" name="n_4aveValue【学校施設】&#10;有形固定資産減価償却率"/>
        <xdr:cNvSpPr txBox="1"/>
      </xdr:nvSpPr>
      <xdr:spPr>
        <a:xfrm>
          <a:off x="12611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74312</xdr:rowOff>
    </xdr:from>
    <xdr:ext cx="405111" cy="259045"/>
    <xdr:sp macro="" textlink="">
      <xdr:nvSpPr>
        <xdr:cNvPr id="561" name="n_1mainValue【学校施設】&#10;有形固定資産減価償却率"/>
        <xdr:cNvSpPr txBox="1"/>
      </xdr:nvSpPr>
      <xdr:spPr>
        <a:xfrm>
          <a:off x="15266044"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64787</xdr:rowOff>
    </xdr:from>
    <xdr:ext cx="405111" cy="259045"/>
    <xdr:sp macro="" textlink="">
      <xdr:nvSpPr>
        <xdr:cNvPr id="562" name="n_2mainValue【学校施設】&#10;有形固定資産減価償却率"/>
        <xdr:cNvSpPr txBox="1"/>
      </xdr:nvSpPr>
      <xdr:spPr>
        <a:xfrm>
          <a:off x="14389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28592</xdr:rowOff>
    </xdr:from>
    <xdr:ext cx="405111" cy="259045"/>
    <xdr:sp macro="" textlink="">
      <xdr:nvSpPr>
        <xdr:cNvPr id="563" name="n_3mainValue【学校施設】&#10;有形固定資産減価償却率"/>
        <xdr:cNvSpPr txBox="1"/>
      </xdr:nvSpPr>
      <xdr:spPr>
        <a:xfrm>
          <a:off x="135007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169562</xdr:rowOff>
    </xdr:from>
    <xdr:ext cx="405111" cy="259045"/>
    <xdr:sp macro="" textlink="">
      <xdr:nvSpPr>
        <xdr:cNvPr id="564" name="n_4mainValue【学校施設】&#10;有形固定資産減価償却率"/>
        <xdr:cNvSpPr txBox="1"/>
      </xdr:nvSpPr>
      <xdr:spPr>
        <a:xfrm>
          <a:off x="12611744" y="1062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589" name="直線コネクタ 588"/>
        <xdr:cNvCxnSpPr/>
      </xdr:nvCxnSpPr>
      <xdr:spPr>
        <a:xfrm flipV="1">
          <a:off x="22160864" y="9700260"/>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590" name="【学校施設】&#10;一人当たり面積最小値テキスト"/>
        <xdr:cNvSpPr txBox="1"/>
      </xdr:nvSpPr>
      <xdr:spPr>
        <a:xfrm>
          <a:off x="22199600" y="1111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591" name="直線コネクタ 590"/>
        <xdr:cNvCxnSpPr/>
      </xdr:nvCxnSpPr>
      <xdr:spPr>
        <a:xfrm>
          <a:off x="22072600" y="1110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592" name="【学校施設】&#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593" name="直線コネクタ 592"/>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143273</xdr:rowOff>
    </xdr:from>
    <xdr:ext cx="469744" cy="259045"/>
    <xdr:sp macro="" textlink="">
      <xdr:nvSpPr>
        <xdr:cNvPr id="594" name="【学校施設】&#10;一人当たり面積平均値テキスト"/>
        <xdr:cNvSpPr txBox="1"/>
      </xdr:nvSpPr>
      <xdr:spPr>
        <a:xfrm>
          <a:off x="22199600" y="10601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595" name="フローチャート: 判断 594"/>
        <xdr:cNvSpPr/>
      </xdr:nvSpPr>
      <xdr:spPr>
        <a:xfrm>
          <a:off x="22110700" y="1062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596" name="フローチャート: 判断 595"/>
        <xdr:cNvSpPr/>
      </xdr:nvSpPr>
      <xdr:spPr>
        <a:xfrm>
          <a:off x="21272500" y="106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597" name="フローチャート: 判断 596"/>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598" name="フローチャート: 判断 597"/>
        <xdr:cNvSpPr/>
      </xdr:nvSpPr>
      <xdr:spPr>
        <a:xfrm>
          <a:off x="194945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599" name="フローチャート: 判断 598"/>
        <xdr:cNvSpPr/>
      </xdr:nvSpPr>
      <xdr:spPr>
        <a:xfrm>
          <a:off x="18605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13970</xdr:rowOff>
    </xdr:from>
    <xdr:to>
      <xdr:col>116</xdr:col>
      <xdr:colOff>114300</xdr:colOff>
      <xdr:row>60</xdr:row>
      <xdr:rowOff>115570</xdr:rowOff>
    </xdr:to>
    <xdr:sp macro="" textlink="">
      <xdr:nvSpPr>
        <xdr:cNvPr id="605" name="楕円 604"/>
        <xdr:cNvSpPr/>
      </xdr:nvSpPr>
      <xdr:spPr>
        <a:xfrm>
          <a:off x="221107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36847</xdr:rowOff>
    </xdr:from>
    <xdr:ext cx="469744" cy="259045"/>
    <xdr:sp macro="" textlink="">
      <xdr:nvSpPr>
        <xdr:cNvPr id="606" name="【学校施設】&#10;一人当たり面積該当値テキスト"/>
        <xdr:cNvSpPr txBox="1"/>
      </xdr:nvSpPr>
      <xdr:spPr>
        <a:xfrm>
          <a:off x="22199600" y="1015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138176</xdr:rowOff>
    </xdr:from>
    <xdr:to>
      <xdr:col>112</xdr:col>
      <xdr:colOff>38100</xdr:colOff>
      <xdr:row>61</xdr:row>
      <xdr:rowOff>68326</xdr:rowOff>
    </xdr:to>
    <xdr:sp macro="" textlink="">
      <xdr:nvSpPr>
        <xdr:cNvPr id="607" name="楕円 606"/>
        <xdr:cNvSpPr/>
      </xdr:nvSpPr>
      <xdr:spPr>
        <a:xfrm>
          <a:off x="21272500" y="1042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64770</xdr:rowOff>
    </xdr:from>
    <xdr:to>
      <xdr:col>116</xdr:col>
      <xdr:colOff>63500</xdr:colOff>
      <xdr:row>61</xdr:row>
      <xdr:rowOff>17526</xdr:rowOff>
    </xdr:to>
    <xdr:cxnSp macro="">
      <xdr:nvCxnSpPr>
        <xdr:cNvPr id="608" name="直線コネクタ 607"/>
        <xdr:cNvCxnSpPr/>
      </xdr:nvCxnSpPr>
      <xdr:spPr>
        <a:xfrm flipV="1">
          <a:off x="21323300" y="10351770"/>
          <a:ext cx="838200" cy="12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148844</xdr:rowOff>
    </xdr:from>
    <xdr:to>
      <xdr:col>107</xdr:col>
      <xdr:colOff>101600</xdr:colOff>
      <xdr:row>61</xdr:row>
      <xdr:rowOff>78994</xdr:rowOff>
    </xdr:to>
    <xdr:sp macro="" textlink="">
      <xdr:nvSpPr>
        <xdr:cNvPr id="609" name="楕円 608"/>
        <xdr:cNvSpPr/>
      </xdr:nvSpPr>
      <xdr:spPr>
        <a:xfrm>
          <a:off x="20383500" y="1043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17526</xdr:rowOff>
    </xdr:from>
    <xdr:to>
      <xdr:col>111</xdr:col>
      <xdr:colOff>177800</xdr:colOff>
      <xdr:row>61</xdr:row>
      <xdr:rowOff>28194</xdr:rowOff>
    </xdr:to>
    <xdr:cxnSp macro="">
      <xdr:nvCxnSpPr>
        <xdr:cNvPr id="610" name="直線コネクタ 609"/>
        <xdr:cNvCxnSpPr/>
      </xdr:nvCxnSpPr>
      <xdr:spPr>
        <a:xfrm flipV="1">
          <a:off x="20434300" y="10475976"/>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170942</xdr:rowOff>
    </xdr:from>
    <xdr:to>
      <xdr:col>102</xdr:col>
      <xdr:colOff>165100</xdr:colOff>
      <xdr:row>61</xdr:row>
      <xdr:rowOff>101092</xdr:rowOff>
    </xdr:to>
    <xdr:sp macro="" textlink="">
      <xdr:nvSpPr>
        <xdr:cNvPr id="611" name="楕円 610"/>
        <xdr:cNvSpPr/>
      </xdr:nvSpPr>
      <xdr:spPr>
        <a:xfrm>
          <a:off x="19494500" y="1045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28194</xdr:rowOff>
    </xdr:from>
    <xdr:to>
      <xdr:col>107</xdr:col>
      <xdr:colOff>50800</xdr:colOff>
      <xdr:row>61</xdr:row>
      <xdr:rowOff>50292</xdr:rowOff>
    </xdr:to>
    <xdr:cxnSp macro="">
      <xdr:nvCxnSpPr>
        <xdr:cNvPr id="612" name="直線コネクタ 611"/>
        <xdr:cNvCxnSpPr/>
      </xdr:nvCxnSpPr>
      <xdr:spPr>
        <a:xfrm flipV="1">
          <a:off x="19545300" y="10486644"/>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23876</xdr:rowOff>
    </xdr:from>
    <xdr:to>
      <xdr:col>98</xdr:col>
      <xdr:colOff>38100</xdr:colOff>
      <xdr:row>61</xdr:row>
      <xdr:rowOff>125476</xdr:rowOff>
    </xdr:to>
    <xdr:sp macro="" textlink="">
      <xdr:nvSpPr>
        <xdr:cNvPr id="613" name="楕円 612"/>
        <xdr:cNvSpPr/>
      </xdr:nvSpPr>
      <xdr:spPr>
        <a:xfrm>
          <a:off x="18605500" y="104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50292</xdr:rowOff>
    </xdr:from>
    <xdr:to>
      <xdr:col>102</xdr:col>
      <xdr:colOff>114300</xdr:colOff>
      <xdr:row>61</xdr:row>
      <xdr:rowOff>74676</xdr:rowOff>
    </xdr:to>
    <xdr:cxnSp macro="">
      <xdr:nvCxnSpPr>
        <xdr:cNvPr id="614" name="直線コネクタ 613"/>
        <xdr:cNvCxnSpPr/>
      </xdr:nvCxnSpPr>
      <xdr:spPr>
        <a:xfrm flipV="1">
          <a:off x="18656300" y="10508742"/>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63263</xdr:rowOff>
    </xdr:from>
    <xdr:ext cx="469744" cy="259045"/>
    <xdr:sp macro="" textlink="">
      <xdr:nvSpPr>
        <xdr:cNvPr id="615" name="n_1aveValue【学校施設】&#10;一人当たり面積"/>
        <xdr:cNvSpPr txBox="1"/>
      </xdr:nvSpPr>
      <xdr:spPr>
        <a:xfrm>
          <a:off x="21075727" y="1069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616" name="n_2aveValue【学校施設】&#10;一人当たり面積"/>
        <xdr:cNvSpPr txBox="1"/>
      </xdr:nvSpPr>
      <xdr:spPr>
        <a:xfrm>
          <a:off x="20199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96029</xdr:rowOff>
    </xdr:from>
    <xdr:ext cx="469744" cy="259045"/>
    <xdr:sp macro="" textlink="">
      <xdr:nvSpPr>
        <xdr:cNvPr id="617" name="n_3aveValue【学校施設】&#10;一人当たり面積"/>
        <xdr:cNvSpPr txBox="1"/>
      </xdr:nvSpPr>
      <xdr:spPr>
        <a:xfrm>
          <a:off x="19310427" y="1072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103649</xdr:rowOff>
    </xdr:from>
    <xdr:ext cx="469744" cy="259045"/>
    <xdr:sp macro="" textlink="">
      <xdr:nvSpPr>
        <xdr:cNvPr id="618" name="n_4aveValue【学校施設】&#10;一人当たり面積"/>
        <xdr:cNvSpPr txBox="1"/>
      </xdr:nvSpPr>
      <xdr:spPr>
        <a:xfrm>
          <a:off x="18421427" y="1073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84853</xdr:rowOff>
    </xdr:from>
    <xdr:ext cx="469744" cy="259045"/>
    <xdr:sp macro="" textlink="">
      <xdr:nvSpPr>
        <xdr:cNvPr id="619" name="n_1mainValue【学校施設】&#10;一人当たり面積"/>
        <xdr:cNvSpPr txBox="1"/>
      </xdr:nvSpPr>
      <xdr:spPr>
        <a:xfrm>
          <a:off x="21075727" y="1020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95521</xdr:rowOff>
    </xdr:from>
    <xdr:ext cx="469744" cy="259045"/>
    <xdr:sp macro="" textlink="">
      <xdr:nvSpPr>
        <xdr:cNvPr id="620" name="n_2mainValue【学校施設】&#10;一人当たり面積"/>
        <xdr:cNvSpPr txBox="1"/>
      </xdr:nvSpPr>
      <xdr:spPr>
        <a:xfrm>
          <a:off x="20199427" y="1021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117619</xdr:rowOff>
    </xdr:from>
    <xdr:ext cx="469744" cy="259045"/>
    <xdr:sp macro="" textlink="">
      <xdr:nvSpPr>
        <xdr:cNvPr id="621" name="n_3mainValue【学校施設】&#10;一人当たり面積"/>
        <xdr:cNvSpPr txBox="1"/>
      </xdr:nvSpPr>
      <xdr:spPr>
        <a:xfrm>
          <a:off x="19310427" y="1023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142003</xdr:rowOff>
    </xdr:from>
    <xdr:ext cx="469744" cy="259045"/>
    <xdr:sp macro="" textlink="">
      <xdr:nvSpPr>
        <xdr:cNvPr id="622" name="n_4mainValue【学校施設】&#10;一人当たり面積"/>
        <xdr:cNvSpPr txBox="1"/>
      </xdr:nvSpPr>
      <xdr:spPr>
        <a:xfrm>
          <a:off x="18421427" y="1025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1" name="テキスト ボックス 6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1" name="テキスト ボックス 6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108857</xdr:rowOff>
    </xdr:from>
    <xdr:to>
      <xdr:col>85</xdr:col>
      <xdr:colOff>126364</xdr:colOff>
      <xdr:row>109</xdr:row>
      <xdr:rowOff>35379</xdr:rowOff>
    </xdr:to>
    <xdr:cxnSp macro="">
      <xdr:nvCxnSpPr>
        <xdr:cNvPr id="664" name="直線コネクタ 663"/>
        <xdr:cNvCxnSpPr/>
      </xdr:nvCxnSpPr>
      <xdr:spPr>
        <a:xfrm flipV="1">
          <a:off x="16318864" y="1725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5"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6" name="直線コネクタ 66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55534</xdr:rowOff>
    </xdr:from>
    <xdr:ext cx="405111" cy="259045"/>
    <xdr:sp macro="" textlink="">
      <xdr:nvSpPr>
        <xdr:cNvPr id="667" name="【公民館】&#10;有形固定資産減価償却率最大値テキスト"/>
        <xdr:cNvSpPr txBox="1"/>
      </xdr:nvSpPr>
      <xdr:spPr>
        <a:xfrm>
          <a:off x="16357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108857</xdr:rowOff>
    </xdr:from>
    <xdr:to>
      <xdr:col>86</xdr:col>
      <xdr:colOff>25400</xdr:colOff>
      <xdr:row>100</xdr:row>
      <xdr:rowOff>108857</xdr:rowOff>
    </xdr:to>
    <xdr:cxnSp macro="">
      <xdr:nvCxnSpPr>
        <xdr:cNvPr id="668" name="直線コネクタ 667"/>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110326</xdr:rowOff>
    </xdr:from>
    <xdr:ext cx="405111" cy="259045"/>
    <xdr:sp macro="" textlink="">
      <xdr:nvSpPr>
        <xdr:cNvPr id="669" name="【公民館】&#10;有形固定資産減価償却率平均値テキスト"/>
        <xdr:cNvSpPr txBox="1"/>
      </xdr:nvSpPr>
      <xdr:spPr>
        <a:xfrm>
          <a:off x="16357600" y="17941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670" name="フローチャート: 判断 669"/>
        <xdr:cNvSpPr/>
      </xdr:nvSpPr>
      <xdr:spPr>
        <a:xfrm>
          <a:off x="162687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77651</xdr:rowOff>
    </xdr:from>
    <xdr:to>
      <xdr:col>81</xdr:col>
      <xdr:colOff>101600</xdr:colOff>
      <xdr:row>106</xdr:row>
      <xdr:rowOff>7801</xdr:rowOff>
    </xdr:to>
    <xdr:sp macro="" textlink="">
      <xdr:nvSpPr>
        <xdr:cNvPr id="671" name="フローチャート: 判断 670"/>
        <xdr:cNvSpPr/>
      </xdr:nvSpPr>
      <xdr:spPr>
        <a:xfrm>
          <a:off x="15430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71120</xdr:rowOff>
    </xdr:from>
    <xdr:to>
      <xdr:col>76</xdr:col>
      <xdr:colOff>165100</xdr:colOff>
      <xdr:row>106</xdr:row>
      <xdr:rowOff>1270</xdr:rowOff>
    </xdr:to>
    <xdr:sp macro="" textlink="">
      <xdr:nvSpPr>
        <xdr:cNvPr id="672" name="フローチャート: 判断 671"/>
        <xdr:cNvSpPr/>
      </xdr:nvSpPr>
      <xdr:spPr>
        <a:xfrm>
          <a:off x="14541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53158</xdr:rowOff>
    </xdr:from>
    <xdr:to>
      <xdr:col>72</xdr:col>
      <xdr:colOff>38100</xdr:colOff>
      <xdr:row>105</xdr:row>
      <xdr:rowOff>154758</xdr:rowOff>
    </xdr:to>
    <xdr:sp macro="" textlink="">
      <xdr:nvSpPr>
        <xdr:cNvPr id="673" name="フローチャート: 判断 672"/>
        <xdr:cNvSpPr/>
      </xdr:nvSpPr>
      <xdr:spPr>
        <a:xfrm>
          <a:off x="1365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674" name="フローチャート: 判断 673"/>
        <xdr:cNvSpPr/>
      </xdr:nvSpPr>
      <xdr:spPr>
        <a:xfrm>
          <a:off x="1276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13970</xdr:rowOff>
    </xdr:from>
    <xdr:to>
      <xdr:col>85</xdr:col>
      <xdr:colOff>177800</xdr:colOff>
      <xdr:row>106</xdr:row>
      <xdr:rowOff>115570</xdr:rowOff>
    </xdr:to>
    <xdr:sp macro="" textlink="">
      <xdr:nvSpPr>
        <xdr:cNvPr id="680" name="楕円 679"/>
        <xdr:cNvSpPr/>
      </xdr:nvSpPr>
      <xdr:spPr>
        <a:xfrm>
          <a:off x="162687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163847</xdr:rowOff>
    </xdr:from>
    <xdr:ext cx="405111" cy="259045"/>
    <xdr:sp macro="" textlink="">
      <xdr:nvSpPr>
        <xdr:cNvPr id="681" name="【公民館】&#10;有形固定資産減価償却率該当値テキスト"/>
        <xdr:cNvSpPr txBox="1"/>
      </xdr:nvSpPr>
      <xdr:spPr>
        <a:xfrm>
          <a:off x="16357600"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95613</xdr:rowOff>
    </xdr:from>
    <xdr:to>
      <xdr:col>81</xdr:col>
      <xdr:colOff>101600</xdr:colOff>
      <xdr:row>108</xdr:row>
      <xdr:rowOff>25763</xdr:rowOff>
    </xdr:to>
    <xdr:sp macro="" textlink="">
      <xdr:nvSpPr>
        <xdr:cNvPr id="682" name="楕円 681"/>
        <xdr:cNvSpPr/>
      </xdr:nvSpPr>
      <xdr:spPr>
        <a:xfrm>
          <a:off x="154305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64770</xdr:rowOff>
    </xdr:from>
    <xdr:to>
      <xdr:col>85</xdr:col>
      <xdr:colOff>127000</xdr:colOff>
      <xdr:row>107</xdr:row>
      <xdr:rowOff>146413</xdr:rowOff>
    </xdr:to>
    <xdr:cxnSp macro="">
      <xdr:nvCxnSpPr>
        <xdr:cNvPr id="683" name="直線コネクタ 682"/>
        <xdr:cNvCxnSpPr/>
      </xdr:nvCxnSpPr>
      <xdr:spPr>
        <a:xfrm flipV="1">
          <a:off x="15481300" y="18238470"/>
          <a:ext cx="838200" cy="25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111942</xdr:rowOff>
    </xdr:from>
    <xdr:to>
      <xdr:col>76</xdr:col>
      <xdr:colOff>165100</xdr:colOff>
      <xdr:row>108</xdr:row>
      <xdr:rowOff>42092</xdr:rowOff>
    </xdr:to>
    <xdr:sp macro="" textlink="">
      <xdr:nvSpPr>
        <xdr:cNvPr id="684" name="楕円 683"/>
        <xdr:cNvSpPr/>
      </xdr:nvSpPr>
      <xdr:spPr>
        <a:xfrm>
          <a:off x="145415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146413</xdr:rowOff>
    </xdr:from>
    <xdr:to>
      <xdr:col>81</xdr:col>
      <xdr:colOff>50800</xdr:colOff>
      <xdr:row>107</xdr:row>
      <xdr:rowOff>162742</xdr:rowOff>
    </xdr:to>
    <xdr:cxnSp macro="">
      <xdr:nvCxnSpPr>
        <xdr:cNvPr id="685" name="直線コネクタ 684"/>
        <xdr:cNvCxnSpPr/>
      </xdr:nvCxnSpPr>
      <xdr:spPr>
        <a:xfrm flipV="1">
          <a:off x="14592300" y="1849156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100512</xdr:rowOff>
    </xdr:from>
    <xdr:to>
      <xdr:col>72</xdr:col>
      <xdr:colOff>38100</xdr:colOff>
      <xdr:row>108</xdr:row>
      <xdr:rowOff>30662</xdr:rowOff>
    </xdr:to>
    <xdr:sp macro="" textlink="">
      <xdr:nvSpPr>
        <xdr:cNvPr id="686" name="楕円 685"/>
        <xdr:cNvSpPr/>
      </xdr:nvSpPr>
      <xdr:spPr>
        <a:xfrm>
          <a:off x="13652500" y="1844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151312</xdr:rowOff>
    </xdr:from>
    <xdr:to>
      <xdr:col>76</xdr:col>
      <xdr:colOff>114300</xdr:colOff>
      <xdr:row>107</xdr:row>
      <xdr:rowOff>162742</xdr:rowOff>
    </xdr:to>
    <xdr:cxnSp macro="">
      <xdr:nvCxnSpPr>
        <xdr:cNvPr id="687" name="直線コネクタ 686"/>
        <xdr:cNvCxnSpPr/>
      </xdr:nvCxnSpPr>
      <xdr:spPr>
        <a:xfrm>
          <a:off x="13703300" y="1849646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82550</xdr:rowOff>
    </xdr:from>
    <xdr:to>
      <xdr:col>67</xdr:col>
      <xdr:colOff>101600</xdr:colOff>
      <xdr:row>108</xdr:row>
      <xdr:rowOff>12700</xdr:rowOff>
    </xdr:to>
    <xdr:sp macro="" textlink="">
      <xdr:nvSpPr>
        <xdr:cNvPr id="688" name="楕円 687"/>
        <xdr:cNvSpPr/>
      </xdr:nvSpPr>
      <xdr:spPr>
        <a:xfrm>
          <a:off x="12763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133350</xdr:rowOff>
    </xdr:from>
    <xdr:to>
      <xdr:col>71</xdr:col>
      <xdr:colOff>177800</xdr:colOff>
      <xdr:row>107</xdr:row>
      <xdr:rowOff>151312</xdr:rowOff>
    </xdr:to>
    <xdr:cxnSp macro="">
      <xdr:nvCxnSpPr>
        <xdr:cNvPr id="689" name="直線コネクタ 688"/>
        <xdr:cNvCxnSpPr/>
      </xdr:nvCxnSpPr>
      <xdr:spPr>
        <a:xfrm>
          <a:off x="12814300" y="1847850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24328</xdr:rowOff>
    </xdr:from>
    <xdr:ext cx="405111" cy="259045"/>
    <xdr:sp macro="" textlink="">
      <xdr:nvSpPr>
        <xdr:cNvPr id="690" name="n_1aveValue【公民館】&#10;有形固定資産減価償却率"/>
        <xdr:cNvSpPr txBox="1"/>
      </xdr:nvSpPr>
      <xdr:spPr>
        <a:xfrm>
          <a:off x="152660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17797</xdr:rowOff>
    </xdr:from>
    <xdr:ext cx="405111" cy="259045"/>
    <xdr:sp macro="" textlink="">
      <xdr:nvSpPr>
        <xdr:cNvPr id="691" name="n_2aveValue【公民館】&#10;有形固定資産減価償却率"/>
        <xdr:cNvSpPr txBox="1"/>
      </xdr:nvSpPr>
      <xdr:spPr>
        <a:xfrm>
          <a:off x="14389744" y="1784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171285</xdr:rowOff>
    </xdr:from>
    <xdr:ext cx="405111" cy="259045"/>
    <xdr:sp macro="" textlink="">
      <xdr:nvSpPr>
        <xdr:cNvPr id="692" name="n_3aveValue【公民館】&#10;有形固定資産減価償却率"/>
        <xdr:cNvSpPr txBox="1"/>
      </xdr:nvSpPr>
      <xdr:spPr>
        <a:xfrm>
          <a:off x="13500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166388</xdr:rowOff>
    </xdr:from>
    <xdr:ext cx="405111" cy="259045"/>
    <xdr:sp macro="" textlink="">
      <xdr:nvSpPr>
        <xdr:cNvPr id="693" name="n_4aveValue【公民館】&#10;有形固定資産減価償却率"/>
        <xdr:cNvSpPr txBox="1"/>
      </xdr:nvSpPr>
      <xdr:spPr>
        <a:xfrm>
          <a:off x="12611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16890</xdr:rowOff>
    </xdr:from>
    <xdr:ext cx="405111" cy="259045"/>
    <xdr:sp macro="" textlink="">
      <xdr:nvSpPr>
        <xdr:cNvPr id="694" name="n_1mainValue【公民館】&#10;有形固定資産減価償却率"/>
        <xdr:cNvSpPr txBox="1"/>
      </xdr:nvSpPr>
      <xdr:spPr>
        <a:xfrm>
          <a:off x="15266044" y="1853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33219</xdr:rowOff>
    </xdr:from>
    <xdr:ext cx="405111" cy="259045"/>
    <xdr:sp macro="" textlink="">
      <xdr:nvSpPr>
        <xdr:cNvPr id="695" name="n_2mainValue【公民館】&#10;有形固定資産減価償却率"/>
        <xdr:cNvSpPr txBox="1"/>
      </xdr:nvSpPr>
      <xdr:spPr>
        <a:xfrm>
          <a:off x="14389744" y="18549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21789</xdr:rowOff>
    </xdr:from>
    <xdr:ext cx="405111" cy="259045"/>
    <xdr:sp macro="" textlink="">
      <xdr:nvSpPr>
        <xdr:cNvPr id="696" name="n_3mainValue【公民館】&#10;有形固定資産減価償却率"/>
        <xdr:cNvSpPr txBox="1"/>
      </xdr:nvSpPr>
      <xdr:spPr>
        <a:xfrm>
          <a:off x="13500744" y="1853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3827</xdr:rowOff>
    </xdr:from>
    <xdr:ext cx="405111" cy="259045"/>
    <xdr:sp macro="" textlink="">
      <xdr:nvSpPr>
        <xdr:cNvPr id="697" name="n_4mainValue【公民館】&#10;有形固定資産減価償却率"/>
        <xdr:cNvSpPr txBox="1"/>
      </xdr:nvSpPr>
      <xdr:spPr>
        <a:xfrm>
          <a:off x="12611744" y="185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8" name="直線コネクタ 7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9" name="テキスト ボックス 7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0" name="直線コネクタ 7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1" name="テキスト ボックス 7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2" name="直線コネクタ 7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3" name="テキスト ボックス 7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4" name="直線コネクタ 7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5" name="テキスト ボックス 7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6" name="直線コネクタ 7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7" name="テキスト ボックス 7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8" name="直線コネクタ 7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9" name="テキスト ボックス 7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128451</xdr:rowOff>
    </xdr:from>
    <xdr:to>
      <xdr:col>116</xdr:col>
      <xdr:colOff>62864</xdr:colOff>
      <xdr:row>109</xdr:row>
      <xdr:rowOff>35379</xdr:rowOff>
    </xdr:to>
    <xdr:cxnSp macro="">
      <xdr:nvCxnSpPr>
        <xdr:cNvPr id="723" name="直線コネクタ 722"/>
        <xdr:cNvCxnSpPr/>
      </xdr:nvCxnSpPr>
      <xdr:spPr>
        <a:xfrm flipV="1">
          <a:off x="22160864" y="1727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24"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25" name="直線コネクタ 724"/>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75128</xdr:rowOff>
    </xdr:from>
    <xdr:ext cx="469744" cy="259045"/>
    <xdr:sp macro="" textlink="">
      <xdr:nvSpPr>
        <xdr:cNvPr id="726" name="【公民館】&#10;一人当たり面積最大値テキスト"/>
        <xdr:cNvSpPr txBox="1"/>
      </xdr:nvSpPr>
      <xdr:spPr>
        <a:xfrm>
          <a:off x="22199600" y="1704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128451</xdr:rowOff>
    </xdr:from>
    <xdr:to>
      <xdr:col>116</xdr:col>
      <xdr:colOff>152400</xdr:colOff>
      <xdr:row>100</xdr:row>
      <xdr:rowOff>128451</xdr:rowOff>
    </xdr:to>
    <xdr:cxnSp macro="">
      <xdr:nvCxnSpPr>
        <xdr:cNvPr id="727" name="直線コネクタ 726"/>
        <xdr:cNvCxnSpPr/>
      </xdr:nvCxnSpPr>
      <xdr:spPr>
        <a:xfrm>
          <a:off x="22072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123389</xdr:rowOff>
    </xdr:from>
    <xdr:ext cx="469744" cy="259045"/>
    <xdr:sp macro="" textlink="">
      <xdr:nvSpPr>
        <xdr:cNvPr id="728" name="【公民館】&#10;一人当たり面積平均値テキスト"/>
        <xdr:cNvSpPr txBox="1"/>
      </xdr:nvSpPr>
      <xdr:spPr>
        <a:xfrm>
          <a:off x="22199600" y="18125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729" name="フローチャート: 判断 728"/>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730" name="フローチャート: 判断 729"/>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107043</xdr:rowOff>
    </xdr:from>
    <xdr:to>
      <xdr:col>107</xdr:col>
      <xdr:colOff>101600</xdr:colOff>
      <xdr:row>107</xdr:row>
      <xdr:rowOff>37193</xdr:rowOff>
    </xdr:to>
    <xdr:sp macro="" textlink="">
      <xdr:nvSpPr>
        <xdr:cNvPr id="731" name="フローチャート: 判断 730"/>
        <xdr:cNvSpPr/>
      </xdr:nvSpPr>
      <xdr:spPr>
        <a:xfrm>
          <a:off x="20383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732" name="フローチャート: 判断 731"/>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733" name="フローチャート: 判断 732"/>
        <xdr:cNvSpPr/>
      </xdr:nvSpPr>
      <xdr:spPr>
        <a:xfrm>
          <a:off x="18605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39" name="楕円 738"/>
        <xdr:cNvSpPr/>
      </xdr:nvSpPr>
      <xdr:spPr>
        <a:xfrm>
          <a:off x="22110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118127</xdr:rowOff>
    </xdr:from>
    <xdr:ext cx="469744" cy="259045"/>
    <xdr:sp macro="" textlink="">
      <xdr:nvSpPr>
        <xdr:cNvPr id="740" name="【公民館】&#10;一人当たり面積該当値テキスト"/>
        <xdr:cNvSpPr txBox="1"/>
      </xdr:nvSpPr>
      <xdr:spPr>
        <a:xfrm>
          <a:off x="22199600"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44994</xdr:rowOff>
    </xdr:from>
    <xdr:to>
      <xdr:col>112</xdr:col>
      <xdr:colOff>38100</xdr:colOff>
      <xdr:row>106</xdr:row>
      <xdr:rowOff>146594</xdr:rowOff>
    </xdr:to>
    <xdr:sp macro="" textlink="">
      <xdr:nvSpPr>
        <xdr:cNvPr id="741" name="楕円 740"/>
        <xdr:cNvSpPr/>
      </xdr:nvSpPr>
      <xdr:spPr>
        <a:xfrm>
          <a:off x="212725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95794</xdr:rowOff>
    </xdr:from>
    <xdr:to>
      <xdr:col>116</xdr:col>
      <xdr:colOff>63500</xdr:colOff>
      <xdr:row>107</xdr:row>
      <xdr:rowOff>19050</xdr:rowOff>
    </xdr:to>
    <xdr:cxnSp macro="">
      <xdr:nvCxnSpPr>
        <xdr:cNvPr id="742" name="直線コネクタ 741"/>
        <xdr:cNvCxnSpPr/>
      </xdr:nvCxnSpPr>
      <xdr:spPr>
        <a:xfrm>
          <a:off x="21323300" y="18269494"/>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51526</xdr:rowOff>
    </xdr:from>
    <xdr:to>
      <xdr:col>107</xdr:col>
      <xdr:colOff>101600</xdr:colOff>
      <xdr:row>106</xdr:row>
      <xdr:rowOff>153126</xdr:rowOff>
    </xdr:to>
    <xdr:sp macro="" textlink="">
      <xdr:nvSpPr>
        <xdr:cNvPr id="743" name="楕円 742"/>
        <xdr:cNvSpPr/>
      </xdr:nvSpPr>
      <xdr:spPr>
        <a:xfrm>
          <a:off x="20383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95794</xdr:rowOff>
    </xdr:from>
    <xdr:to>
      <xdr:col>111</xdr:col>
      <xdr:colOff>177800</xdr:colOff>
      <xdr:row>106</xdr:row>
      <xdr:rowOff>102326</xdr:rowOff>
    </xdr:to>
    <xdr:cxnSp macro="">
      <xdr:nvCxnSpPr>
        <xdr:cNvPr id="744" name="直線コネクタ 743"/>
        <xdr:cNvCxnSpPr/>
      </xdr:nvCxnSpPr>
      <xdr:spPr>
        <a:xfrm flipV="1">
          <a:off x="20434300" y="182694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61323</xdr:rowOff>
    </xdr:from>
    <xdr:to>
      <xdr:col>102</xdr:col>
      <xdr:colOff>165100</xdr:colOff>
      <xdr:row>106</xdr:row>
      <xdr:rowOff>162923</xdr:rowOff>
    </xdr:to>
    <xdr:sp macro="" textlink="">
      <xdr:nvSpPr>
        <xdr:cNvPr id="745" name="楕円 744"/>
        <xdr:cNvSpPr/>
      </xdr:nvSpPr>
      <xdr:spPr>
        <a:xfrm>
          <a:off x="19494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102326</xdr:rowOff>
    </xdr:from>
    <xdr:to>
      <xdr:col>107</xdr:col>
      <xdr:colOff>50800</xdr:colOff>
      <xdr:row>106</xdr:row>
      <xdr:rowOff>112123</xdr:rowOff>
    </xdr:to>
    <xdr:cxnSp macro="">
      <xdr:nvCxnSpPr>
        <xdr:cNvPr id="746" name="直線コネクタ 745"/>
        <xdr:cNvCxnSpPr/>
      </xdr:nvCxnSpPr>
      <xdr:spPr>
        <a:xfrm flipV="1">
          <a:off x="19545300" y="1827602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67855</xdr:rowOff>
    </xdr:from>
    <xdr:to>
      <xdr:col>98</xdr:col>
      <xdr:colOff>38100</xdr:colOff>
      <xdr:row>106</xdr:row>
      <xdr:rowOff>169455</xdr:rowOff>
    </xdr:to>
    <xdr:sp macro="" textlink="">
      <xdr:nvSpPr>
        <xdr:cNvPr id="747" name="楕円 746"/>
        <xdr:cNvSpPr/>
      </xdr:nvSpPr>
      <xdr:spPr>
        <a:xfrm>
          <a:off x="186055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112123</xdr:rowOff>
    </xdr:from>
    <xdr:to>
      <xdr:col>102</xdr:col>
      <xdr:colOff>114300</xdr:colOff>
      <xdr:row>106</xdr:row>
      <xdr:rowOff>118655</xdr:rowOff>
    </xdr:to>
    <xdr:cxnSp macro="">
      <xdr:nvCxnSpPr>
        <xdr:cNvPr id="748" name="直線コネクタ 747"/>
        <xdr:cNvCxnSpPr/>
      </xdr:nvCxnSpPr>
      <xdr:spPr>
        <a:xfrm flipV="1">
          <a:off x="18656300" y="1828582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15257</xdr:rowOff>
    </xdr:from>
    <xdr:ext cx="469744" cy="259045"/>
    <xdr:sp macro="" textlink="">
      <xdr:nvSpPr>
        <xdr:cNvPr id="749" name="n_1aveValue【公民館】&#10;一人当たり面積"/>
        <xdr:cNvSpPr txBox="1"/>
      </xdr:nvSpPr>
      <xdr:spPr>
        <a:xfrm>
          <a:off x="21075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28320</xdr:rowOff>
    </xdr:from>
    <xdr:ext cx="469744" cy="259045"/>
    <xdr:sp macro="" textlink="">
      <xdr:nvSpPr>
        <xdr:cNvPr id="750" name="n_2aveValue【公民館】&#10;一人当たり面積"/>
        <xdr:cNvSpPr txBox="1"/>
      </xdr:nvSpPr>
      <xdr:spPr>
        <a:xfrm>
          <a:off x="20199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28320</xdr:rowOff>
    </xdr:from>
    <xdr:ext cx="469744" cy="259045"/>
    <xdr:sp macro="" textlink="">
      <xdr:nvSpPr>
        <xdr:cNvPr id="751" name="n_3aveValue【公民館】&#10;一人当たり面積"/>
        <xdr:cNvSpPr txBox="1"/>
      </xdr:nvSpPr>
      <xdr:spPr>
        <a:xfrm>
          <a:off x="19310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5459</xdr:rowOff>
    </xdr:from>
    <xdr:ext cx="469744" cy="259045"/>
    <xdr:sp macro="" textlink="">
      <xdr:nvSpPr>
        <xdr:cNvPr id="752" name="n_4aveValue【公民館】&#10;一人当たり面積"/>
        <xdr:cNvSpPr txBox="1"/>
      </xdr:nvSpPr>
      <xdr:spPr>
        <a:xfrm>
          <a:off x="18421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163121</xdr:rowOff>
    </xdr:from>
    <xdr:ext cx="469744" cy="259045"/>
    <xdr:sp macro="" textlink="">
      <xdr:nvSpPr>
        <xdr:cNvPr id="753" name="n_1mainValue【公民館】&#10;一人当たり面積"/>
        <xdr:cNvSpPr txBox="1"/>
      </xdr:nvSpPr>
      <xdr:spPr>
        <a:xfrm>
          <a:off x="21075727" y="1799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169653</xdr:rowOff>
    </xdr:from>
    <xdr:ext cx="469744" cy="259045"/>
    <xdr:sp macro="" textlink="">
      <xdr:nvSpPr>
        <xdr:cNvPr id="754" name="n_2mainValue【公民館】&#10;一人当たり面積"/>
        <xdr:cNvSpPr txBox="1"/>
      </xdr:nvSpPr>
      <xdr:spPr>
        <a:xfrm>
          <a:off x="20199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8000</xdr:rowOff>
    </xdr:from>
    <xdr:ext cx="469744" cy="259045"/>
    <xdr:sp macro="" textlink="">
      <xdr:nvSpPr>
        <xdr:cNvPr id="755" name="n_3mainValue【公民館】&#10;一人当たり面積"/>
        <xdr:cNvSpPr txBox="1"/>
      </xdr:nvSpPr>
      <xdr:spPr>
        <a:xfrm>
          <a:off x="19310427" y="1801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14532</xdr:rowOff>
    </xdr:from>
    <xdr:ext cx="469744" cy="259045"/>
    <xdr:sp macro="" textlink="">
      <xdr:nvSpPr>
        <xdr:cNvPr id="756" name="n_4mainValue【公民館】&#10;一人当たり面積"/>
        <xdr:cNvSpPr txBox="1"/>
      </xdr:nvSpPr>
      <xdr:spPr>
        <a:xfrm>
          <a:off x="18421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7" name="正方形/長方形 7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8" name="正方形/長方形 7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ysClr val="windowText" lastClr="000000"/>
              </a:solidFill>
              <a:effectLst/>
              <a:latin typeface="+mn-lt"/>
              <a:ea typeface="+mn-ea"/>
              <a:cs typeface="+mn-cs"/>
            </a:rPr>
            <a:t>類似団体と比較して特に有形固定資産減価償却率が高くなっている施設は保育所、学校施設である。主な要因として、人口増加を背景として昭和５０年代に整備した各施設の老朽化が進行していることが挙げられる。</a:t>
          </a:r>
          <a:r>
            <a:rPr kumimoji="1" lang="en-US" altLang="ja-JP" sz="1400">
              <a:solidFill>
                <a:sysClr val="windowText" lastClr="000000"/>
              </a:solidFill>
              <a:effectLst/>
              <a:latin typeface="+mn-lt"/>
              <a:ea typeface="+mn-ea"/>
              <a:cs typeface="+mn-cs"/>
            </a:rPr>
            <a:t/>
          </a:r>
          <a:br>
            <a:rPr kumimoji="1" lang="en-US" altLang="ja-JP" sz="1400">
              <a:solidFill>
                <a:sysClr val="windowText" lastClr="000000"/>
              </a:solidFill>
              <a:effectLst/>
              <a:latin typeface="+mn-lt"/>
              <a:ea typeface="+mn-ea"/>
              <a:cs typeface="+mn-cs"/>
            </a:rPr>
          </a:br>
          <a:r>
            <a:rPr kumimoji="1" lang="ja-JP" altLang="ja-JP" sz="1400">
              <a:solidFill>
                <a:sysClr val="windowText" lastClr="000000"/>
              </a:solidFill>
              <a:effectLst/>
              <a:latin typeface="+mn-lt"/>
              <a:ea typeface="+mn-ea"/>
              <a:cs typeface="+mn-cs"/>
            </a:rPr>
            <a:t>学校施設については、各学校の校舎、体育館等の施設の老朽化が進んでいることから、</a:t>
          </a:r>
          <a:r>
            <a:rPr kumimoji="1" lang="ja-JP" altLang="en-US" sz="1400">
              <a:solidFill>
                <a:sysClr val="windowText" lastClr="000000"/>
              </a:solidFill>
              <a:effectLst/>
              <a:latin typeface="+mn-lt"/>
              <a:ea typeface="+mn-ea"/>
              <a:cs typeface="+mn-cs"/>
            </a:rPr>
            <a:t>学校再編を踏まえ、</a:t>
          </a:r>
          <a:r>
            <a:rPr kumimoji="1" lang="ja-JP" altLang="ja-JP" sz="1400">
              <a:solidFill>
                <a:sysClr val="windowText" lastClr="000000"/>
              </a:solidFill>
              <a:effectLst/>
              <a:latin typeface="+mn-lt"/>
              <a:ea typeface="+mn-ea"/>
              <a:cs typeface="+mn-cs"/>
            </a:rPr>
            <a:t>活用</a:t>
          </a:r>
          <a:r>
            <a:rPr kumimoji="1" lang="ja-JP" altLang="en-US" sz="1400">
              <a:solidFill>
                <a:sysClr val="windowText" lastClr="000000"/>
              </a:solidFill>
              <a:effectLst/>
              <a:latin typeface="+mn-lt"/>
              <a:ea typeface="+mn-ea"/>
              <a:cs typeface="+mn-cs"/>
            </a:rPr>
            <a:t>していく</a:t>
          </a:r>
          <a:r>
            <a:rPr kumimoji="1" lang="ja-JP" altLang="ja-JP" sz="1400">
              <a:solidFill>
                <a:sysClr val="windowText" lastClr="000000"/>
              </a:solidFill>
              <a:effectLst/>
              <a:latin typeface="+mn-lt"/>
              <a:ea typeface="+mn-ea"/>
              <a:cs typeface="+mn-cs"/>
            </a:rPr>
            <a:t>施設に対して適切</a:t>
          </a:r>
          <a:r>
            <a:rPr kumimoji="1" lang="ja-JP" altLang="en-US" sz="1400">
              <a:solidFill>
                <a:sysClr val="windowText" lastClr="000000"/>
              </a:solidFill>
              <a:effectLst/>
              <a:latin typeface="+mn-lt"/>
              <a:ea typeface="+mn-ea"/>
              <a:cs typeface="+mn-cs"/>
            </a:rPr>
            <a:t>な</a:t>
          </a:r>
          <a:r>
            <a:rPr kumimoji="1" lang="ja-JP" altLang="ja-JP" sz="1400">
              <a:solidFill>
                <a:sysClr val="windowText" lastClr="000000"/>
              </a:solidFill>
              <a:effectLst/>
              <a:latin typeface="+mn-lt"/>
              <a:ea typeface="+mn-ea"/>
              <a:cs typeface="+mn-cs"/>
            </a:rPr>
            <a:t>対策を行う必要がある。</a:t>
          </a:r>
          <a:endParaRPr lang="ja-JP" altLang="ja-JP" sz="1800">
            <a:solidFill>
              <a:sysClr val="windowText" lastClr="000000"/>
            </a:solidFill>
            <a:effectLst/>
          </a:endParaRPr>
        </a:p>
        <a:p>
          <a:r>
            <a:rPr kumimoji="1" lang="ja-JP" altLang="en-US" sz="1400">
              <a:solidFill>
                <a:sysClr val="windowText" lastClr="000000"/>
              </a:solidFill>
              <a:effectLst/>
              <a:latin typeface="+mn-lt"/>
              <a:ea typeface="+mn-ea"/>
              <a:cs typeface="+mn-cs"/>
            </a:rPr>
            <a:t>なお、</a:t>
          </a:r>
          <a:r>
            <a:rPr kumimoji="1" lang="ja-JP" altLang="ja-JP" sz="1400">
              <a:solidFill>
                <a:sysClr val="windowText" lastClr="000000"/>
              </a:solidFill>
              <a:effectLst/>
              <a:latin typeface="+mn-lt"/>
              <a:ea typeface="+mn-ea"/>
              <a:cs typeface="+mn-cs"/>
            </a:rPr>
            <a:t>公民館については、令和２年度に旧中央公民館の除却を行ったことから、</a:t>
          </a:r>
          <a:r>
            <a:rPr kumimoji="1" lang="ja-JP" altLang="en-US" sz="1400">
              <a:solidFill>
                <a:sysClr val="windowText" lastClr="000000"/>
              </a:solidFill>
              <a:effectLst/>
              <a:latin typeface="+mn-lt"/>
              <a:ea typeface="+mn-ea"/>
              <a:cs typeface="+mn-cs"/>
            </a:rPr>
            <a:t>有形固定資産減価償却率が改善している。</a:t>
          </a:r>
          <a:endParaRPr lang="ja-JP" altLang="ja-JP" sz="1800">
            <a:solidFill>
              <a:sysClr val="windowText" lastClr="000000"/>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埼玉県小川町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29,075
28,773
60.36
13,130,848
12,864,663
249,258
6,613,123
9,121,823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51707</xdr:rowOff>
    </xdr:from>
    <xdr:to>
      <xdr:col>24</xdr:col>
      <xdr:colOff>62865</xdr:colOff>
      <xdr:row>42</xdr:row>
      <xdr:rowOff>84365</xdr:rowOff>
    </xdr:to>
    <xdr:cxnSp macro="">
      <xdr:nvCxnSpPr>
        <xdr:cNvPr id="58" name="直線コネクタ 57"/>
        <xdr:cNvCxnSpPr/>
      </xdr:nvCxnSpPr>
      <xdr:spPr>
        <a:xfrm flipV="1">
          <a:off x="4634865" y="588100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169834</xdr:rowOff>
    </xdr:from>
    <xdr:ext cx="405111" cy="259045"/>
    <xdr:sp macro="" textlink="">
      <xdr:nvSpPr>
        <xdr:cNvPr id="61" name="【図書館】&#10;有形固定資産減価償却率最大値テキスト"/>
        <xdr:cNvSpPr txBox="1"/>
      </xdr:nvSpPr>
      <xdr:spPr>
        <a:xfrm>
          <a:off x="4673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51707</xdr:rowOff>
    </xdr:from>
    <xdr:to>
      <xdr:col>24</xdr:col>
      <xdr:colOff>152400</xdr:colOff>
      <xdr:row>34</xdr:row>
      <xdr:rowOff>51707</xdr:rowOff>
    </xdr:to>
    <xdr:cxnSp macro="">
      <xdr:nvCxnSpPr>
        <xdr:cNvPr id="62" name="直線コネクタ 61"/>
        <xdr:cNvCxnSpPr/>
      </xdr:nvCxnSpPr>
      <xdr:spPr>
        <a:xfrm>
          <a:off x="4546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25054</xdr:rowOff>
    </xdr:from>
    <xdr:ext cx="405111" cy="259045"/>
    <xdr:sp macro="" textlink="">
      <xdr:nvSpPr>
        <xdr:cNvPr id="63" name="【図書館】&#10;有形固定資産減価償却率平均値テキスト"/>
        <xdr:cNvSpPr txBox="1"/>
      </xdr:nvSpPr>
      <xdr:spPr>
        <a:xfrm>
          <a:off x="4673600" y="636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xdr:cNvSpPr/>
      </xdr:nvSpPr>
      <xdr:spPr>
        <a:xfrm>
          <a:off x="1079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56424</xdr:rowOff>
    </xdr:from>
    <xdr:to>
      <xdr:col>24</xdr:col>
      <xdr:colOff>114300</xdr:colOff>
      <xdr:row>36</xdr:row>
      <xdr:rowOff>158024</xdr:rowOff>
    </xdr:to>
    <xdr:sp macro="" textlink="">
      <xdr:nvSpPr>
        <xdr:cNvPr id="74" name="楕円 73"/>
        <xdr:cNvSpPr/>
      </xdr:nvSpPr>
      <xdr:spPr>
        <a:xfrm>
          <a:off x="4584700" y="622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79301</xdr:rowOff>
    </xdr:from>
    <xdr:ext cx="405111" cy="259045"/>
    <xdr:sp macro="" textlink="">
      <xdr:nvSpPr>
        <xdr:cNvPr id="75" name="【図書館】&#10;有形固定資産減価償却率該当値テキスト"/>
        <xdr:cNvSpPr txBox="1"/>
      </xdr:nvSpPr>
      <xdr:spPr>
        <a:xfrm>
          <a:off x="4673600" y="608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25400</xdr:rowOff>
    </xdr:from>
    <xdr:to>
      <xdr:col>20</xdr:col>
      <xdr:colOff>38100</xdr:colOff>
      <xdr:row>36</xdr:row>
      <xdr:rowOff>127000</xdr:rowOff>
    </xdr:to>
    <xdr:sp macro="" textlink="">
      <xdr:nvSpPr>
        <xdr:cNvPr id="76" name="楕円 75"/>
        <xdr:cNvSpPr/>
      </xdr:nvSpPr>
      <xdr:spPr>
        <a:xfrm>
          <a:off x="3746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76200</xdr:rowOff>
    </xdr:from>
    <xdr:to>
      <xdr:col>24</xdr:col>
      <xdr:colOff>63500</xdr:colOff>
      <xdr:row>36</xdr:row>
      <xdr:rowOff>107224</xdr:rowOff>
    </xdr:to>
    <xdr:cxnSp macro="">
      <xdr:nvCxnSpPr>
        <xdr:cNvPr id="77" name="直線コネクタ 76"/>
        <xdr:cNvCxnSpPr/>
      </xdr:nvCxnSpPr>
      <xdr:spPr>
        <a:xfrm>
          <a:off x="3797300" y="624840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164193</xdr:rowOff>
    </xdr:from>
    <xdr:to>
      <xdr:col>15</xdr:col>
      <xdr:colOff>101600</xdr:colOff>
      <xdr:row>36</xdr:row>
      <xdr:rowOff>94343</xdr:rowOff>
    </xdr:to>
    <xdr:sp macro="" textlink="">
      <xdr:nvSpPr>
        <xdr:cNvPr id="78" name="楕円 77"/>
        <xdr:cNvSpPr/>
      </xdr:nvSpPr>
      <xdr:spPr>
        <a:xfrm>
          <a:off x="2857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43543</xdr:rowOff>
    </xdr:from>
    <xdr:to>
      <xdr:col>19</xdr:col>
      <xdr:colOff>177800</xdr:colOff>
      <xdr:row>36</xdr:row>
      <xdr:rowOff>76200</xdr:rowOff>
    </xdr:to>
    <xdr:cxnSp macro="">
      <xdr:nvCxnSpPr>
        <xdr:cNvPr id="79" name="直線コネクタ 78"/>
        <xdr:cNvCxnSpPr/>
      </xdr:nvCxnSpPr>
      <xdr:spPr>
        <a:xfrm>
          <a:off x="2908300" y="621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131536</xdr:rowOff>
    </xdr:from>
    <xdr:to>
      <xdr:col>10</xdr:col>
      <xdr:colOff>165100</xdr:colOff>
      <xdr:row>36</xdr:row>
      <xdr:rowOff>61686</xdr:rowOff>
    </xdr:to>
    <xdr:sp macro="" textlink="">
      <xdr:nvSpPr>
        <xdr:cNvPr id="80" name="楕円 79"/>
        <xdr:cNvSpPr/>
      </xdr:nvSpPr>
      <xdr:spPr>
        <a:xfrm>
          <a:off x="19685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10886</xdr:rowOff>
    </xdr:from>
    <xdr:to>
      <xdr:col>15</xdr:col>
      <xdr:colOff>50800</xdr:colOff>
      <xdr:row>36</xdr:row>
      <xdr:rowOff>43543</xdr:rowOff>
    </xdr:to>
    <xdr:cxnSp macro="">
      <xdr:nvCxnSpPr>
        <xdr:cNvPr id="81" name="直線コネクタ 80"/>
        <xdr:cNvCxnSpPr/>
      </xdr:nvCxnSpPr>
      <xdr:spPr>
        <a:xfrm>
          <a:off x="2019300" y="61830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98878</xdr:rowOff>
    </xdr:from>
    <xdr:to>
      <xdr:col>6</xdr:col>
      <xdr:colOff>38100</xdr:colOff>
      <xdr:row>36</xdr:row>
      <xdr:rowOff>29028</xdr:rowOff>
    </xdr:to>
    <xdr:sp macro="" textlink="">
      <xdr:nvSpPr>
        <xdr:cNvPr id="82" name="楕円 81"/>
        <xdr:cNvSpPr/>
      </xdr:nvSpPr>
      <xdr:spPr>
        <a:xfrm>
          <a:off x="10795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149678</xdr:rowOff>
    </xdr:from>
    <xdr:to>
      <xdr:col>10</xdr:col>
      <xdr:colOff>114300</xdr:colOff>
      <xdr:row>36</xdr:row>
      <xdr:rowOff>10886</xdr:rowOff>
    </xdr:to>
    <xdr:cxnSp macro="">
      <xdr:nvCxnSpPr>
        <xdr:cNvPr id="83" name="直線コネクタ 82"/>
        <xdr:cNvCxnSpPr/>
      </xdr:nvCxnSpPr>
      <xdr:spPr>
        <a:xfrm>
          <a:off x="1130300" y="61504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108330</xdr:rowOff>
    </xdr:from>
    <xdr:ext cx="405111" cy="259045"/>
    <xdr:sp macro="" textlink="">
      <xdr:nvSpPr>
        <xdr:cNvPr id="84" name="n_1aveValue【図書館】&#10;有形固定資産減価償却率"/>
        <xdr:cNvSpPr txBox="1"/>
      </xdr:nvSpPr>
      <xdr:spPr>
        <a:xfrm>
          <a:off x="35820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101799</xdr:rowOff>
    </xdr:from>
    <xdr:ext cx="405111" cy="259045"/>
    <xdr:sp macro="" textlink="">
      <xdr:nvSpPr>
        <xdr:cNvPr id="85" name="n_2aveValue【図書館】&#10;有形固定資産減価償却率"/>
        <xdr:cNvSpPr txBox="1"/>
      </xdr:nvSpPr>
      <xdr:spPr>
        <a:xfrm>
          <a:off x="27057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6" name="n_3aveValue【図書館】&#10;有形固定資産減価償却率"/>
        <xdr:cNvSpPr txBox="1"/>
      </xdr:nvSpPr>
      <xdr:spPr>
        <a:xfrm>
          <a:off x="1816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41383</xdr:rowOff>
    </xdr:from>
    <xdr:ext cx="405111" cy="259045"/>
    <xdr:sp macro="" textlink="">
      <xdr:nvSpPr>
        <xdr:cNvPr id="87" name="n_4aveValue【図書館】&#10;有形固定資産減価償却率"/>
        <xdr:cNvSpPr txBox="1"/>
      </xdr:nvSpPr>
      <xdr:spPr>
        <a:xfrm>
          <a:off x="927744" y="638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143527</xdr:rowOff>
    </xdr:from>
    <xdr:ext cx="405111" cy="259045"/>
    <xdr:sp macro="" textlink="">
      <xdr:nvSpPr>
        <xdr:cNvPr id="88" name="n_1mainValue【図書館】&#10;有形固定資産減価償却率"/>
        <xdr:cNvSpPr txBox="1"/>
      </xdr:nvSpPr>
      <xdr:spPr>
        <a:xfrm>
          <a:off x="3582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110870</xdr:rowOff>
    </xdr:from>
    <xdr:ext cx="405111" cy="259045"/>
    <xdr:sp macro="" textlink="">
      <xdr:nvSpPr>
        <xdr:cNvPr id="89" name="n_2mainValue【図書館】&#10;有形固定資産減価償却率"/>
        <xdr:cNvSpPr txBox="1"/>
      </xdr:nvSpPr>
      <xdr:spPr>
        <a:xfrm>
          <a:off x="2705744" y="594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78213</xdr:rowOff>
    </xdr:from>
    <xdr:ext cx="405111" cy="259045"/>
    <xdr:sp macro="" textlink="">
      <xdr:nvSpPr>
        <xdr:cNvPr id="90" name="n_3mainValue【図書館】&#10;有形固定資産減価償却率"/>
        <xdr:cNvSpPr txBox="1"/>
      </xdr:nvSpPr>
      <xdr:spPr>
        <a:xfrm>
          <a:off x="1816744" y="590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45555</xdr:rowOff>
    </xdr:from>
    <xdr:ext cx="405111" cy="259045"/>
    <xdr:sp macro="" textlink="">
      <xdr:nvSpPr>
        <xdr:cNvPr id="91" name="n_4mainValue【図書館】&#10;有形固定資産減価償却率"/>
        <xdr:cNvSpPr txBox="1"/>
      </xdr:nvSpPr>
      <xdr:spPr>
        <a:xfrm>
          <a:off x="927744" y="587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22860</xdr:rowOff>
    </xdr:from>
    <xdr:to>
      <xdr:col>54</xdr:col>
      <xdr:colOff>189865</xdr:colOff>
      <xdr:row>42</xdr:row>
      <xdr:rowOff>15240</xdr:rowOff>
    </xdr:to>
    <xdr:cxnSp macro="">
      <xdr:nvCxnSpPr>
        <xdr:cNvPr id="115" name="直線コネクタ 114"/>
        <xdr:cNvCxnSpPr/>
      </xdr:nvCxnSpPr>
      <xdr:spPr>
        <a:xfrm flipV="1">
          <a:off x="10476865" y="568071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6" name="【図書館】&#10;一人当たり面積最小値テキスト"/>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7" name="直線コネクタ 116"/>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140987</xdr:rowOff>
    </xdr:from>
    <xdr:ext cx="469744" cy="259045"/>
    <xdr:sp macro="" textlink="">
      <xdr:nvSpPr>
        <xdr:cNvPr id="118" name="【図書館】&#10;一人当たり面積最大値テキスト"/>
        <xdr:cNvSpPr txBox="1"/>
      </xdr:nvSpPr>
      <xdr:spPr>
        <a:xfrm>
          <a:off x="10515600" y="54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22860</xdr:rowOff>
    </xdr:from>
    <xdr:to>
      <xdr:col>55</xdr:col>
      <xdr:colOff>88900</xdr:colOff>
      <xdr:row>33</xdr:row>
      <xdr:rowOff>22860</xdr:rowOff>
    </xdr:to>
    <xdr:cxnSp macro="">
      <xdr:nvCxnSpPr>
        <xdr:cNvPr id="119" name="直線コネクタ 118"/>
        <xdr:cNvCxnSpPr/>
      </xdr:nvCxnSpPr>
      <xdr:spPr>
        <a:xfrm>
          <a:off x="10388600" y="568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72407</xdr:rowOff>
    </xdr:from>
    <xdr:ext cx="469744" cy="259045"/>
    <xdr:sp macro="" textlink="">
      <xdr:nvSpPr>
        <xdr:cNvPr id="120" name="【図書館】&#10;一人当たり面積平均値テキスト"/>
        <xdr:cNvSpPr txBox="1"/>
      </xdr:nvSpPr>
      <xdr:spPr>
        <a:xfrm>
          <a:off x="10515600" y="693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1" name="フローチャート: 判断 120"/>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22" name="フローチャート: 判断 121"/>
        <xdr:cNvSpPr/>
      </xdr:nvSpPr>
      <xdr:spPr>
        <a:xfrm>
          <a:off x="9588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23" name="フローチャート: 判断 122"/>
        <xdr:cNvSpPr/>
      </xdr:nvSpPr>
      <xdr:spPr>
        <a:xfrm>
          <a:off x="8699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97790</xdr:rowOff>
    </xdr:from>
    <xdr:to>
      <xdr:col>36</xdr:col>
      <xdr:colOff>165100</xdr:colOff>
      <xdr:row>41</xdr:row>
      <xdr:rowOff>27940</xdr:rowOff>
    </xdr:to>
    <xdr:sp macro="" textlink="">
      <xdr:nvSpPr>
        <xdr:cNvPr id="125" name="フローチャート: 判断 124"/>
        <xdr:cNvSpPr/>
      </xdr:nvSpPr>
      <xdr:spPr>
        <a:xfrm>
          <a:off x="6921500" y="695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97790</xdr:rowOff>
    </xdr:from>
    <xdr:to>
      <xdr:col>55</xdr:col>
      <xdr:colOff>50800</xdr:colOff>
      <xdr:row>40</xdr:row>
      <xdr:rowOff>27940</xdr:rowOff>
    </xdr:to>
    <xdr:sp macro="" textlink="">
      <xdr:nvSpPr>
        <xdr:cNvPr id="131" name="楕円 130"/>
        <xdr:cNvSpPr/>
      </xdr:nvSpPr>
      <xdr:spPr>
        <a:xfrm>
          <a:off x="104267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120667</xdr:rowOff>
    </xdr:from>
    <xdr:ext cx="469744" cy="259045"/>
    <xdr:sp macro="" textlink="">
      <xdr:nvSpPr>
        <xdr:cNvPr id="132" name="【図書館】&#10;一人当たり面積該当値テキスト"/>
        <xdr:cNvSpPr txBox="1"/>
      </xdr:nvSpPr>
      <xdr:spPr>
        <a:xfrm>
          <a:off x="10515600"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105410</xdr:rowOff>
    </xdr:from>
    <xdr:to>
      <xdr:col>50</xdr:col>
      <xdr:colOff>165100</xdr:colOff>
      <xdr:row>40</xdr:row>
      <xdr:rowOff>35560</xdr:rowOff>
    </xdr:to>
    <xdr:sp macro="" textlink="">
      <xdr:nvSpPr>
        <xdr:cNvPr id="133" name="楕円 132"/>
        <xdr:cNvSpPr/>
      </xdr:nvSpPr>
      <xdr:spPr>
        <a:xfrm>
          <a:off x="9588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148590</xdr:rowOff>
    </xdr:from>
    <xdr:to>
      <xdr:col>55</xdr:col>
      <xdr:colOff>0</xdr:colOff>
      <xdr:row>39</xdr:row>
      <xdr:rowOff>156210</xdr:rowOff>
    </xdr:to>
    <xdr:cxnSp macro="">
      <xdr:nvCxnSpPr>
        <xdr:cNvPr id="134" name="直線コネクタ 133"/>
        <xdr:cNvCxnSpPr/>
      </xdr:nvCxnSpPr>
      <xdr:spPr>
        <a:xfrm flipV="1">
          <a:off x="9639300" y="68351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113030</xdr:rowOff>
    </xdr:from>
    <xdr:to>
      <xdr:col>46</xdr:col>
      <xdr:colOff>38100</xdr:colOff>
      <xdr:row>40</xdr:row>
      <xdr:rowOff>43180</xdr:rowOff>
    </xdr:to>
    <xdr:sp macro="" textlink="">
      <xdr:nvSpPr>
        <xdr:cNvPr id="135" name="楕円 134"/>
        <xdr:cNvSpPr/>
      </xdr:nvSpPr>
      <xdr:spPr>
        <a:xfrm>
          <a:off x="8699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156210</xdr:rowOff>
    </xdr:from>
    <xdr:to>
      <xdr:col>50</xdr:col>
      <xdr:colOff>114300</xdr:colOff>
      <xdr:row>39</xdr:row>
      <xdr:rowOff>163830</xdr:rowOff>
    </xdr:to>
    <xdr:cxnSp macro="">
      <xdr:nvCxnSpPr>
        <xdr:cNvPr id="136" name="直線コネクタ 135"/>
        <xdr:cNvCxnSpPr/>
      </xdr:nvCxnSpPr>
      <xdr:spPr>
        <a:xfrm flipV="1">
          <a:off x="8750300" y="6842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120650</xdr:rowOff>
    </xdr:from>
    <xdr:to>
      <xdr:col>41</xdr:col>
      <xdr:colOff>101600</xdr:colOff>
      <xdr:row>40</xdr:row>
      <xdr:rowOff>50800</xdr:rowOff>
    </xdr:to>
    <xdr:sp macro="" textlink="">
      <xdr:nvSpPr>
        <xdr:cNvPr id="137" name="楕円 136"/>
        <xdr:cNvSpPr/>
      </xdr:nvSpPr>
      <xdr:spPr>
        <a:xfrm>
          <a:off x="7810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163830</xdr:rowOff>
    </xdr:from>
    <xdr:to>
      <xdr:col>45</xdr:col>
      <xdr:colOff>177800</xdr:colOff>
      <xdr:row>40</xdr:row>
      <xdr:rowOff>0</xdr:rowOff>
    </xdr:to>
    <xdr:cxnSp macro="">
      <xdr:nvCxnSpPr>
        <xdr:cNvPr id="138" name="直線コネクタ 137"/>
        <xdr:cNvCxnSpPr/>
      </xdr:nvCxnSpPr>
      <xdr:spPr>
        <a:xfrm flipV="1">
          <a:off x="7861300" y="6850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128270</xdr:rowOff>
    </xdr:from>
    <xdr:to>
      <xdr:col>36</xdr:col>
      <xdr:colOff>165100</xdr:colOff>
      <xdr:row>40</xdr:row>
      <xdr:rowOff>58420</xdr:rowOff>
    </xdr:to>
    <xdr:sp macro="" textlink="">
      <xdr:nvSpPr>
        <xdr:cNvPr id="139" name="楕円 138"/>
        <xdr:cNvSpPr/>
      </xdr:nvSpPr>
      <xdr:spPr>
        <a:xfrm>
          <a:off x="6921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0</xdr:rowOff>
    </xdr:from>
    <xdr:to>
      <xdr:col>41</xdr:col>
      <xdr:colOff>50800</xdr:colOff>
      <xdr:row>40</xdr:row>
      <xdr:rowOff>7620</xdr:rowOff>
    </xdr:to>
    <xdr:cxnSp macro="">
      <xdr:nvCxnSpPr>
        <xdr:cNvPr id="140" name="直線コネクタ 139"/>
        <xdr:cNvCxnSpPr/>
      </xdr:nvCxnSpPr>
      <xdr:spPr>
        <a:xfrm flipV="1">
          <a:off x="6972300" y="6858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22877</xdr:rowOff>
    </xdr:from>
    <xdr:ext cx="469744" cy="259045"/>
    <xdr:sp macro="" textlink="">
      <xdr:nvSpPr>
        <xdr:cNvPr id="141" name="n_1aveValue【図書館】&#10;一人当たり面積"/>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34307</xdr:rowOff>
    </xdr:from>
    <xdr:ext cx="469744" cy="259045"/>
    <xdr:sp macro="" textlink="">
      <xdr:nvSpPr>
        <xdr:cNvPr id="142" name="n_2aveValue【図書館】&#10;一人当たり面積"/>
        <xdr:cNvSpPr txBox="1"/>
      </xdr:nvSpPr>
      <xdr:spPr>
        <a:xfrm>
          <a:off x="8515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34307</xdr:rowOff>
    </xdr:from>
    <xdr:ext cx="469744" cy="259045"/>
    <xdr:sp macro="" textlink="">
      <xdr:nvSpPr>
        <xdr:cNvPr id="143" name="n_3aveValue【図書館】&#10;一人当たり面積"/>
        <xdr:cNvSpPr txBox="1"/>
      </xdr:nvSpPr>
      <xdr:spPr>
        <a:xfrm>
          <a:off x="7626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19067</xdr:rowOff>
    </xdr:from>
    <xdr:ext cx="469744" cy="259045"/>
    <xdr:sp macro="" textlink="">
      <xdr:nvSpPr>
        <xdr:cNvPr id="144" name="n_4aveValue【図書館】&#10;一人当たり面積"/>
        <xdr:cNvSpPr txBox="1"/>
      </xdr:nvSpPr>
      <xdr:spPr>
        <a:xfrm>
          <a:off x="6737427"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52087</xdr:rowOff>
    </xdr:from>
    <xdr:ext cx="469744" cy="259045"/>
    <xdr:sp macro="" textlink="">
      <xdr:nvSpPr>
        <xdr:cNvPr id="145" name="n_1mainValue【図書館】&#10;一人当たり面積"/>
        <xdr:cNvSpPr txBox="1"/>
      </xdr:nvSpPr>
      <xdr:spPr>
        <a:xfrm>
          <a:off x="93917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59707</xdr:rowOff>
    </xdr:from>
    <xdr:ext cx="469744" cy="259045"/>
    <xdr:sp macro="" textlink="">
      <xdr:nvSpPr>
        <xdr:cNvPr id="146" name="n_2mainValue【図書館】&#10;一人当たり面積"/>
        <xdr:cNvSpPr txBox="1"/>
      </xdr:nvSpPr>
      <xdr:spPr>
        <a:xfrm>
          <a:off x="8515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67327</xdr:rowOff>
    </xdr:from>
    <xdr:ext cx="469744" cy="259045"/>
    <xdr:sp macro="" textlink="">
      <xdr:nvSpPr>
        <xdr:cNvPr id="147" name="n_3mainValue【図書館】&#10;一人当たり面積"/>
        <xdr:cNvSpPr txBox="1"/>
      </xdr:nvSpPr>
      <xdr:spPr>
        <a:xfrm>
          <a:off x="76264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74947</xdr:rowOff>
    </xdr:from>
    <xdr:ext cx="469744" cy="259045"/>
    <xdr:sp macro="" textlink="">
      <xdr:nvSpPr>
        <xdr:cNvPr id="148" name="n_4mainValue【図書館】&#10;一人当たり面積"/>
        <xdr:cNvSpPr txBox="1"/>
      </xdr:nvSpPr>
      <xdr:spPr>
        <a:xfrm>
          <a:off x="6737427" y="659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3" name="正方形/長方形 1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4" name="正方形/長方形 1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5" name="正方形/長方形 1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6" name="正方形/長方形 1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7" name="正方形/長方形 1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8" name="正方形/長方形 1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9" name="正方形/長方形 1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0" name="正方形/長方形 1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1" name="正方形/長方形 1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2" name="正方形/長方形 1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3" name="正方形/長方形 1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4" name="正方形/長方形 1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5" name="正方形/長方形 1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6" name="正方形/長方形 1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7" name="正方形/長方形 1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8" name="正方形/長方形 1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89" name="テキスト ボックス 1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90" name="直線コネクタ 1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91" name="テキスト ボックス 1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192" name="直線コネクタ 19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193" name="テキスト ボックス 19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94" name="直線コネクタ 19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95" name="テキスト ボックス 19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96" name="直線コネクタ 19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97" name="テキスト ボックス 19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98" name="直線コネクタ 19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199" name="テキスト ボックス 19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00" name="直線コネクタ 19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01" name="テキスト ボックス 20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02" name="直線コネクタ 20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03" name="テキスト ボックス 20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04" name="直線コネクタ 2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27214</xdr:rowOff>
    </xdr:from>
    <xdr:to>
      <xdr:col>24</xdr:col>
      <xdr:colOff>62865</xdr:colOff>
      <xdr:row>109</xdr:row>
      <xdr:rowOff>35379</xdr:rowOff>
    </xdr:to>
    <xdr:cxnSp macro="">
      <xdr:nvCxnSpPr>
        <xdr:cNvPr id="206" name="直線コネクタ 205"/>
        <xdr:cNvCxnSpPr/>
      </xdr:nvCxnSpPr>
      <xdr:spPr>
        <a:xfrm flipV="1">
          <a:off x="4634865" y="17172214"/>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07"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08" name="直線コネクタ 207"/>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145341</xdr:rowOff>
    </xdr:from>
    <xdr:ext cx="340478" cy="259045"/>
    <xdr:sp macro="" textlink="">
      <xdr:nvSpPr>
        <xdr:cNvPr id="209" name="【市民会館】&#10;有形固定資産減価償却率最大値テキスト"/>
        <xdr:cNvSpPr txBox="1"/>
      </xdr:nvSpPr>
      <xdr:spPr>
        <a:xfrm>
          <a:off x="4673600" y="1694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27214</xdr:rowOff>
    </xdr:from>
    <xdr:to>
      <xdr:col>24</xdr:col>
      <xdr:colOff>152400</xdr:colOff>
      <xdr:row>100</xdr:row>
      <xdr:rowOff>27214</xdr:rowOff>
    </xdr:to>
    <xdr:cxnSp macro="">
      <xdr:nvCxnSpPr>
        <xdr:cNvPr id="210" name="直線コネクタ 209"/>
        <xdr:cNvCxnSpPr/>
      </xdr:nvCxnSpPr>
      <xdr:spPr>
        <a:xfrm>
          <a:off x="4546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128288</xdr:rowOff>
    </xdr:from>
    <xdr:ext cx="405111" cy="259045"/>
    <xdr:sp macro="" textlink="">
      <xdr:nvSpPr>
        <xdr:cNvPr id="211" name="【市民会館】&#10;有形固定資産減価償却率平均値テキスト"/>
        <xdr:cNvSpPr txBox="1"/>
      </xdr:nvSpPr>
      <xdr:spPr>
        <a:xfrm>
          <a:off x="4673600" y="1778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105411</xdr:rowOff>
    </xdr:from>
    <xdr:to>
      <xdr:col>24</xdr:col>
      <xdr:colOff>114300</xdr:colOff>
      <xdr:row>105</xdr:row>
      <xdr:rowOff>35561</xdr:rowOff>
    </xdr:to>
    <xdr:sp macro="" textlink="">
      <xdr:nvSpPr>
        <xdr:cNvPr id="212" name="フローチャート: 判断 211"/>
        <xdr:cNvSpPr/>
      </xdr:nvSpPr>
      <xdr:spPr>
        <a:xfrm>
          <a:off x="4584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213" name="フローチャート: 判断 212"/>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56424</xdr:rowOff>
    </xdr:from>
    <xdr:to>
      <xdr:col>15</xdr:col>
      <xdr:colOff>101600</xdr:colOff>
      <xdr:row>104</xdr:row>
      <xdr:rowOff>158024</xdr:rowOff>
    </xdr:to>
    <xdr:sp macro="" textlink="">
      <xdr:nvSpPr>
        <xdr:cNvPr id="214" name="フローチャート: 判断 213"/>
        <xdr:cNvSpPr/>
      </xdr:nvSpPr>
      <xdr:spPr>
        <a:xfrm>
          <a:off x="2857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215" name="フローチャート: 判断 214"/>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49893</xdr:rowOff>
    </xdr:from>
    <xdr:to>
      <xdr:col>6</xdr:col>
      <xdr:colOff>38100</xdr:colOff>
      <xdr:row>104</xdr:row>
      <xdr:rowOff>151493</xdr:rowOff>
    </xdr:to>
    <xdr:sp macro="" textlink="">
      <xdr:nvSpPr>
        <xdr:cNvPr id="216" name="フローチャート: 判断 215"/>
        <xdr:cNvSpPr/>
      </xdr:nvSpPr>
      <xdr:spPr>
        <a:xfrm>
          <a:off x="1079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17" name="テキスト ボックス 2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18" name="テキスト ボックス 2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19" name="テキスト ボックス 2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20" name="テキスト ボックス 2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21" name="テキスト ボックス 2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22134</xdr:rowOff>
    </xdr:from>
    <xdr:to>
      <xdr:col>24</xdr:col>
      <xdr:colOff>114300</xdr:colOff>
      <xdr:row>106</xdr:row>
      <xdr:rowOff>123734</xdr:rowOff>
    </xdr:to>
    <xdr:sp macro="" textlink="">
      <xdr:nvSpPr>
        <xdr:cNvPr id="222" name="楕円 221"/>
        <xdr:cNvSpPr/>
      </xdr:nvSpPr>
      <xdr:spPr>
        <a:xfrm>
          <a:off x="45847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561</xdr:rowOff>
    </xdr:from>
    <xdr:ext cx="405111" cy="259045"/>
    <xdr:sp macro="" textlink="">
      <xdr:nvSpPr>
        <xdr:cNvPr id="223" name="【市民会館】&#10;有形固定資産減価償却率該当値テキスト"/>
        <xdr:cNvSpPr txBox="1"/>
      </xdr:nvSpPr>
      <xdr:spPr>
        <a:xfrm>
          <a:off x="4673600"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165826</xdr:rowOff>
    </xdr:from>
    <xdr:to>
      <xdr:col>20</xdr:col>
      <xdr:colOff>38100</xdr:colOff>
      <xdr:row>106</xdr:row>
      <xdr:rowOff>95976</xdr:rowOff>
    </xdr:to>
    <xdr:sp macro="" textlink="">
      <xdr:nvSpPr>
        <xdr:cNvPr id="224" name="楕円 223"/>
        <xdr:cNvSpPr/>
      </xdr:nvSpPr>
      <xdr:spPr>
        <a:xfrm>
          <a:off x="3746500" y="181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45176</xdr:rowOff>
    </xdr:from>
    <xdr:to>
      <xdr:col>24</xdr:col>
      <xdr:colOff>63500</xdr:colOff>
      <xdr:row>106</xdr:row>
      <xdr:rowOff>72934</xdr:rowOff>
    </xdr:to>
    <xdr:cxnSp macro="">
      <xdr:nvCxnSpPr>
        <xdr:cNvPr id="225" name="直線コネクタ 224"/>
        <xdr:cNvCxnSpPr/>
      </xdr:nvCxnSpPr>
      <xdr:spPr>
        <a:xfrm>
          <a:off x="3797300" y="1821887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128270</xdr:rowOff>
    </xdr:from>
    <xdr:to>
      <xdr:col>15</xdr:col>
      <xdr:colOff>101600</xdr:colOff>
      <xdr:row>106</xdr:row>
      <xdr:rowOff>58420</xdr:rowOff>
    </xdr:to>
    <xdr:sp macro="" textlink="">
      <xdr:nvSpPr>
        <xdr:cNvPr id="226" name="楕円 225"/>
        <xdr:cNvSpPr/>
      </xdr:nvSpPr>
      <xdr:spPr>
        <a:xfrm>
          <a:off x="2857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7620</xdr:rowOff>
    </xdr:from>
    <xdr:to>
      <xdr:col>19</xdr:col>
      <xdr:colOff>177800</xdr:colOff>
      <xdr:row>106</xdr:row>
      <xdr:rowOff>45176</xdr:rowOff>
    </xdr:to>
    <xdr:cxnSp macro="">
      <xdr:nvCxnSpPr>
        <xdr:cNvPr id="227" name="直線コネクタ 226"/>
        <xdr:cNvCxnSpPr/>
      </xdr:nvCxnSpPr>
      <xdr:spPr>
        <a:xfrm>
          <a:off x="2908300" y="1818132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9071</xdr:rowOff>
    </xdr:from>
    <xdr:to>
      <xdr:col>10</xdr:col>
      <xdr:colOff>165100</xdr:colOff>
      <xdr:row>106</xdr:row>
      <xdr:rowOff>110671</xdr:rowOff>
    </xdr:to>
    <xdr:sp macro="" textlink="">
      <xdr:nvSpPr>
        <xdr:cNvPr id="228" name="楕円 227"/>
        <xdr:cNvSpPr/>
      </xdr:nvSpPr>
      <xdr:spPr>
        <a:xfrm>
          <a:off x="1968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7620</xdr:rowOff>
    </xdr:from>
    <xdr:to>
      <xdr:col>15</xdr:col>
      <xdr:colOff>50800</xdr:colOff>
      <xdr:row>106</xdr:row>
      <xdr:rowOff>59871</xdr:rowOff>
    </xdr:to>
    <xdr:cxnSp macro="">
      <xdr:nvCxnSpPr>
        <xdr:cNvPr id="229" name="直線コネクタ 228"/>
        <xdr:cNvCxnSpPr/>
      </xdr:nvCxnSpPr>
      <xdr:spPr>
        <a:xfrm flipV="1">
          <a:off x="2019300" y="1818132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147864</xdr:rowOff>
    </xdr:from>
    <xdr:to>
      <xdr:col>6</xdr:col>
      <xdr:colOff>38100</xdr:colOff>
      <xdr:row>106</xdr:row>
      <xdr:rowOff>78014</xdr:rowOff>
    </xdr:to>
    <xdr:sp macro="" textlink="">
      <xdr:nvSpPr>
        <xdr:cNvPr id="230" name="楕円 229"/>
        <xdr:cNvSpPr/>
      </xdr:nvSpPr>
      <xdr:spPr>
        <a:xfrm>
          <a:off x="1079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27214</xdr:rowOff>
    </xdr:from>
    <xdr:to>
      <xdr:col>10</xdr:col>
      <xdr:colOff>114300</xdr:colOff>
      <xdr:row>106</xdr:row>
      <xdr:rowOff>59871</xdr:rowOff>
    </xdr:to>
    <xdr:cxnSp macro="">
      <xdr:nvCxnSpPr>
        <xdr:cNvPr id="231" name="直線コネクタ 230"/>
        <xdr:cNvCxnSpPr/>
      </xdr:nvCxnSpPr>
      <xdr:spPr>
        <a:xfrm>
          <a:off x="1130300" y="182009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22696</xdr:rowOff>
    </xdr:from>
    <xdr:ext cx="405111" cy="259045"/>
    <xdr:sp macro="" textlink="">
      <xdr:nvSpPr>
        <xdr:cNvPr id="232" name="n_1aveValue【市民会館】&#10;有形固定資産減価償却率"/>
        <xdr:cNvSpPr txBox="1"/>
      </xdr:nvSpPr>
      <xdr:spPr>
        <a:xfrm>
          <a:off x="3582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3101</xdr:rowOff>
    </xdr:from>
    <xdr:ext cx="405111" cy="259045"/>
    <xdr:sp macro="" textlink="">
      <xdr:nvSpPr>
        <xdr:cNvPr id="233" name="n_2aveValue【市民会館】&#10;有形固定資産減価償却率"/>
        <xdr:cNvSpPr txBox="1"/>
      </xdr:nvSpPr>
      <xdr:spPr>
        <a:xfrm>
          <a:off x="27057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16164</xdr:rowOff>
    </xdr:from>
    <xdr:ext cx="405111" cy="259045"/>
    <xdr:sp macro="" textlink="">
      <xdr:nvSpPr>
        <xdr:cNvPr id="234" name="n_3aveValue【市民会館】&#10;有形固定資産減価償却率"/>
        <xdr:cNvSpPr txBox="1"/>
      </xdr:nvSpPr>
      <xdr:spPr>
        <a:xfrm>
          <a:off x="1816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168020</xdr:rowOff>
    </xdr:from>
    <xdr:ext cx="405111" cy="259045"/>
    <xdr:sp macro="" textlink="">
      <xdr:nvSpPr>
        <xdr:cNvPr id="235" name="n_4aveValue【市民会館】&#10;有形固定資産減価償却率"/>
        <xdr:cNvSpPr txBox="1"/>
      </xdr:nvSpPr>
      <xdr:spPr>
        <a:xfrm>
          <a:off x="927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87103</xdr:rowOff>
    </xdr:from>
    <xdr:ext cx="405111" cy="259045"/>
    <xdr:sp macro="" textlink="">
      <xdr:nvSpPr>
        <xdr:cNvPr id="236" name="n_1mainValue【市民会館】&#10;有形固定資産減価償却率"/>
        <xdr:cNvSpPr txBox="1"/>
      </xdr:nvSpPr>
      <xdr:spPr>
        <a:xfrm>
          <a:off x="3582044" y="1826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49547</xdr:rowOff>
    </xdr:from>
    <xdr:ext cx="405111" cy="259045"/>
    <xdr:sp macro="" textlink="">
      <xdr:nvSpPr>
        <xdr:cNvPr id="237" name="n_2mainValue【市民会館】&#10;有形固定資産減価償却率"/>
        <xdr:cNvSpPr txBox="1"/>
      </xdr:nvSpPr>
      <xdr:spPr>
        <a:xfrm>
          <a:off x="27057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101798</xdr:rowOff>
    </xdr:from>
    <xdr:ext cx="405111" cy="259045"/>
    <xdr:sp macro="" textlink="">
      <xdr:nvSpPr>
        <xdr:cNvPr id="238" name="n_3mainValue【市民会館】&#10;有形固定資産減価償却率"/>
        <xdr:cNvSpPr txBox="1"/>
      </xdr:nvSpPr>
      <xdr:spPr>
        <a:xfrm>
          <a:off x="1816744"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69141</xdr:rowOff>
    </xdr:from>
    <xdr:ext cx="405111" cy="259045"/>
    <xdr:sp macro="" textlink="">
      <xdr:nvSpPr>
        <xdr:cNvPr id="239" name="n_4mainValue【市民会館】&#10;有形固定資産減価償却率"/>
        <xdr:cNvSpPr txBox="1"/>
      </xdr:nvSpPr>
      <xdr:spPr>
        <a:xfrm>
          <a:off x="9277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40" name="正方形/長方形 2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1" name="正方形/長方形 2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2" name="正方形/長方形 2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3" name="正方形/長方形 2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4" name="正方形/長方形 2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5" name="正方形/長方形 2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6" name="正方形/長方形 2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7" name="正方形/長方形 2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48" name="テキスト ボックス 2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49" name="直線コネクタ 2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250" name="直線コネクタ 24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251" name="テキスト ボックス 250"/>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252" name="直線コネクタ 25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253" name="テキスト ボックス 252"/>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254" name="直線コネクタ 25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255" name="テキスト ボックス 254"/>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256" name="直線コネクタ 25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257" name="テキスト ボックス 256"/>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58" name="直線コネクタ 2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59" name="テキスト ボックス 2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71628</xdr:rowOff>
    </xdr:to>
    <xdr:cxnSp macro="">
      <xdr:nvCxnSpPr>
        <xdr:cNvPr id="261" name="直線コネクタ 260"/>
        <xdr:cNvCxnSpPr/>
      </xdr:nvCxnSpPr>
      <xdr:spPr>
        <a:xfrm flipV="1">
          <a:off x="10476865" y="17084039"/>
          <a:ext cx="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262" name="【市民会館】&#10;一人当たり面積最小値テキスト"/>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263" name="直線コネクタ 262"/>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264"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265" name="直線コネクタ 264"/>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50564</xdr:rowOff>
    </xdr:from>
    <xdr:ext cx="469744" cy="259045"/>
    <xdr:sp macro="" textlink="">
      <xdr:nvSpPr>
        <xdr:cNvPr id="266" name="【市民会館】&#10;一人当たり面積平均値テキスト"/>
        <xdr:cNvSpPr txBox="1"/>
      </xdr:nvSpPr>
      <xdr:spPr>
        <a:xfrm>
          <a:off x="10515600" y="18052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27687</xdr:rowOff>
    </xdr:from>
    <xdr:to>
      <xdr:col>55</xdr:col>
      <xdr:colOff>50800</xdr:colOff>
      <xdr:row>106</xdr:row>
      <xdr:rowOff>129287</xdr:rowOff>
    </xdr:to>
    <xdr:sp macro="" textlink="">
      <xdr:nvSpPr>
        <xdr:cNvPr id="267" name="フローチャート: 判断 266"/>
        <xdr:cNvSpPr/>
      </xdr:nvSpPr>
      <xdr:spPr>
        <a:xfrm>
          <a:off x="104267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7113</xdr:rowOff>
    </xdr:from>
    <xdr:to>
      <xdr:col>50</xdr:col>
      <xdr:colOff>165100</xdr:colOff>
      <xdr:row>106</xdr:row>
      <xdr:rowOff>108713</xdr:rowOff>
    </xdr:to>
    <xdr:sp macro="" textlink="">
      <xdr:nvSpPr>
        <xdr:cNvPr id="268" name="フローチャート: 判断 267"/>
        <xdr:cNvSpPr/>
      </xdr:nvSpPr>
      <xdr:spPr>
        <a:xfrm>
          <a:off x="9588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16256</xdr:rowOff>
    </xdr:from>
    <xdr:to>
      <xdr:col>46</xdr:col>
      <xdr:colOff>38100</xdr:colOff>
      <xdr:row>106</xdr:row>
      <xdr:rowOff>117856</xdr:rowOff>
    </xdr:to>
    <xdr:sp macro="" textlink="">
      <xdr:nvSpPr>
        <xdr:cNvPr id="269" name="フローチャート: 判断 268"/>
        <xdr:cNvSpPr/>
      </xdr:nvSpPr>
      <xdr:spPr>
        <a:xfrm>
          <a:off x="86995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39115</xdr:rowOff>
    </xdr:from>
    <xdr:to>
      <xdr:col>41</xdr:col>
      <xdr:colOff>101600</xdr:colOff>
      <xdr:row>106</xdr:row>
      <xdr:rowOff>140715</xdr:rowOff>
    </xdr:to>
    <xdr:sp macro="" textlink="">
      <xdr:nvSpPr>
        <xdr:cNvPr id="270" name="フローチャート: 判断 269"/>
        <xdr:cNvSpPr/>
      </xdr:nvSpPr>
      <xdr:spPr>
        <a:xfrm>
          <a:off x="7810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32258</xdr:rowOff>
    </xdr:from>
    <xdr:to>
      <xdr:col>36</xdr:col>
      <xdr:colOff>165100</xdr:colOff>
      <xdr:row>106</xdr:row>
      <xdr:rowOff>133858</xdr:rowOff>
    </xdr:to>
    <xdr:sp macro="" textlink="">
      <xdr:nvSpPr>
        <xdr:cNvPr id="271" name="フローチャート: 判断 270"/>
        <xdr:cNvSpPr/>
      </xdr:nvSpPr>
      <xdr:spPr>
        <a:xfrm>
          <a:off x="6921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72" name="テキスト ボックス 2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73" name="テキスト ボックス 2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74" name="テキスト ボックス 2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75" name="テキスト ボックス 2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76" name="テキスト ボックス 2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132842</xdr:rowOff>
    </xdr:from>
    <xdr:to>
      <xdr:col>55</xdr:col>
      <xdr:colOff>50800</xdr:colOff>
      <xdr:row>107</xdr:row>
      <xdr:rowOff>62992</xdr:rowOff>
    </xdr:to>
    <xdr:sp macro="" textlink="">
      <xdr:nvSpPr>
        <xdr:cNvPr id="277" name="楕円 276"/>
        <xdr:cNvSpPr/>
      </xdr:nvSpPr>
      <xdr:spPr>
        <a:xfrm>
          <a:off x="10426700" y="183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111269</xdr:rowOff>
    </xdr:from>
    <xdr:ext cx="469744" cy="259045"/>
    <xdr:sp macro="" textlink="">
      <xdr:nvSpPr>
        <xdr:cNvPr id="278" name="【市民会館】&#10;一人当たり面積該当値テキスト"/>
        <xdr:cNvSpPr txBox="1"/>
      </xdr:nvSpPr>
      <xdr:spPr>
        <a:xfrm>
          <a:off x="10515600" y="1828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137413</xdr:rowOff>
    </xdr:from>
    <xdr:to>
      <xdr:col>50</xdr:col>
      <xdr:colOff>165100</xdr:colOff>
      <xdr:row>107</xdr:row>
      <xdr:rowOff>67563</xdr:rowOff>
    </xdr:to>
    <xdr:sp macro="" textlink="">
      <xdr:nvSpPr>
        <xdr:cNvPr id="279" name="楕円 278"/>
        <xdr:cNvSpPr/>
      </xdr:nvSpPr>
      <xdr:spPr>
        <a:xfrm>
          <a:off x="9588500" y="1831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12192</xdr:rowOff>
    </xdr:from>
    <xdr:to>
      <xdr:col>55</xdr:col>
      <xdr:colOff>0</xdr:colOff>
      <xdr:row>107</xdr:row>
      <xdr:rowOff>16763</xdr:rowOff>
    </xdr:to>
    <xdr:cxnSp macro="">
      <xdr:nvCxnSpPr>
        <xdr:cNvPr id="280" name="直線コネクタ 279"/>
        <xdr:cNvCxnSpPr/>
      </xdr:nvCxnSpPr>
      <xdr:spPr>
        <a:xfrm flipV="1">
          <a:off x="9639300" y="1835734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139700</xdr:rowOff>
    </xdr:from>
    <xdr:to>
      <xdr:col>46</xdr:col>
      <xdr:colOff>38100</xdr:colOff>
      <xdr:row>107</xdr:row>
      <xdr:rowOff>69850</xdr:rowOff>
    </xdr:to>
    <xdr:sp macro="" textlink="">
      <xdr:nvSpPr>
        <xdr:cNvPr id="281" name="楕円 280"/>
        <xdr:cNvSpPr/>
      </xdr:nvSpPr>
      <xdr:spPr>
        <a:xfrm>
          <a:off x="8699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16763</xdr:rowOff>
    </xdr:from>
    <xdr:to>
      <xdr:col>50</xdr:col>
      <xdr:colOff>114300</xdr:colOff>
      <xdr:row>107</xdr:row>
      <xdr:rowOff>19050</xdr:rowOff>
    </xdr:to>
    <xdr:cxnSp macro="">
      <xdr:nvCxnSpPr>
        <xdr:cNvPr id="282" name="直線コネクタ 281"/>
        <xdr:cNvCxnSpPr/>
      </xdr:nvCxnSpPr>
      <xdr:spPr>
        <a:xfrm flipV="1">
          <a:off x="8750300" y="1836191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144272</xdr:rowOff>
    </xdr:from>
    <xdr:to>
      <xdr:col>41</xdr:col>
      <xdr:colOff>101600</xdr:colOff>
      <xdr:row>107</xdr:row>
      <xdr:rowOff>74422</xdr:rowOff>
    </xdr:to>
    <xdr:sp macro="" textlink="">
      <xdr:nvSpPr>
        <xdr:cNvPr id="283" name="楕円 282"/>
        <xdr:cNvSpPr/>
      </xdr:nvSpPr>
      <xdr:spPr>
        <a:xfrm>
          <a:off x="7810500" y="1831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19050</xdr:rowOff>
    </xdr:from>
    <xdr:to>
      <xdr:col>45</xdr:col>
      <xdr:colOff>177800</xdr:colOff>
      <xdr:row>107</xdr:row>
      <xdr:rowOff>23622</xdr:rowOff>
    </xdr:to>
    <xdr:cxnSp macro="">
      <xdr:nvCxnSpPr>
        <xdr:cNvPr id="284" name="直線コネクタ 283"/>
        <xdr:cNvCxnSpPr/>
      </xdr:nvCxnSpPr>
      <xdr:spPr>
        <a:xfrm flipV="1">
          <a:off x="7861300" y="183642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148844</xdr:rowOff>
    </xdr:from>
    <xdr:to>
      <xdr:col>36</xdr:col>
      <xdr:colOff>165100</xdr:colOff>
      <xdr:row>107</xdr:row>
      <xdr:rowOff>78994</xdr:rowOff>
    </xdr:to>
    <xdr:sp macro="" textlink="">
      <xdr:nvSpPr>
        <xdr:cNvPr id="285" name="楕円 284"/>
        <xdr:cNvSpPr/>
      </xdr:nvSpPr>
      <xdr:spPr>
        <a:xfrm>
          <a:off x="6921500" y="1832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23622</xdr:rowOff>
    </xdr:from>
    <xdr:to>
      <xdr:col>41</xdr:col>
      <xdr:colOff>50800</xdr:colOff>
      <xdr:row>107</xdr:row>
      <xdr:rowOff>28194</xdr:rowOff>
    </xdr:to>
    <xdr:cxnSp macro="">
      <xdr:nvCxnSpPr>
        <xdr:cNvPr id="286" name="直線コネクタ 285"/>
        <xdr:cNvCxnSpPr/>
      </xdr:nvCxnSpPr>
      <xdr:spPr>
        <a:xfrm flipV="1">
          <a:off x="6972300" y="18368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125240</xdr:rowOff>
    </xdr:from>
    <xdr:ext cx="469744" cy="259045"/>
    <xdr:sp macro="" textlink="">
      <xdr:nvSpPr>
        <xdr:cNvPr id="287" name="n_1aveValue【市民会館】&#10;一人当たり面積"/>
        <xdr:cNvSpPr txBox="1"/>
      </xdr:nvSpPr>
      <xdr:spPr>
        <a:xfrm>
          <a:off x="93917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134383</xdr:rowOff>
    </xdr:from>
    <xdr:ext cx="469744" cy="259045"/>
    <xdr:sp macro="" textlink="">
      <xdr:nvSpPr>
        <xdr:cNvPr id="288" name="n_2aveValue【市民会館】&#10;一人当たり面積"/>
        <xdr:cNvSpPr txBox="1"/>
      </xdr:nvSpPr>
      <xdr:spPr>
        <a:xfrm>
          <a:off x="8515427" y="1796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157242</xdr:rowOff>
    </xdr:from>
    <xdr:ext cx="469744" cy="259045"/>
    <xdr:sp macro="" textlink="">
      <xdr:nvSpPr>
        <xdr:cNvPr id="289" name="n_3aveValue【市民会館】&#10;一人当たり面積"/>
        <xdr:cNvSpPr txBox="1"/>
      </xdr:nvSpPr>
      <xdr:spPr>
        <a:xfrm>
          <a:off x="7626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150385</xdr:rowOff>
    </xdr:from>
    <xdr:ext cx="469744" cy="259045"/>
    <xdr:sp macro="" textlink="">
      <xdr:nvSpPr>
        <xdr:cNvPr id="290" name="n_4aveValue【市民会館】&#10;一人当たり面積"/>
        <xdr:cNvSpPr txBox="1"/>
      </xdr:nvSpPr>
      <xdr:spPr>
        <a:xfrm>
          <a:off x="6737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58690</xdr:rowOff>
    </xdr:from>
    <xdr:ext cx="469744" cy="259045"/>
    <xdr:sp macro="" textlink="">
      <xdr:nvSpPr>
        <xdr:cNvPr id="291" name="n_1mainValue【市民会館】&#10;一人当たり面積"/>
        <xdr:cNvSpPr txBox="1"/>
      </xdr:nvSpPr>
      <xdr:spPr>
        <a:xfrm>
          <a:off x="9391727" y="1840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60977</xdr:rowOff>
    </xdr:from>
    <xdr:ext cx="469744" cy="259045"/>
    <xdr:sp macro="" textlink="">
      <xdr:nvSpPr>
        <xdr:cNvPr id="292" name="n_2mainValue【市民会館】&#10;一人当たり面積"/>
        <xdr:cNvSpPr txBox="1"/>
      </xdr:nvSpPr>
      <xdr:spPr>
        <a:xfrm>
          <a:off x="8515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65549</xdr:rowOff>
    </xdr:from>
    <xdr:ext cx="469744" cy="259045"/>
    <xdr:sp macro="" textlink="">
      <xdr:nvSpPr>
        <xdr:cNvPr id="293" name="n_3mainValue【市民会館】&#10;一人当たり面積"/>
        <xdr:cNvSpPr txBox="1"/>
      </xdr:nvSpPr>
      <xdr:spPr>
        <a:xfrm>
          <a:off x="7626427" y="1841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70121</xdr:rowOff>
    </xdr:from>
    <xdr:ext cx="469744" cy="259045"/>
    <xdr:sp macro="" textlink="">
      <xdr:nvSpPr>
        <xdr:cNvPr id="294" name="n_4mainValue【市民会館】&#10;一人当たり面積"/>
        <xdr:cNvSpPr txBox="1"/>
      </xdr:nvSpPr>
      <xdr:spPr>
        <a:xfrm>
          <a:off x="6737427" y="1841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3" name="テキスト ボックス 3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5" name="テキスト ボックス 3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6" name="直線コネクタ 3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7" name="テキスト ボックス 3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8" name="直線コネクタ 3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9" name="テキスト ボックス 3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0" name="直線コネクタ 3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1" name="テキスト ボックス 3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2" name="直線コネクタ 3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3" name="テキスト ボックス 3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4" name="直線コネクタ 3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5" name="テキスト ボックス 3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6" name="直線コネクタ 3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7" name="テキスト ボックス 3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92528</xdr:rowOff>
    </xdr:to>
    <xdr:cxnSp macro="">
      <xdr:nvCxnSpPr>
        <xdr:cNvPr id="320" name="直線コネクタ 319"/>
        <xdr:cNvCxnSpPr/>
      </xdr:nvCxnSpPr>
      <xdr:spPr>
        <a:xfrm flipV="1">
          <a:off x="16318864" y="5879374"/>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1"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2" name="直線コネクタ 321"/>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323" name="【一般廃棄物処理施設】&#10;有形固定資産減価償却率最大値テキスト"/>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324" name="直線コネクタ 323"/>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156046</xdr:rowOff>
    </xdr:from>
    <xdr:ext cx="405111" cy="259045"/>
    <xdr:sp macro="" textlink="">
      <xdr:nvSpPr>
        <xdr:cNvPr id="325" name="【一般廃棄物処理施設】&#10;有形固定資産減価償却率平均値テキスト"/>
        <xdr:cNvSpPr txBox="1"/>
      </xdr:nvSpPr>
      <xdr:spPr>
        <a:xfrm>
          <a:off x="16357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133169</xdr:rowOff>
    </xdr:from>
    <xdr:to>
      <xdr:col>85</xdr:col>
      <xdr:colOff>177800</xdr:colOff>
      <xdr:row>39</xdr:row>
      <xdr:rowOff>63319</xdr:rowOff>
    </xdr:to>
    <xdr:sp macro="" textlink="">
      <xdr:nvSpPr>
        <xdr:cNvPr id="326" name="フローチャート: 判断 325"/>
        <xdr:cNvSpPr/>
      </xdr:nvSpPr>
      <xdr:spPr>
        <a:xfrm>
          <a:off x="16268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108676</xdr:rowOff>
    </xdr:from>
    <xdr:to>
      <xdr:col>81</xdr:col>
      <xdr:colOff>101600</xdr:colOff>
      <xdr:row>39</xdr:row>
      <xdr:rowOff>38826</xdr:rowOff>
    </xdr:to>
    <xdr:sp macro="" textlink="">
      <xdr:nvSpPr>
        <xdr:cNvPr id="327" name="フローチャート: 判断 326"/>
        <xdr:cNvSpPr/>
      </xdr:nvSpPr>
      <xdr:spPr>
        <a:xfrm>
          <a:off x="15430500" y="662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100512</xdr:rowOff>
    </xdr:from>
    <xdr:to>
      <xdr:col>76</xdr:col>
      <xdr:colOff>165100</xdr:colOff>
      <xdr:row>39</xdr:row>
      <xdr:rowOff>30662</xdr:rowOff>
    </xdr:to>
    <xdr:sp macro="" textlink="">
      <xdr:nvSpPr>
        <xdr:cNvPr id="328" name="フローチャート: 判断 327"/>
        <xdr:cNvSpPr/>
      </xdr:nvSpPr>
      <xdr:spPr>
        <a:xfrm>
          <a:off x="14541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79284</xdr:rowOff>
    </xdr:from>
    <xdr:to>
      <xdr:col>72</xdr:col>
      <xdr:colOff>38100</xdr:colOff>
      <xdr:row>39</xdr:row>
      <xdr:rowOff>9434</xdr:rowOff>
    </xdr:to>
    <xdr:sp macro="" textlink="">
      <xdr:nvSpPr>
        <xdr:cNvPr id="329" name="フローチャート: 判断 328"/>
        <xdr:cNvSpPr/>
      </xdr:nvSpPr>
      <xdr:spPr>
        <a:xfrm>
          <a:off x="13652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95613</xdr:rowOff>
    </xdr:from>
    <xdr:to>
      <xdr:col>67</xdr:col>
      <xdr:colOff>101600</xdr:colOff>
      <xdr:row>39</xdr:row>
      <xdr:rowOff>25763</xdr:rowOff>
    </xdr:to>
    <xdr:sp macro="" textlink="">
      <xdr:nvSpPr>
        <xdr:cNvPr id="330" name="フローチャート: 判断 329"/>
        <xdr:cNvSpPr/>
      </xdr:nvSpPr>
      <xdr:spPr>
        <a:xfrm>
          <a:off x="12763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147865</xdr:rowOff>
    </xdr:from>
    <xdr:to>
      <xdr:col>85</xdr:col>
      <xdr:colOff>177800</xdr:colOff>
      <xdr:row>41</xdr:row>
      <xdr:rowOff>78015</xdr:rowOff>
    </xdr:to>
    <xdr:sp macro="" textlink="">
      <xdr:nvSpPr>
        <xdr:cNvPr id="336" name="楕円 335"/>
        <xdr:cNvSpPr/>
      </xdr:nvSpPr>
      <xdr:spPr>
        <a:xfrm>
          <a:off x="16268700" y="700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126292</xdr:rowOff>
    </xdr:from>
    <xdr:ext cx="405111" cy="259045"/>
    <xdr:sp macro="" textlink="">
      <xdr:nvSpPr>
        <xdr:cNvPr id="337" name="【一般廃棄物処理施設】&#10;有形固定資産減価償却率該当値テキスト"/>
        <xdr:cNvSpPr txBox="1"/>
      </xdr:nvSpPr>
      <xdr:spPr>
        <a:xfrm>
          <a:off x="16357600" y="698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103777</xdr:rowOff>
    </xdr:from>
    <xdr:to>
      <xdr:col>81</xdr:col>
      <xdr:colOff>101600</xdr:colOff>
      <xdr:row>41</xdr:row>
      <xdr:rowOff>33927</xdr:rowOff>
    </xdr:to>
    <xdr:sp macro="" textlink="">
      <xdr:nvSpPr>
        <xdr:cNvPr id="338" name="楕円 337"/>
        <xdr:cNvSpPr/>
      </xdr:nvSpPr>
      <xdr:spPr>
        <a:xfrm>
          <a:off x="154305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154577</xdr:rowOff>
    </xdr:from>
    <xdr:to>
      <xdr:col>85</xdr:col>
      <xdr:colOff>127000</xdr:colOff>
      <xdr:row>41</xdr:row>
      <xdr:rowOff>27215</xdr:rowOff>
    </xdr:to>
    <xdr:cxnSp macro="">
      <xdr:nvCxnSpPr>
        <xdr:cNvPr id="339" name="直線コネクタ 338"/>
        <xdr:cNvCxnSpPr/>
      </xdr:nvCxnSpPr>
      <xdr:spPr>
        <a:xfrm>
          <a:off x="15481300" y="7012577"/>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59690</xdr:rowOff>
    </xdr:from>
    <xdr:to>
      <xdr:col>76</xdr:col>
      <xdr:colOff>165100</xdr:colOff>
      <xdr:row>40</xdr:row>
      <xdr:rowOff>161290</xdr:rowOff>
    </xdr:to>
    <xdr:sp macro="" textlink="">
      <xdr:nvSpPr>
        <xdr:cNvPr id="340" name="楕円 339"/>
        <xdr:cNvSpPr/>
      </xdr:nvSpPr>
      <xdr:spPr>
        <a:xfrm>
          <a:off x="14541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110490</xdr:rowOff>
    </xdr:from>
    <xdr:to>
      <xdr:col>81</xdr:col>
      <xdr:colOff>50800</xdr:colOff>
      <xdr:row>40</xdr:row>
      <xdr:rowOff>154577</xdr:rowOff>
    </xdr:to>
    <xdr:cxnSp macro="">
      <xdr:nvCxnSpPr>
        <xdr:cNvPr id="341" name="直線コネクタ 340"/>
        <xdr:cNvCxnSpPr/>
      </xdr:nvCxnSpPr>
      <xdr:spPr>
        <a:xfrm>
          <a:off x="14592300" y="696849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15603</xdr:rowOff>
    </xdr:from>
    <xdr:to>
      <xdr:col>72</xdr:col>
      <xdr:colOff>38100</xdr:colOff>
      <xdr:row>40</xdr:row>
      <xdr:rowOff>117203</xdr:rowOff>
    </xdr:to>
    <xdr:sp macro="" textlink="">
      <xdr:nvSpPr>
        <xdr:cNvPr id="342" name="楕円 341"/>
        <xdr:cNvSpPr/>
      </xdr:nvSpPr>
      <xdr:spPr>
        <a:xfrm>
          <a:off x="13652500" y="68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66403</xdr:rowOff>
    </xdr:from>
    <xdr:to>
      <xdr:col>76</xdr:col>
      <xdr:colOff>114300</xdr:colOff>
      <xdr:row>40</xdr:row>
      <xdr:rowOff>110490</xdr:rowOff>
    </xdr:to>
    <xdr:cxnSp macro="">
      <xdr:nvCxnSpPr>
        <xdr:cNvPr id="343" name="直線コネクタ 342"/>
        <xdr:cNvCxnSpPr/>
      </xdr:nvCxnSpPr>
      <xdr:spPr>
        <a:xfrm>
          <a:off x="13703300" y="692440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142966</xdr:rowOff>
    </xdr:from>
    <xdr:to>
      <xdr:col>67</xdr:col>
      <xdr:colOff>101600</xdr:colOff>
      <xdr:row>40</xdr:row>
      <xdr:rowOff>73116</xdr:rowOff>
    </xdr:to>
    <xdr:sp macro="" textlink="">
      <xdr:nvSpPr>
        <xdr:cNvPr id="344" name="楕円 343"/>
        <xdr:cNvSpPr/>
      </xdr:nvSpPr>
      <xdr:spPr>
        <a:xfrm>
          <a:off x="12763500" y="682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22316</xdr:rowOff>
    </xdr:from>
    <xdr:to>
      <xdr:col>71</xdr:col>
      <xdr:colOff>177800</xdr:colOff>
      <xdr:row>40</xdr:row>
      <xdr:rowOff>66403</xdr:rowOff>
    </xdr:to>
    <xdr:cxnSp macro="">
      <xdr:nvCxnSpPr>
        <xdr:cNvPr id="345" name="直線コネクタ 344"/>
        <xdr:cNvCxnSpPr/>
      </xdr:nvCxnSpPr>
      <xdr:spPr>
        <a:xfrm>
          <a:off x="12814300" y="688031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55353</xdr:rowOff>
    </xdr:from>
    <xdr:ext cx="405111" cy="259045"/>
    <xdr:sp macro="" textlink="">
      <xdr:nvSpPr>
        <xdr:cNvPr id="346" name="n_1aveValue【一般廃棄物処理施設】&#10;有形固定資産減価償却率"/>
        <xdr:cNvSpPr txBox="1"/>
      </xdr:nvSpPr>
      <xdr:spPr>
        <a:xfrm>
          <a:off x="15266044" y="639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47188</xdr:rowOff>
    </xdr:from>
    <xdr:ext cx="405111" cy="259045"/>
    <xdr:sp macro="" textlink="">
      <xdr:nvSpPr>
        <xdr:cNvPr id="347" name="n_2aveValue【一般廃棄物処理施設】&#10;有形固定資産減価償却率"/>
        <xdr:cNvSpPr txBox="1"/>
      </xdr:nvSpPr>
      <xdr:spPr>
        <a:xfrm>
          <a:off x="14389744" y="63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25961</xdr:rowOff>
    </xdr:from>
    <xdr:ext cx="405111" cy="259045"/>
    <xdr:sp macro="" textlink="">
      <xdr:nvSpPr>
        <xdr:cNvPr id="348" name="n_3aveValue【一般廃棄物処理施設】&#10;有形固定資産減価償却率"/>
        <xdr:cNvSpPr txBox="1"/>
      </xdr:nvSpPr>
      <xdr:spPr>
        <a:xfrm>
          <a:off x="13500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42290</xdr:rowOff>
    </xdr:from>
    <xdr:ext cx="405111" cy="259045"/>
    <xdr:sp macro="" textlink="">
      <xdr:nvSpPr>
        <xdr:cNvPr id="349" name="n_4aveValue【一般廃棄物処理施設】&#10;有形固定資産減価償却率"/>
        <xdr:cNvSpPr txBox="1"/>
      </xdr:nvSpPr>
      <xdr:spPr>
        <a:xfrm>
          <a:off x="12611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25054</xdr:rowOff>
    </xdr:from>
    <xdr:ext cx="405111" cy="259045"/>
    <xdr:sp macro="" textlink="">
      <xdr:nvSpPr>
        <xdr:cNvPr id="350" name="n_1mainValue【一般廃棄物処理施設】&#10;有形固定資産減価償却率"/>
        <xdr:cNvSpPr txBox="1"/>
      </xdr:nvSpPr>
      <xdr:spPr>
        <a:xfrm>
          <a:off x="15266044" y="705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152417</xdr:rowOff>
    </xdr:from>
    <xdr:ext cx="405111" cy="259045"/>
    <xdr:sp macro="" textlink="">
      <xdr:nvSpPr>
        <xdr:cNvPr id="351" name="n_2mainValue【一般廃棄物処理施設】&#10;有形固定資産減価償却率"/>
        <xdr:cNvSpPr txBox="1"/>
      </xdr:nvSpPr>
      <xdr:spPr>
        <a:xfrm>
          <a:off x="14389744" y="701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108330</xdr:rowOff>
    </xdr:from>
    <xdr:ext cx="405111" cy="259045"/>
    <xdr:sp macro="" textlink="">
      <xdr:nvSpPr>
        <xdr:cNvPr id="352" name="n_3mainValue【一般廃棄物処理施設】&#10;有形固定資産減価償却率"/>
        <xdr:cNvSpPr txBox="1"/>
      </xdr:nvSpPr>
      <xdr:spPr>
        <a:xfrm>
          <a:off x="13500744" y="6966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64243</xdr:rowOff>
    </xdr:from>
    <xdr:ext cx="405111" cy="259045"/>
    <xdr:sp macro="" textlink="">
      <xdr:nvSpPr>
        <xdr:cNvPr id="353" name="n_4mainValue【一般廃棄物処理施設】&#10;有形固定資産減価償却率"/>
        <xdr:cNvSpPr txBox="1"/>
      </xdr:nvSpPr>
      <xdr:spPr>
        <a:xfrm>
          <a:off x="12611744" y="692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364" name="直線コネクタ 363"/>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365" name="テキスト ボックス 364"/>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6" name="直線コネクタ 36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7" name="テキスト ボックス 36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368" name="直線コネクタ 367"/>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369" name="テキスト ボックス 368"/>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0" name="直線コネクタ 3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1" name="テキスト ボックス 37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111644</xdr:rowOff>
    </xdr:from>
    <xdr:to>
      <xdr:col>116</xdr:col>
      <xdr:colOff>62864</xdr:colOff>
      <xdr:row>41</xdr:row>
      <xdr:rowOff>18953</xdr:rowOff>
    </xdr:to>
    <xdr:cxnSp macro="">
      <xdr:nvCxnSpPr>
        <xdr:cNvPr id="373" name="直線コネクタ 372"/>
        <xdr:cNvCxnSpPr/>
      </xdr:nvCxnSpPr>
      <xdr:spPr>
        <a:xfrm flipV="1">
          <a:off x="22160864" y="5769494"/>
          <a:ext cx="0" cy="1278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374"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375" name="直線コネクタ 374"/>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58321</xdr:rowOff>
    </xdr:from>
    <xdr:ext cx="599010" cy="259045"/>
    <xdr:sp macro="" textlink="">
      <xdr:nvSpPr>
        <xdr:cNvPr id="376" name="【一般廃棄物処理施設】&#10;一人当たり有形固定資産（償却資産）額最大値テキスト"/>
        <xdr:cNvSpPr txBox="1"/>
      </xdr:nvSpPr>
      <xdr:spPr>
        <a:xfrm>
          <a:off x="22199600" y="554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111644</xdr:rowOff>
    </xdr:from>
    <xdr:to>
      <xdr:col>116</xdr:col>
      <xdr:colOff>152400</xdr:colOff>
      <xdr:row>33</xdr:row>
      <xdr:rowOff>111644</xdr:rowOff>
    </xdr:to>
    <xdr:cxnSp macro="">
      <xdr:nvCxnSpPr>
        <xdr:cNvPr id="377" name="直線コネクタ 376"/>
        <xdr:cNvCxnSpPr/>
      </xdr:nvCxnSpPr>
      <xdr:spPr>
        <a:xfrm>
          <a:off x="22072600" y="576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53952</xdr:rowOff>
    </xdr:from>
    <xdr:ext cx="534377" cy="259045"/>
    <xdr:sp macro="" textlink="">
      <xdr:nvSpPr>
        <xdr:cNvPr id="378" name="【一般廃棄物処理施設】&#10;一人当たり有形固定資産（償却資産）額平均値テキスト"/>
        <xdr:cNvSpPr txBox="1"/>
      </xdr:nvSpPr>
      <xdr:spPr>
        <a:xfrm>
          <a:off x="22199600" y="6397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31075</xdr:rowOff>
    </xdr:from>
    <xdr:to>
      <xdr:col>116</xdr:col>
      <xdr:colOff>114300</xdr:colOff>
      <xdr:row>38</xdr:row>
      <xdr:rowOff>132675</xdr:rowOff>
    </xdr:to>
    <xdr:sp macro="" textlink="">
      <xdr:nvSpPr>
        <xdr:cNvPr id="379" name="フローチャート: 判断 378"/>
        <xdr:cNvSpPr/>
      </xdr:nvSpPr>
      <xdr:spPr>
        <a:xfrm>
          <a:off x="22110700" y="654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64525</xdr:rowOff>
    </xdr:from>
    <xdr:to>
      <xdr:col>112</xdr:col>
      <xdr:colOff>38100</xdr:colOff>
      <xdr:row>38</xdr:row>
      <xdr:rowOff>166125</xdr:rowOff>
    </xdr:to>
    <xdr:sp macro="" textlink="">
      <xdr:nvSpPr>
        <xdr:cNvPr id="380" name="フローチャート: 判断 379"/>
        <xdr:cNvSpPr/>
      </xdr:nvSpPr>
      <xdr:spPr>
        <a:xfrm>
          <a:off x="21272500" y="65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69423</xdr:rowOff>
    </xdr:from>
    <xdr:to>
      <xdr:col>107</xdr:col>
      <xdr:colOff>101600</xdr:colOff>
      <xdr:row>38</xdr:row>
      <xdr:rowOff>171023</xdr:rowOff>
    </xdr:to>
    <xdr:sp macro="" textlink="">
      <xdr:nvSpPr>
        <xdr:cNvPr id="381" name="フローチャート: 判断 380"/>
        <xdr:cNvSpPr/>
      </xdr:nvSpPr>
      <xdr:spPr>
        <a:xfrm>
          <a:off x="20383500" y="658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86373</xdr:rowOff>
    </xdr:from>
    <xdr:to>
      <xdr:col>102</xdr:col>
      <xdr:colOff>165100</xdr:colOff>
      <xdr:row>39</xdr:row>
      <xdr:rowOff>16523</xdr:rowOff>
    </xdr:to>
    <xdr:sp macro="" textlink="">
      <xdr:nvSpPr>
        <xdr:cNvPr id="382" name="フローチャート: 判断 381"/>
        <xdr:cNvSpPr/>
      </xdr:nvSpPr>
      <xdr:spPr>
        <a:xfrm>
          <a:off x="19494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71006</xdr:rowOff>
    </xdr:from>
    <xdr:to>
      <xdr:col>98</xdr:col>
      <xdr:colOff>38100</xdr:colOff>
      <xdr:row>39</xdr:row>
      <xdr:rowOff>1156</xdr:rowOff>
    </xdr:to>
    <xdr:sp macro="" textlink="">
      <xdr:nvSpPr>
        <xdr:cNvPr id="383" name="フローチャート: 判断 382"/>
        <xdr:cNvSpPr/>
      </xdr:nvSpPr>
      <xdr:spPr>
        <a:xfrm>
          <a:off x="18605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4" name="テキスト ボックス 3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5" name="テキスト ボックス 3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6" name="テキスト ボックス 3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7" name="テキスト ボックス 3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8" name="テキスト ボックス 3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152142</xdr:rowOff>
    </xdr:from>
    <xdr:to>
      <xdr:col>116</xdr:col>
      <xdr:colOff>114300</xdr:colOff>
      <xdr:row>39</xdr:row>
      <xdr:rowOff>82292</xdr:rowOff>
    </xdr:to>
    <xdr:sp macro="" textlink="">
      <xdr:nvSpPr>
        <xdr:cNvPr id="389" name="楕円 388"/>
        <xdr:cNvSpPr/>
      </xdr:nvSpPr>
      <xdr:spPr>
        <a:xfrm>
          <a:off x="22110700" y="666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130569</xdr:rowOff>
    </xdr:from>
    <xdr:ext cx="534377" cy="259045"/>
    <xdr:sp macro="" textlink="">
      <xdr:nvSpPr>
        <xdr:cNvPr id="390" name="【一般廃棄物処理施設】&#10;一人当たり有形固定資産（償却資産）額該当値テキスト"/>
        <xdr:cNvSpPr txBox="1"/>
      </xdr:nvSpPr>
      <xdr:spPr>
        <a:xfrm>
          <a:off x="22199600" y="664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159240</xdr:rowOff>
    </xdr:from>
    <xdr:to>
      <xdr:col>112</xdr:col>
      <xdr:colOff>38100</xdr:colOff>
      <xdr:row>39</xdr:row>
      <xdr:rowOff>89390</xdr:rowOff>
    </xdr:to>
    <xdr:sp macro="" textlink="">
      <xdr:nvSpPr>
        <xdr:cNvPr id="391" name="楕円 390"/>
        <xdr:cNvSpPr/>
      </xdr:nvSpPr>
      <xdr:spPr>
        <a:xfrm>
          <a:off x="21272500" y="667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31492</xdr:rowOff>
    </xdr:from>
    <xdr:to>
      <xdr:col>116</xdr:col>
      <xdr:colOff>63500</xdr:colOff>
      <xdr:row>39</xdr:row>
      <xdr:rowOff>38590</xdr:rowOff>
    </xdr:to>
    <xdr:cxnSp macro="">
      <xdr:nvCxnSpPr>
        <xdr:cNvPr id="392" name="直線コネクタ 391"/>
        <xdr:cNvCxnSpPr/>
      </xdr:nvCxnSpPr>
      <xdr:spPr>
        <a:xfrm flipV="1">
          <a:off x="21323300" y="6718042"/>
          <a:ext cx="838200" cy="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160977</xdr:rowOff>
    </xdr:from>
    <xdr:to>
      <xdr:col>107</xdr:col>
      <xdr:colOff>101600</xdr:colOff>
      <xdr:row>39</xdr:row>
      <xdr:rowOff>91127</xdr:rowOff>
    </xdr:to>
    <xdr:sp macro="" textlink="">
      <xdr:nvSpPr>
        <xdr:cNvPr id="393" name="楕円 392"/>
        <xdr:cNvSpPr/>
      </xdr:nvSpPr>
      <xdr:spPr>
        <a:xfrm>
          <a:off x="20383500" y="667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38590</xdr:rowOff>
    </xdr:from>
    <xdr:to>
      <xdr:col>111</xdr:col>
      <xdr:colOff>177800</xdr:colOff>
      <xdr:row>39</xdr:row>
      <xdr:rowOff>40327</xdr:rowOff>
    </xdr:to>
    <xdr:cxnSp macro="">
      <xdr:nvCxnSpPr>
        <xdr:cNvPr id="394" name="直線コネクタ 393"/>
        <xdr:cNvCxnSpPr/>
      </xdr:nvCxnSpPr>
      <xdr:spPr>
        <a:xfrm flipV="1">
          <a:off x="20434300" y="6725140"/>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164937</xdr:rowOff>
    </xdr:from>
    <xdr:to>
      <xdr:col>102</xdr:col>
      <xdr:colOff>165100</xdr:colOff>
      <xdr:row>39</xdr:row>
      <xdr:rowOff>95087</xdr:rowOff>
    </xdr:to>
    <xdr:sp macro="" textlink="">
      <xdr:nvSpPr>
        <xdr:cNvPr id="395" name="楕円 394"/>
        <xdr:cNvSpPr/>
      </xdr:nvSpPr>
      <xdr:spPr>
        <a:xfrm>
          <a:off x="19494500" y="668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40327</xdr:rowOff>
    </xdr:from>
    <xdr:to>
      <xdr:col>107</xdr:col>
      <xdr:colOff>50800</xdr:colOff>
      <xdr:row>39</xdr:row>
      <xdr:rowOff>44287</xdr:rowOff>
    </xdr:to>
    <xdr:cxnSp macro="">
      <xdr:nvCxnSpPr>
        <xdr:cNvPr id="396" name="直線コネクタ 395"/>
        <xdr:cNvCxnSpPr/>
      </xdr:nvCxnSpPr>
      <xdr:spPr>
        <a:xfrm flipV="1">
          <a:off x="19545300" y="6726877"/>
          <a:ext cx="889000" cy="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2546</xdr:rowOff>
    </xdr:from>
    <xdr:to>
      <xdr:col>98</xdr:col>
      <xdr:colOff>38100</xdr:colOff>
      <xdr:row>39</xdr:row>
      <xdr:rowOff>104146</xdr:rowOff>
    </xdr:to>
    <xdr:sp macro="" textlink="">
      <xdr:nvSpPr>
        <xdr:cNvPr id="397" name="楕円 396"/>
        <xdr:cNvSpPr/>
      </xdr:nvSpPr>
      <xdr:spPr>
        <a:xfrm>
          <a:off x="18605500" y="668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44287</xdr:rowOff>
    </xdr:from>
    <xdr:to>
      <xdr:col>102</xdr:col>
      <xdr:colOff>114300</xdr:colOff>
      <xdr:row>39</xdr:row>
      <xdr:rowOff>53346</xdr:rowOff>
    </xdr:to>
    <xdr:cxnSp macro="">
      <xdr:nvCxnSpPr>
        <xdr:cNvPr id="398" name="直線コネクタ 397"/>
        <xdr:cNvCxnSpPr/>
      </xdr:nvCxnSpPr>
      <xdr:spPr>
        <a:xfrm flipV="1">
          <a:off x="18656300" y="6730837"/>
          <a:ext cx="889000" cy="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11202</xdr:rowOff>
    </xdr:from>
    <xdr:ext cx="534377" cy="259045"/>
    <xdr:sp macro="" textlink="">
      <xdr:nvSpPr>
        <xdr:cNvPr id="399" name="n_1aveValue【一般廃棄物処理施設】&#10;一人当たり有形固定資産（償却資産）額"/>
        <xdr:cNvSpPr txBox="1"/>
      </xdr:nvSpPr>
      <xdr:spPr>
        <a:xfrm>
          <a:off x="21043411" y="635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16100</xdr:rowOff>
    </xdr:from>
    <xdr:ext cx="534377" cy="259045"/>
    <xdr:sp macro="" textlink="">
      <xdr:nvSpPr>
        <xdr:cNvPr id="400" name="n_2aveValue【一般廃棄物処理施設】&#10;一人当たり有形固定資産（償却資産）額"/>
        <xdr:cNvSpPr txBox="1"/>
      </xdr:nvSpPr>
      <xdr:spPr>
        <a:xfrm>
          <a:off x="20167111" y="635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33050</xdr:rowOff>
    </xdr:from>
    <xdr:ext cx="534377" cy="259045"/>
    <xdr:sp macro="" textlink="">
      <xdr:nvSpPr>
        <xdr:cNvPr id="401" name="n_3aveValue【一般廃棄物処理施設】&#10;一人当たり有形固定資産（償却資産）額"/>
        <xdr:cNvSpPr txBox="1"/>
      </xdr:nvSpPr>
      <xdr:spPr>
        <a:xfrm>
          <a:off x="19278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17683</xdr:rowOff>
    </xdr:from>
    <xdr:ext cx="534377" cy="259045"/>
    <xdr:sp macro="" textlink="">
      <xdr:nvSpPr>
        <xdr:cNvPr id="402" name="n_4aveValue【一般廃棄物処理施設】&#10;一人当たり有形固定資産（償却資産）額"/>
        <xdr:cNvSpPr txBox="1"/>
      </xdr:nvSpPr>
      <xdr:spPr>
        <a:xfrm>
          <a:off x="18389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80517</xdr:rowOff>
    </xdr:from>
    <xdr:ext cx="534377" cy="259045"/>
    <xdr:sp macro="" textlink="">
      <xdr:nvSpPr>
        <xdr:cNvPr id="403" name="n_1mainValue【一般廃棄物処理施設】&#10;一人当たり有形固定資産（償却資産）額"/>
        <xdr:cNvSpPr txBox="1"/>
      </xdr:nvSpPr>
      <xdr:spPr>
        <a:xfrm>
          <a:off x="21043411" y="676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82254</xdr:rowOff>
    </xdr:from>
    <xdr:ext cx="534377" cy="259045"/>
    <xdr:sp macro="" textlink="">
      <xdr:nvSpPr>
        <xdr:cNvPr id="404" name="n_2mainValue【一般廃棄物処理施設】&#10;一人当たり有形固定資産（償却資産）額"/>
        <xdr:cNvSpPr txBox="1"/>
      </xdr:nvSpPr>
      <xdr:spPr>
        <a:xfrm>
          <a:off x="20167111" y="676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86214</xdr:rowOff>
    </xdr:from>
    <xdr:ext cx="534377" cy="259045"/>
    <xdr:sp macro="" textlink="">
      <xdr:nvSpPr>
        <xdr:cNvPr id="405" name="n_3mainValue【一般廃棄物処理施設】&#10;一人当たり有形固定資産（償却資産）額"/>
        <xdr:cNvSpPr txBox="1"/>
      </xdr:nvSpPr>
      <xdr:spPr>
        <a:xfrm>
          <a:off x="19278111" y="677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95273</xdr:rowOff>
    </xdr:from>
    <xdr:ext cx="534377" cy="259045"/>
    <xdr:sp macro="" textlink="">
      <xdr:nvSpPr>
        <xdr:cNvPr id="406" name="n_4mainValue【一般廃棄物処理施設】&#10;一人当たり有形固定資産（償却資産）額"/>
        <xdr:cNvSpPr txBox="1"/>
      </xdr:nvSpPr>
      <xdr:spPr>
        <a:xfrm>
          <a:off x="18389111" y="678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7" name="テキスト ボックス 4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8" name="直線コネクタ 4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19" name="テキスト ボックス 41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0" name="直線コネクタ 4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1" name="テキスト ボックス 4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2" name="直線コネクタ 4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3" name="テキスト ボックス 4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4" name="直線コネクタ 4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5" name="テキスト ボックス 4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6" name="直線コネクタ 4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7" name="テキスト ボックス 4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8" name="直線コネクタ 4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29" name="テキスト ボックス 42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70213</xdr:rowOff>
    </xdr:from>
    <xdr:to>
      <xdr:col>85</xdr:col>
      <xdr:colOff>126364</xdr:colOff>
      <xdr:row>64</xdr:row>
      <xdr:rowOff>40822</xdr:rowOff>
    </xdr:to>
    <xdr:cxnSp macro="">
      <xdr:nvCxnSpPr>
        <xdr:cNvPr id="432" name="直線コネクタ 431"/>
        <xdr:cNvCxnSpPr/>
      </xdr:nvCxnSpPr>
      <xdr:spPr>
        <a:xfrm flipV="1">
          <a:off x="16318864" y="9499963"/>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433" name="【保健センター・保健所】&#10;有形固定資産減価償却率最小値テキスト"/>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434" name="直線コネクタ 433"/>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16890</xdr:rowOff>
    </xdr:from>
    <xdr:ext cx="340478" cy="259045"/>
    <xdr:sp macro="" textlink="">
      <xdr:nvSpPr>
        <xdr:cNvPr id="435" name="【保健センター・保健所】&#10;有形固定資産減価償却率最大値テキスト"/>
        <xdr:cNvSpPr txBox="1"/>
      </xdr:nvSpPr>
      <xdr:spPr>
        <a:xfrm>
          <a:off x="16357600" y="92751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70213</xdr:rowOff>
    </xdr:from>
    <xdr:to>
      <xdr:col>86</xdr:col>
      <xdr:colOff>25400</xdr:colOff>
      <xdr:row>55</xdr:row>
      <xdr:rowOff>70213</xdr:rowOff>
    </xdr:to>
    <xdr:cxnSp macro="">
      <xdr:nvCxnSpPr>
        <xdr:cNvPr id="436" name="直線コネクタ 435"/>
        <xdr:cNvCxnSpPr/>
      </xdr:nvCxnSpPr>
      <xdr:spPr>
        <a:xfrm>
          <a:off x="16230600" y="949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128468</xdr:rowOff>
    </xdr:from>
    <xdr:ext cx="405111" cy="259045"/>
    <xdr:sp macro="" textlink="">
      <xdr:nvSpPr>
        <xdr:cNvPr id="437" name="【保健センター・保健所】&#10;有形固定資産減価償却率平均値テキスト"/>
        <xdr:cNvSpPr txBox="1"/>
      </xdr:nvSpPr>
      <xdr:spPr>
        <a:xfrm>
          <a:off x="16357600" y="10244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438" name="フローチャート: 判断 437"/>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109220</xdr:rowOff>
    </xdr:from>
    <xdr:to>
      <xdr:col>81</xdr:col>
      <xdr:colOff>101600</xdr:colOff>
      <xdr:row>60</xdr:row>
      <xdr:rowOff>39370</xdr:rowOff>
    </xdr:to>
    <xdr:sp macro="" textlink="">
      <xdr:nvSpPr>
        <xdr:cNvPr id="439" name="フローチャート: 判断 438"/>
        <xdr:cNvSpPr/>
      </xdr:nvSpPr>
      <xdr:spPr>
        <a:xfrm>
          <a:off x="15430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440" name="フローチャート: 判断 439"/>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78196</xdr:rowOff>
    </xdr:from>
    <xdr:to>
      <xdr:col>72</xdr:col>
      <xdr:colOff>38100</xdr:colOff>
      <xdr:row>60</xdr:row>
      <xdr:rowOff>8346</xdr:rowOff>
    </xdr:to>
    <xdr:sp macro="" textlink="">
      <xdr:nvSpPr>
        <xdr:cNvPr id="441" name="フローチャート: 判断 440"/>
        <xdr:cNvSpPr/>
      </xdr:nvSpPr>
      <xdr:spPr>
        <a:xfrm>
          <a:off x="13652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442" name="フローチャート: 判断 441"/>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3" name="テキスト ボックス 4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4" name="テキスト ボックス 4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5" name="テキスト ボックス 4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6" name="テキスト ボックス 4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7" name="テキスト ボックス 4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61</xdr:row>
      <xdr:rowOff>39007</xdr:rowOff>
    </xdr:from>
    <xdr:to>
      <xdr:col>72</xdr:col>
      <xdr:colOff>38100</xdr:colOff>
      <xdr:row>61</xdr:row>
      <xdr:rowOff>140607</xdr:rowOff>
    </xdr:to>
    <xdr:sp macro="" textlink="">
      <xdr:nvSpPr>
        <xdr:cNvPr id="448" name="楕円 447"/>
        <xdr:cNvSpPr/>
      </xdr:nvSpPr>
      <xdr:spPr>
        <a:xfrm>
          <a:off x="13652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3084</xdr:rowOff>
    </xdr:from>
    <xdr:to>
      <xdr:col>67</xdr:col>
      <xdr:colOff>101600</xdr:colOff>
      <xdr:row>61</xdr:row>
      <xdr:rowOff>104684</xdr:rowOff>
    </xdr:to>
    <xdr:sp macro="" textlink="">
      <xdr:nvSpPr>
        <xdr:cNvPr id="449" name="楕円 448"/>
        <xdr:cNvSpPr/>
      </xdr:nvSpPr>
      <xdr:spPr>
        <a:xfrm>
          <a:off x="12763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53884</xdr:rowOff>
    </xdr:from>
    <xdr:to>
      <xdr:col>71</xdr:col>
      <xdr:colOff>177800</xdr:colOff>
      <xdr:row>61</xdr:row>
      <xdr:rowOff>89807</xdr:rowOff>
    </xdr:to>
    <xdr:cxnSp macro="">
      <xdr:nvCxnSpPr>
        <xdr:cNvPr id="450" name="直線コネクタ 449"/>
        <xdr:cNvCxnSpPr/>
      </xdr:nvCxnSpPr>
      <xdr:spPr>
        <a:xfrm>
          <a:off x="12814300" y="105123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55897</xdr:rowOff>
    </xdr:from>
    <xdr:ext cx="405111" cy="259045"/>
    <xdr:sp macro="" textlink="">
      <xdr:nvSpPr>
        <xdr:cNvPr id="451" name="n_1aveValue【保健センター・保健所】&#10;有形固定資産減価償却率"/>
        <xdr:cNvSpPr txBox="1"/>
      </xdr:nvSpPr>
      <xdr:spPr>
        <a:xfrm>
          <a:off x="152660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452" name="n_2aveValue【保健センター・保健所】&#10;有形固定資産減価償却率"/>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24873</xdr:rowOff>
    </xdr:from>
    <xdr:ext cx="405111" cy="259045"/>
    <xdr:sp macro="" textlink="">
      <xdr:nvSpPr>
        <xdr:cNvPr id="453" name="n_3aveValue【保健センター・保健所】&#10;有形固定資産減価償却率"/>
        <xdr:cNvSpPr txBox="1"/>
      </xdr:nvSpPr>
      <xdr:spPr>
        <a:xfrm>
          <a:off x="13500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454" name="n_4aveValue【保健センター・保健所】&#10;有形固定資産減価償却率"/>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131734</xdr:rowOff>
    </xdr:from>
    <xdr:ext cx="405111" cy="259045"/>
    <xdr:sp macro="" textlink="">
      <xdr:nvSpPr>
        <xdr:cNvPr id="455" name="n_3mainValue【保健センター・保健所】&#10;有形固定資産減価償却率"/>
        <xdr:cNvSpPr txBox="1"/>
      </xdr:nvSpPr>
      <xdr:spPr>
        <a:xfrm>
          <a:off x="13500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95811</xdr:rowOff>
    </xdr:from>
    <xdr:ext cx="405111" cy="259045"/>
    <xdr:sp macro="" textlink="">
      <xdr:nvSpPr>
        <xdr:cNvPr id="456" name="n_4mainValue【保健センター・保健所】&#10;有形固定資産減価償却率"/>
        <xdr:cNvSpPr txBox="1"/>
      </xdr:nvSpPr>
      <xdr:spPr>
        <a:xfrm>
          <a:off x="12611744"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7" name="正方形/長方形 4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8" name="正方形/長方形 4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9" name="正方形/長方形 4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0" name="正方形/長方形 4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1" name="正方形/長方形 4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2" name="正方形/長方形 4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3" name="正方形/長方形 4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4" name="正方形/長方形 4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5" name="テキスト ボックス 4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6" name="直線コネクタ 4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67" name="直線コネクタ 46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8" name="テキスト ボックス 46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9" name="直線コネクタ 46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70" name="テキスト ボックス 46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71" name="直線コネクタ 47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72" name="テキスト ボックス 47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73" name="直線コネクタ 47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74" name="テキスト ボックス 47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75" name="直線コネクタ 47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76" name="テキスト ボックス 47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7" name="直線コネクタ 47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78" name="テキスト ボックス 47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9" name="直線コネクタ 4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0" name="テキスト ボックス 4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19594</xdr:rowOff>
    </xdr:from>
    <xdr:to>
      <xdr:col>116</xdr:col>
      <xdr:colOff>62864</xdr:colOff>
      <xdr:row>64</xdr:row>
      <xdr:rowOff>120831</xdr:rowOff>
    </xdr:to>
    <xdr:cxnSp macro="">
      <xdr:nvCxnSpPr>
        <xdr:cNvPr id="482" name="直線コネクタ 481"/>
        <xdr:cNvCxnSpPr/>
      </xdr:nvCxnSpPr>
      <xdr:spPr>
        <a:xfrm flipV="1">
          <a:off x="22160864" y="9620794"/>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483" name="【保健センター・保健所】&#10;一人当たり面積最小値テキスト"/>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484" name="直線コネクタ 483"/>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137721</xdr:rowOff>
    </xdr:from>
    <xdr:ext cx="469744" cy="259045"/>
    <xdr:sp macro="" textlink="">
      <xdr:nvSpPr>
        <xdr:cNvPr id="485" name="【保健センター・保健所】&#10;一人当たり面積最大値テキスト"/>
        <xdr:cNvSpPr txBox="1"/>
      </xdr:nvSpPr>
      <xdr:spPr>
        <a:xfrm>
          <a:off x="22199600" y="93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19594</xdr:rowOff>
    </xdr:from>
    <xdr:to>
      <xdr:col>116</xdr:col>
      <xdr:colOff>152400</xdr:colOff>
      <xdr:row>56</xdr:row>
      <xdr:rowOff>19594</xdr:rowOff>
    </xdr:to>
    <xdr:cxnSp macro="">
      <xdr:nvCxnSpPr>
        <xdr:cNvPr id="486" name="直線コネクタ 485"/>
        <xdr:cNvCxnSpPr/>
      </xdr:nvCxnSpPr>
      <xdr:spPr>
        <a:xfrm>
          <a:off x="22072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37028</xdr:rowOff>
    </xdr:from>
    <xdr:ext cx="469744" cy="259045"/>
    <xdr:sp macro="" textlink="">
      <xdr:nvSpPr>
        <xdr:cNvPr id="487" name="【保健センター・保健所】&#10;一人当たり面積平均値テキスト"/>
        <xdr:cNvSpPr txBox="1"/>
      </xdr:nvSpPr>
      <xdr:spPr>
        <a:xfrm>
          <a:off x="22199600" y="10838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488" name="フローチャート: 判断 487"/>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42273</xdr:rowOff>
    </xdr:from>
    <xdr:to>
      <xdr:col>112</xdr:col>
      <xdr:colOff>38100</xdr:colOff>
      <xdr:row>63</xdr:row>
      <xdr:rowOff>143873</xdr:rowOff>
    </xdr:to>
    <xdr:sp macro="" textlink="">
      <xdr:nvSpPr>
        <xdr:cNvPr id="489" name="フローチャート: 判断 488"/>
        <xdr:cNvSpPr/>
      </xdr:nvSpPr>
      <xdr:spPr>
        <a:xfrm>
          <a:off x="21272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48804</xdr:rowOff>
    </xdr:from>
    <xdr:to>
      <xdr:col>107</xdr:col>
      <xdr:colOff>101600</xdr:colOff>
      <xdr:row>63</xdr:row>
      <xdr:rowOff>150404</xdr:rowOff>
    </xdr:to>
    <xdr:sp macro="" textlink="">
      <xdr:nvSpPr>
        <xdr:cNvPr id="490" name="フローチャート: 判断 489"/>
        <xdr:cNvSpPr/>
      </xdr:nvSpPr>
      <xdr:spPr>
        <a:xfrm>
          <a:off x="20383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71665</xdr:rowOff>
    </xdr:from>
    <xdr:to>
      <xdr:col>102</xdr:col>
      <xdr:colOff>165100</xdr:colOff>
      <xdr:row>64</xdr:row>
      <xdr:rowOff>1815</xdr:rowOff>
    </xdr:to>
    <xdr:sp macro="" textlink="">
      <xdr:nvSpPr>
        <xdr:cNvPr id="491" name="フローチャート: 判断 490"/>
        <xdr:cNvSpPr/>
      </xdr:nvSpPr>
      <xdr:spPr>
        <a:xfrm>
          <a:off x="19494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58601</xdr:rowOff>
    </xdr:from>
    <xdr:to>
      <xdr:col>98</xdr:col>
      <xdr:colOff>38100</xdr:colOff>
      <xdr:row>63</xdr:row>
      <xdr:rowOff>160201</xdr:rowOff>
    </xdr:to>
    <xdr:sp macro="" textlink="">
      <xdr:nvSpPr>
        <xdr:cNvPr id="492" name="フローチャート: 判断 491"/>
        <xdr:cNvSpPr/>
      </xdr:nvSpPr>
      <xdr:spPr>
        <a:xfrm>
          <a:off x="18605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3" name="テキスト ボックス 4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4" name="テキスト ボックス 4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5" name="テキスト ボックス 4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6" name="テキスト ボックス 4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7" name="テキスト ボックス 4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64</xdr:row>
      <xdr:rowOff>11249</xdr:rowOff>
    </xdr:from>
    <xdr:to>
      <xdr:col>102</xdr:col>
      <xdr:colOff>165100</xdr:colOff>
      <xdr:row>64</xdr:row>
      <xdr:rowOff>112849</xdr:rowOff>
    </xdr:to>
    <xdr:sp macro="" textlink="">
      <xdr:nvSpPr>
        <xdr:cNvPr id="498" name="楕円 497"/>
        <xdr:cNvSpPr/>
      </xdr:nvSpPr>
      <xdr:spPr>
        <a:xfrm>
          <a:off x="19494500" y="109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64</xdr:row>
      <xdr:rowOff>11249</xdr:rowOff>
    </xdr:from>
    <xdr:to>
      <xdr:col>98</xdr:col>
      <xdr:colOff>38100</xdr:colOff>
      <xdr:row>64</xdr:row>
      <xdr:rowOff>112849</xdr:rowOff>
    </xdr:to>
    <xdr:sp macro="" textlink="">
      <xdr:nvSpPr>
        <xdr:cNvPr id="499" name="楕円 498"/>
        <xdr:cNvSpPr/>
      </xdr:nvSpPr>
      <xdr:spPr>
        <a:xfrm>
          <a:off x="18605500" y="109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62049</xdr:rowOff>
    </xdr:from>
    <xdr:to>
      <xdr:col>102</xdr:col>
      <xdr:colOff>114300</xdr:colOff>
      <xdr:row>64</xdr:row>
      <xdr:rowOff>62049</xdr:rowOff>
    </xdr:to>
    <xdr:cxnSp macro="">
      <xdr:nvCxnSpPr>
        <xdr:cNvPr id="500" name="直線コネクタ 499"/>
        <xdr:cNvCxnSpPr/>
      </xdr:nvCxnSpPr>
      <xdr:spPr>
        <a:xfrm>
          <a:off x="18656300" y="110348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160400</xdr:rowOff>
    </xdr:from>
    <xdr:ext cx="469744" cy="259045"/>
    <xdr:sp macro="" textlink="">
      <xdr:nvSpPr>
        <xdr:cNvPr id="501" name="n_1aveValue【保健センター・保健所】&#10;一人当たり面積"/>
        <xdr:cNvSpPr txBox="1"/>
      </xdr:nvSpPr>
      <xdr:spPr>
        <a:xfrm>
          <a:off x="21075727" y="106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166931</xdr:rowOff>
    </xdr:from>
    <xdr:ext cx="469744" cy="259045"/>
    <xdr:sp macro="" textlink="">
      <xdr:nvSpPr>
        <xdr:cNvPr id="502" name="n_2aveValue【保健センター・保健所】&#10;一人当たり面積"/>
        <xdr:cNvSpPr txBox="1"/>
      </xdr:nvSpPr>
      <xdr:spPr>
        <a:xfrm>
          <a:off x="201994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18342</xdr:rowOff>
    </xdr:from>
    <xdr:ext cx="469744" cy="259045"/>
    <xdr:sp macro="" textlink="">
      <xdr:nvSpPr>
        <xdr:cNvPr id="503" name="n_3aveValue【保健センター・保健所】&#10;一人当たり面積"/>
        <xdr:cNvSpPr txBox="1"/>
      </xdr:nvSpPr>
      <xdr:spPr>
        <a:xfrm>
          <a:off x="19310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5278</xdr:rowOff>
    </xdr:from>
    <xdr:ext cx="469744" cy="259045"/>
    <xdr:sp macro="" textlink="">
      <xdr:nvSpPr>
        <xdr:cNvPr id="504" name="n_4aveValue【保健センター・保健所】&#10;一人当たり面積"/>
        <xdr:cNvSpPr txBox="1"/>
      </xdr:nvSpPr>
      <xdr:spPr>
        <a:xfrm>
          <a:off x="18421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103976</xdr:rowOff>
    </xdr:from>
    <xdr:ext cx="469744" cy="259045"/>
    <xdr:sp macro="" textlink="">
      <xdr:nvSpPr>
        <xdr:cNvPr id="505" name="n_3mainValue【保健センター・保健所】&#10;一人当たり面積"/>
        <xdr:cNvSpPr txBox="1"/>
      </xdr:nvSpPr>
      <xdr:spPr>
        <a:xfrm>
          <a:off x="19310427" y="1107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103976</xdr:rowOff>
    </xdr:from>
    <xdr:ext cx="469744" cy="259045"/>
    <xdr:sp macro="" textlink="">
      <xdr:nvSpPr>
        <xdr:cNvPr id="506" name="n_4mainValue【保健センター・保健所】&#10;一人当たり面積"/>
        <xdr:cNvSpPr txBox="1"/>
      </xdr:nvSpPr>
      <xdr:spPr>
        <a:xfrm>
          <a:off x="18421427" y="1107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7" name="正方形/長方形 50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8" name="正方形/長方形 50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9" name="正方形/長方形 50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0" name="正方形/長方形 50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1" name="正方形/長方形 51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2" name="正方形/長方形 51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3" name="正方形/長方形 51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4" name="正方形/長方形 51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5" name="テキスト ボックス 51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6" name="直線コネクタ 51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7" name="テキスト ボックス 51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18" name="直線コネクタ 51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19" name="テキスト ボックス 51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0" name="直線コネクタ 51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1" name="テキスト ボックス 52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2" name="直線コネクタ 52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3" name="テキスト ボックス 52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4" name="直線コネクタ 52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5" name="テキスト ボックス 52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6" name="直線コネクタ 52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7" name="テキスト ボックス 52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8" name="直線コネクタ 52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29" name="テキスト ボックス 52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0" name="直線コネクタ 52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129539</xdr:rowOff>
    </xdr:from>
    <xdr:to>
      <xdr:col>85</xdr:col>
      <xdr:colOff>126364</xdr:colOff>
      <xdr:row>86</xdr:row>
      <xdr:rowOff>168729</xdr:rowOff>
    </xdr:to>
    <xdr:cxnSp macro="">
      <xdr:nvCxnSpPr>
        <xdr:cNvPr id="532" name="直線コネクタ 531"/>
        <xdr:cNvCxnSpPr/>
      </xdr:nvCxnSpPr>
      <xdr:spPr>
        <a:xfrm flipV="1">
          <a:off x="16318864" y="13502639"/>
          <a:ext cx="0" cy="1410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33"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34" name="直線コネクタ 53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76216</xdr:rowOff>
    </xdr:from>
    <xdr:ext cx="405111" cy="259045"/>
    <xdr:sp macro="" textlink="">
      <xdr:nvSpPr>
        <xdr:cNvPr id="535" name="【消防施設】&#10;有形固定資産減価償却率最大値テキスト"/>
        <xdr:cNvSpPr txBox="1"/>
      </xdr:nvSpPr>
      <xdr:spPr>
        <a:xfrm>
          <a:off x="16357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129539</xdr:rowOff>
    </xdr:from>
    <xdr:to>
      <xdr:col>86</xdr:col>
      <xdr:colOff>25400</xdr:colOff>
      <xdr:row>78</xdr:row>
      <xdr:rowOff>129539</xdr:rowOff>
    </xdr:to>
    <xdr:cxnSp macro="">
      <xdr:nvCxnSpPr>
        <xdr:cNvPr id="536" name="直線コネクタ 535"/>
        <xdr:cNvCxnSpPr/>
      </xdr:nvCxnSpPr>
      <xdr:spPr>
        <a:xfrm>
          <a:off x="16230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102888</xdr:rowOff>
    </xdr:from>
    <xdr:ext cx="405111" cy="259045"/>
    <xdr:sp macro="" textlink="">
      <xdr:nvSpPr>
        <xdr:cNvPr id="537" name="【消防施設】&#10;有形固定資産減価償却率平均値テキスト"/>
        <xdr:cNvSpPr txBox="1"/>
      </xdr:nvSpPr>
      <xdr:spPr>
        <a:xfrm>
          <a:off x="16357600" y="14161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538" name="フローチャート: 判断 537"/>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539" name="フローチャート: 判断 538"/>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540" name="フローチャート: 判断 539"/>
        <xdr:cNvSpPr/>
      </xdr:nvSpPr>
      <xdr:spPr>
        <a:xfrm>
          <a:off x="1454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13426</xdr:rowOff>
    </xdr:from>
    <xdr:to>
      <xdr:col>72</xdr:col>
      <xdr:colOff>38100</xdr:colOff>
      <xdr:row>82</xdr:row>
      <xdr:rowOff>115026</xdr:rowOff>
    </xdr:to>
    <xdr:sp macro="" textlink="">
      <xdr:nvSpPr>
        <xdr:cNvPr id="541" name="フローチャート: 判断 540"/>
        <xdr:cNvSpPr/>
      </xdr:nvSpPr>
      <xdr:spPr>
        <a:xfrm>
          <a:off x="13652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3629</xdr:rowOff>
    </xdr:from>
    <xdr:to>
      <xdr:col>67</xdr:col>
      <xdr:colOff>101600</xdr:colOff>
      <xdr:row>82</xdr:row>
      <xdr:rowOff>105229</xdr:rowOff>
    </xdr:to>
    <xdr:sp macro="" textlink="">
      <xdr:nvSpPr>
        <xdr:cNvPr id="542" name="フローチャート: 判断 541"/>
        <xdr:cNvSpPr/>
      </xdr:nvSpPr>
      <xdr:spPr>
        <a:xfrm>
          <a:off x="12763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3" name="テキスト ボックス 54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4" name="テキスト ボックス 54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5" name="テキスト ボックス 54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6" name="テキスト ボックス 54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7" name="テキスト ボックス 54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363</xdr:rowOff>
    </xdr:from>
    <xdr:to>
      <xdr:col>85</xdr:col>
      <xdr:colOff>177800</xdr:colOff>
      <xdr:row>80</xdr:row>
      <xdr:rowOff>101963</xdr:rowOff>
    </xdr:to>
    <xdr:sp macro="" textlink="">
      <xdr:nvSpPr>
        <xdr:cNvPr id="548" name="楕円 547"/>
        <xdr:cNvSpPr/>
      </xdr:nvSpPr>
      <xdr:spPr>
        <a:xfrm>
          <a:off x="16268700" y="1371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23240</xdr:rowOff>
    </xdr:from>
    <xdr:ext cx="405111" cy="259045"/>
    <xdr:sp macro="" textlink="">
      <xdr:nvSpPr>
        <xdr:cNvPr id="549" name="【消防施設】&#10;有形固定資産減価償却率該当値テキスト"/>
        <xdr:cNvSpPr txBox="1"/>
      </xdr:nvSpPr>
      <xdr:spPr>
        <a:xfrm>
          <a:off x="16357600" y="1356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163649</xdr:rowOff>
    </xdr:from>
    <xdr:to>
      <xdr:col>81</xdr:col>
      <xdr:colOff>101600</xdr:colOff>
      <xdr:row>80</xdr:row>
      <xdr:rowOff>93799</xdr:rowOff>
    </xdr:to>
    <xdr:sp macro="" textlink="">
      <xdr:nvSpPr>
        <xdr:cNvPr id="550" name="楕円 549"/>
        <xdr:cNvSpPr/>
      </xdr:nvSpPr>
      <xdr:spPr>
        <a:xfrm>
          <a:off x="15430500" y="1370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42999</xdr:rowOff>
    </xdr:from>
    <xdr:to>
      <xdr:col>85</xdr:col>
      <xdr:colOff>127000</xdr:colOff>
      <xdr:row>80</xdr:row>
      <xdr:rowOff>51163</xdr:rowOff>
    </xdr:to>
    <xdr:cxnSp macro="">
      <xdr:nvCxnSpPr>
        <xdr:cNvPr id="551" name="直線コネクタ 550"/>
        <xdr:cNvCxnSpPr/>
      </xdr:nvCxnSpPr>
      <xdr:spPr>
        <a:xfrm>
          <a:off x="15481300" y="13758999"/>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126093</xdr:rowOff>
    </xdr:from>
    <xdr:to>
      <xdr:col>76</xdr:col>
      <xdr:colOff>165100</xdr:colOff>
      <xdr:row>80</xdr:row>
      <xdr:rowOff>56243</xdr:rowOff>
    </xdr:to>
    <xdr:sp macro="" textlink="">
      <xdr:nvSpPr>
        <xdr:cNvPr id="552" name="楕円 551"/>
        <xdr:cNvSpPr/>
      </xdr:nvSpPr>
      <xdr:spPr>
        <a:xfrm>
          <a:off x="14541500" y="1367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5443</xdr:rowOff>
    </xdr:from>
    <xdr:to>
      <xdr:col>81</xdr:col>
      <xdr:colOff>50800</xdr:colOff>
      <xdr:row>80</xdr:row>
      <xdr:rowOff>42999</xdr:rowOff>
    </xdr:to>
    <xdr:cxnSp macro="">
      <xdr:nvCxnSpPr>
        <xdr:cNvPr id="553" name="直線コネクタ 552"/>
        <xdr:cNvCxnSpPr/>
      </xdr:nvCxnSpPr>
      <xdr:spPr>
        <a:xfrm>
          <a:off x="14592300" y="1372144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36286</xdr:rowOff>
    </xdr:from>
    <xdr:to>
      <xdr:col>72</xdr:col>
      <xdr:colOff>38100</xdr:colOff>
      <xdr:row>79</xdr:row>
      <xdr:rowOff>137886</xdr:rowOff>
    </xdr:to>
    <xdr:sp macro="" textlink="">
      <xdr:nvSpPr>
        <xdr:cNvPr id="554" name="楕円 553"/>
        <xdr:cNvSpPr/>
      </xdr:nvSpPr>
      <xdr:spPr>
        <a:xfrm>
          <a:off x="13652500" y="1358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87086</xdr:rowOff>
    </xdr:from>
    <xdr:to>
      <xdr:col>76</xdr:col>
      <xdr:colOff>114300</xdr:colOff>
      <xdr:row>80</xdr:row>
      <xdr:rowOff>5443</xdr:rowOff>
    </xdr:to>
    <xdr:cxnSp macro="">
      <xdr:nvCxnSpPr>
        <xdr:cNvPr id="555" name="直線コネクタ 554"/>
        <xdr:cNvCxnSpPr/>
      </xdr:nvCxnSpPr>
      <xdr:spPr>
        <a:xfrm>
          <a:off x="13703300" y="13631636"/>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33020</xdr:rowOff>
    </xdr:from>
    <xdr:to>
      <xdr:col>67</xdr:col>
      <xdr:colOff>101600</xdr:colOff>
      <xdr:row>79</xdr:row>
      <xdr:rowOff>134620</xdr:rowOff>
    </xdr:to>
    <xdr:sp macro="" textlink="">
      <xdr:nvSpPr>
        <xdr:cNvPr id="556" name="楕円 555"/>
        <xdr:cNvSpPr/>
      </xdr:nvSpPr>
      <xdr:spPr>
        <a:xfrm>
          <a:off x="127635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83820</xdr:rowOff>
    </xdr:from>
    <xdr:to>
      <xdr:col>71</xdr:col>
      <xdr:colOff>177800</xdr:colOff>
      <xdr:row>79</xdr:row>
      <xdr:rowOff>87086</xdr:rowOff>
    </xdr:to>
    <xdr:cxnSp macro="">
      <xdr:nvCxnSpPr>
        <xdr:cNvPr id="557" name="直線コネクタ 556"/>
        <xdr:cNvCxnSpPr/>
      </xdr:nvCxnSpPr>
      <xdr:spPr>
        <a:xfrm>
          <a:off x="12814300" y="1362837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32675</xdr:rowOff>
    </xdr:from>
    <xdr:ext cx="405111" cy="259045"/>
    <xdr:sp macro="" textlink="">
      <xdr:nvSpPr>
        <xdr:cNvPr id="558" name="n_1aveValue【消防施設】&#10;有形固定資産減価償却率"/>
        <xdr:cNvSpPr txBox="1"/>
      </xdr:nvSpPr>
      <xdr:spPr>
        <a:xfrm>
          <a:off x="152660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xdr:rowOff>
    </xdr:from>
    <xdr:ext cx="405111" cy="259045"/>
    <xdr:sp macro="" textlink="">
      <xdr:nvSpPr>
        <xdr:cNvPr id="559" name="n_2aveValue【消防施設】&#10;有形固定資産減価償却率"/>
        <xdr:cNvSpPr txBox="1"/>
      </xdr:nvSpPr>
      <xdr:spPr>
        <a:xfrm>
          <a:off x="14389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106153</xdr:rowOff>
    </xdr:from>
    <xdr:ext cx="405111" cy="259045"/>
    <xdr:sp macro="" textlink="">
      <xdr:nvSpPr>
        <xdr:cNvPr id="560" name="n_3aveValue【消防施設】&#10;有形固定資産減価償却率"/>
        <xdr:cNvSpPr txBox="1"/>
      </xdr:nvSpPr>
      <xdr:spPr>
        <a:xfrm>
          <a:off x="13500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96356</xdr:rowOff>
    </xdr:from>
    <xdr:ext cx="405111" cy="259045"/>
    <xdr:sp macro="" textlink="">
      <xdr:nvSpPr>
        <xdr:cNvPr id="561" name="n_4aveValue【消防施設】&#10;有形固定資産減価償却率"/>
        <xdr:cNvSpPr txBox="1"/>
      </xdr:nvSpPr>
      <xdr:spPr>
        <a:xfrm>
          <a:off x="126117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110326</xdr:rowOff>
    </xdr:from>
    <xdr:ext cx="405111" cy="259045"/>
    <xdr:sp macro="" textlink="">
      <xdr:nvSpPr>
        <xdr:cNvPr id="562" name="n_1mainValue【消防施設】&#10;有形固定資産減価償却率"/>
        <xdr:cNvSpPr txBox="1"/>
      </xdr:nvSpPr>
      <xdr:spPr>
        <a:xfrm>
          <a:off x="15266044" y="1348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72770</xdr:rowOff>
    </xdr:from>
    <xdr:ext cx="405111" cy="259045"/>
    <xdr:sp macro="" textlink="">
      <xdr:nvSpPr>
        <xdr:cNvPr id="563" name="n_2mainValue【消防施設】&#10;有形固定資産減価償却率"/>
        <xdr:cNvSpPr txBox="1"/>
      </xdr:nvSpPr>
      <xdr:spPr>
        <a:xfrm>
          <a:off x="14389744" y="1344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154413</xdr:rowOff>
    </xdr:from>
    <xdr:ext cx="405111" cy="259045"/>
    <xdr:sp macro="" textlink="">
      <xdr:nvSpPr>
        <xdr:cNvPr id="564" name="n_3mainValue【消防施設】&#10;有形固定資産減価償却率"/>
        <xdr:cNvSpPr txBox="1"/>
      </xdr:nvSpPr>
      <xdr:spPr>
        <a:xfrm>
          <a:off x="13500744" y="1335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151147</xdr:rowOff>
    </xdr:from>
    <xdr:ext cx="405111" cy="259045"/>
    <xdr:sp macro="" textlink="">
      <xdr:nvSpPr>
        <xdr:cNvPr id="565" name="n_4mainValue【消防施設】&#10;有形固定資産減価償却率"/>
        <xdr:cNvSpPr txBox="1"/>
      </xdr:nvSpPr>
      <xdr:spPr>
        <a:xfrm>
          <a:off x="12611744" y="1335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6" name="正方形/長方形 56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7" name="正方形/長方形 56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8" name="正方形/長方形 56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9" name="正方形/長方形 56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0" name="正方形/長方形 56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1" name="正方形/長方形 57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2" name="正方形/長方形 57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3" name="正方形/長方形 57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4" name="テキスト ボックス 57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5" name="直線コネクタ 57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76" name="直線コネクタ 57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77" name="テキスト ボックス 57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78" name="直線コネクタ 57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79" name="テキスト ボックス 57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0" name="直線コネクタ 57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1" name="テキスト ボックス 58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82" name="直線コネクタ 58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83" name="テキスト ボックス 58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4" name="直線コネクタ 58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5" name="テキスト ボックス 58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10668</xdr:rowOff>
    </xdr:to>
    <xdr:cxnSp macro="">
      <xdr:nvCxnSpPr>
        <xdr:cNvPr id="587" name="直線コネクタ 586"/>
        <xdr:cNvCxnSpPr/>
      </xdr:nvCxnSpPr>
      <xdr:spPr>
        <a:xfrm flipV="1">
          <a:off x="22160864" y="135940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588"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589" name="直線コネクタ 588"/>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590" name="【消防施設】&#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591" name="直線コネクタ 590"/>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2303</xdr:rowOff>
    </xdr:from>
    <xdr:ext cx="469744" cy="259045"/>
    <xdr:sp macro="" textlink="">
      <xdr:nvSpPr>
        <xdr:cNvPr id="592" name="【消防施設】&#10;一人当たり面積平均値テキスト"/>
        <xdr:cNvSpPr txBox="1"/>
      </xdr:nvSpPr>
      <xdr:spPr>
        <a:xfrm>
          <a:off x="22199600" y="14404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593" name="フローチャート: 判断 592"/>
        <xdr:cNvSpPr/>
      </xdr:nvSpPr>
      <xdr:spPr>
        <a:xfrm>
          <a:off x="221107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19304</xdr:rowOff>
    </xdr:from>
    <xdr:to>
      <xdr:col>112</xdr:col>
      <xdr:colOff>38100</xdr:colOff>
      <xdr:row>84</xdr:row>
      <xdr:rowOff>120904</xdr:rowOff>
    </xdr:to>
    <xdr:sp macro="" textlink="">
      <xdr:nvSpPr>
        <xdr:cNvPr id="594" name="フローチャート: 判断 593"/>
        <xdr:cNvSpPr/>
      </xdr:nvSpPr>
      <xdr:spPr>
        <a:xfrm>
          <a:off x="21272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28448</xdr:rowOff>
    </xdr:from>
    <xdr:to>
      <xdr:col>107</xdr:col>
      <xdr:colOff>101600</xdr:colOff>
      <xdr:row>84</xdr:row>
      <xdr:rowOff>130048</xdr:rowOff>
    </xdr:to>
    <xdr:sp macro="" textlink="">
      <xdr:nvSpPr>
        <xdr:cNvPr id="595" name="フローチャート: 判断 594"/>
        <xdr:cNvSpPr/>
      </xdr:nvSpPr>
      <xdr:spPr>
        <a:xfrm>
          <a:off x="20383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596" name="フローチャート: 判断 595"/>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167894</xdr:rowOff>
    </xdr:from>
    <xdr:to>
      <xdr:col>98</xdr:col>
      <xdr:colOff>38100</xdr:colOff>
      <xdr:row>84</xdr:row>
      <xdr:rowOff>98044</xdr:rowOff>
    </xdr:to>
    <xdr:sp macro="" textlink="">
      <xdr:nvSpPr>
        <xdr:cNvPr id="597" name="フローチャート: 判断 596"/>
        <xdr:cNvSpPr/>
      </xdr:nvSpPr>
      <xdr:spPr>
        <a:xfrm>
          <a:off x="18605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8" name="テキスト ボックス 59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9" name="テキスト ボックス 59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0" name="テキスト ボックス 59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1" name="テキスト ボックス 60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2" name="テキスト ボックス 60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10161</xdr:rowOff>
    </xdr:from>
    <xdr:to>
      <xdr:col>116</xdr:col>
      <xdr:colOff>114300</xdr:colOff>
      <xdr:row>84</xdr:row>
      <xdr:rowOff>111761</xdr:rowOff>
    </xdr:to>
    <xdr:sp macro="" textlink="">
      <xdr:nvSpPr>
        <xdr:cNvPr id="603" name="楕円 602"/>
        <xdr:cNvSpPr/>
      </xdr:nvSpPr>
      <xdr:spPr>
        <a:xfrm>
          <a:off x="221107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33038</xdr:rowOff>
    </xdr:from>
    <xdr:ext cx="469744" cy="259045"/>
    <xdr:sp macro="" textlink="">
      <xdr:nvSpPr>
        <xdr:cNvPr id="604" name="【消防施設】&#10;一人当たり面積該当値テキスト"/>
        <xdr:cNvSpPr txBox="1"/>
      </xdr:nvSpPr>
      <xdr:spPr>
        <a:xfrm>
          <a:off x="22199600" y="1426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19304</xdr:rowOff>
    </xdr:from>
    <xdr:to>
      <xdr:col>112</xdr:col>
      <xdr:colOff>38100</xdr:colOff>
      <xdr:row>84</xdr:row>
      <xdr:rowOff>120904</xdr:rowOff>
    </xdr:to>
    <xdr:sp macro="" textlink="">
      <xdr:nvSpPr>
        <xdr:cNvPr id="605" name="楕円 604"/>
        <xdr:cNvSpPr/>
      </xdr:nvSpPr>
      <xdr:spPr>
        <a:xfrm>
          <a:off x="212725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60961</xdr:rowOff>
    </xdr:from>
    <xdr:to>
      <xdr:col>116</xdr:col>
      <xdr:colOff>63500</xdr:colOff>
      <xdr:row>84</xdr:row>
      <xdr:rowOff>70104</xdr:rowOff>
    </xdr:to>
    <xdr:cxnSp macro="">
      <xdr:nvCxnSpPr>
        <xdr:cNvPr id="606" name="直線コネクタ 605"/>
        <xdr:cNvCxnSpPr/>
      </xdr:nvCxnSpPr>
      <xdr:spPr>
        <a:xfrm flipV="1">
          <a:off x="21323300" y="14462761"/>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14732</xdr:rowOff>
    </xdr:from>
    <xdr:to>
      <xdr:col>107</xdr:col>
      <xdr:colOff>101600</xdr:colOff>
      <xdr:row>84</xdr:row>
      <xdr:rowOff>116332</xdr:rowOff>
    </xdr:to>
    <xdr:sp macro="" textlink="">
      <xdr:nvSpPr>
        <xdr:cNvPr id="607" name="楕円 606"/>
        <xdr:cNvSpPr/>
      </xdr:nvSpPr>
      <xdr:spPr>
        <a:xfrm>
          <a:off x="20383500" y="1441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65532</xdr:rowOff>
    </xdr:from>
    <xdr:to>
      <xdr:col>111</xdr:col>
      <xdr:colOff>177800</xdr:colOff>
      <xdr:row>84</xdr:row>
      <xdr:rowOff>70104</xdr:rowOff>
    </xdr:to>
    <xdr:cxnSp macro="">
      <xdr:nvCxnSpPr>
        <xdr:cNvPr id="608" name="直線コネクタ 607"/>
        <xdr:cNvCxnSpPr/>
      </xdr:nvCxnSpPr>
      <xdr:spPr>
        <a:xfrm>
          <a:off x="20434300" y="14467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140463</xdr:rowOff>
    </xdr:from>
    <xdr:to>
      <xdr:col>102</xdr:col>
      <xdr:colOff>165100</xdr:colOff>
      <xdr:row>84</xdr:row>
      <xdr:rowOff>70613</xdr:rowOff>
    </xdr:to>
    <xdr:sp macro="" textlink="">
      <xdr:nvSpPr>
        <xdr:cNvPr id="609" name="楕円 608"/>
        <xdr:cNvSpPr/>
      </xdr:nvSpPr>
      <xdr:spPr>
        <a:xfrm>
          <a:off x="194945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19813</xdr:rowOff>
    </xdr:from>
    <xdr:to>
      <xdr:col>107</xdr:col>
      <xdr:colOff>50800</xdr:colOff>
      <xdr:row>84</xdr:row>
      <xdr:rowOff>65532</xdr:rowOff>
    </xdr:to>
    <xdr:cxnSp macro="">
      <xdr:nvCxnSpPr>
        <xdr:cNvPr id="610" name="直線コネクタ 609"/>
        <xdr:cNvCxnSpPr/>
      </xdr:nvCxnSpPr>
      <xdr:spPr>
        <a:xfrm>
          <a:off x="19545300" y="1442161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158750</xdr:rowOff>
    </xdr:from>
    <xdr:to>
      <xdr:col>98</xdr:col>
      <xdr:colOff>38100</xdr:colOff>
      <xdr:row>84</xdr:row>
      <xdr:rowOff>88900</xdr:rowOff>
    </xdr:to>
    <xdr:sp macro="" textlink="">
      <xdr:nvSpPr>
        <xdr:cNvPr id="611" name="楕円 610"/>
        <xdr:cNvSpPr/>
      </xdr:nvSpPr>
      <xdr:spPr>
        <a:xfrm>
          <a:off x="18605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19813</xdr:rowOff>
    </xdr:from>
    <xdr:to>
      <xdr:col>102</xdr:col>
      <xdr:colOff>114300</xdr:colOff>
      <xdr:row>84</xdr:row>
      <xdr:rowOff>38100</xdr:rowOff>
    </xdr:to>
    <xdr:cxnSp macro="">
      <xdr:nvCxnSpPr>
        <xdr:cNvPr id="612" name="直線コネクタ 611"/>
        <xdr:cNvCxnSpPr/>
      </xdr:nvCxnSpPr>
      <xdr:spPr>
        <a:xfrm flipV="1">
          <a:off x="18656300" y="14421613"/>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112031</xdr:rowOff>
    </xdr:from>
    <xdr:ext cx="469744" cy="259045"/>
    <xdr:sp macro="" textlink="">
      <xdr:nvSpPr>
        <xdr:cNvPr id="613" name="n_1aveValue【消防施設】&#10;一人当たり面積"/>
        <xdr:cNvSpPr txBox="1"/>
      </xdr:nvSpPr>
      <xdr:spPr>
        <a:xfrm>
          <a:off x="210757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121175</xdr:rowOff>
    </xdr:from>
    <xdr:ext cx="469744" cy="259045"/>
    <xdr:sp macro="" textlink="">
      <xdr:nvSpPr>
        <xdr:cNvPr id="614" name="n_2aveValue【消防施設】&#10;一人当たり面積"/>
        <xdr:cNvSpPr txBox="1"/>
      </xdr:nvSpPr>
      <xdr:spPr>
        <a:xfrm>
          <a:off x="20199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107459</xdr:rowOff>
    </xdr:from>
    <xdr:ext cx="469744" cy="259045"/>
    <xdr:sp macro="" textlink="">
      <xdr:nvSpPr>
        <xdr:cNvPr id="615" name="n_3aveValue【消防施設】&#10;一人当たり面積"/>
        <xdr:cNvSpPr txBox="1"/>
      </xdr:nvSpPr>
      <xdr:spPr>
        <a:xfrm>
          <a:off x="19310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89171</xdr:rowOff>
    </xdr:from>
    <xdr:ext cx="469744" cy="259045"/>
    <xdr:sp macro="" textlink="">
      <xdr:nvSpPr>
        <xdr:cNvPr id="616" name="n_4aveValue【消防施設】&#10;一人当たり面積"/>
        <xdr:cNvSpPr txBox="1"/>
      </xdr:nvSpPr>
      <xdr:spPr>
        <a:xfrm>
          <a:off x="18421427"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137431</xdr:rowOff>
    </xdr:from>
    <xdr:ext cx="469744" cy="259045"/>
    <xdr:sp macro="" textlink="">
      <xdr:nvSpPr>
        <xdr:cNvPr id="617" name="n_1mainValue【消防施設】&#10;一人当たり面積"/>
        <xdr:cNvSpPr txBox="1"/>
      </xdr:nvSpPr>
      <xdr:spPr>
        <a:xfrm>
          <a:off x="210757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132859</xdr:rowOff>
    </xdr:from>
    <xdr:ext cx="469744" cy="259045"/>
    <xdr:sp macro="" textlink="">
      <xdr:nvSpPr>
        <xdr:cNvPr id="618" name="n_2mainValue【消防施設】&#10;一人当たり面積"/>
        <xdr:cNvSpPr txBox="1"/>
      </xdr:nvSpPr>
      <xdr:spPr>
        <a:xfrm>
          <a:off x="20199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87140</xdr:rowOff>
    </xdr:from>
    <xdr:ext cx="469744" cy="259045"/>
    <xdr:sp macro="" textlink="">
      <xdr:nvSpPr>
        <xdr:cNvPr id="619" name="n_3mainValue【消防施設】&#10;一人当たり面積"/>
        <xdr:cNvSpPr txBox="1"/>
      </xdr:nvSpPr>
      <xdr:spPr>
        <a:xfrm>
          <a:off x="19310427" y="1414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105427</xdr:rowOff>
    </xdr:from>
    <xdr:ext cx="469744" cy="259045"/>
    <xdr:sp macro="" textlink="">
      <xdr:nvSpPr>
        <xdr:cNvPr id="620" name="n_4mainValue【消防施設】&#10;一人当たり面積"/>
        <xdr:cNvSpPr txBox="1"/>
      </xdr:nvSpPr>
      <xdr:spPr>
        <a:xfrm>
          <a:off x="18421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1" name="正方形/長方形 6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2" name="正方形/長方形 6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3" name="正方形/長方形 6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4" name="正方形/長方形 6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5" name="正方形/長方形 6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6" name="正方形/長方形 6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7" name="正方形/長方形 6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8" name="正方形/長方形 6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9" name="テキスト ボックス 6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0" name="直線コネクタ 6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1" name="テキスト ボックス 63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2" name="直線コネクタ 63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33" name="テキスト ボックス 63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4" name="直線コネクタ 63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5" name="テキスト ボックス 63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6" name="直線コネクタ 63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7" name="テキスト ボックス 63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8" name="直線コネクタ 63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9" name="テキスト ボックス 63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0" name="直線コネクタ 63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41" name="テキスト ボックス 640"/>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2" name="直線コネクタ 6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44" name="直線コネクタ 643"/>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45"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46" name="直線コネクタ 645"/>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47"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48" name="直線コネクタ 647"/>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142257</xdr:rowOff>
    </xdr:from>
    <xdr:ext cx="405111" cy="259045"/>
    <xdr:sp macro="" textlink="">
      <xdr:nvSpPr>
        <xdr:cNvPr id="649" name="【庁舎】&#10;有形固定資産減価償却率平均値テキスト"/>
        <xdr:cNvSpPr txBox="1"/>
      </xdr:nvSpPr>
      <xdr:spPr>
        <a:xfrm>
          <a:off x="16357600" y="17630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650" name="フローチャート: 判断 649"/>
        <xdr:cNvSpPr/>
      </xdr:nvSpPr>
      <xdr:spPr>
        <a:xfrm>
          <a:off x="162687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651" name="フローチャート: 判断 650"/>
        <xdr:cNvSpPr/>
      </xdr:nvSpPr>
      <xdr:spPr>
        <a:xfrm>
          <a:off x="15430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652" name="フローチャート: 判断 651"/>
        <xdr:cNvSpPr/>
      </xdr:nvSpPr>
      <xdr:spPr>
        <a:xfrm>
          <a:off x="145415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653" name="フローチャート: 判断 652"/>
        <xdr:cNvSpPr/>
      </xdr:nvSpPr>
      <xdr:spPr>
        <a:xfrm>
          <a:off x="13652500" y="1774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654" name="フローチャート: 判断 653"/>
        <xdr:cNvSpPr/>
      </xdr:nvSpPr>
      <xdr:spPr>
        <a:xfrm>
          <a:off x="1276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5" name="テキスト ボックス 6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6" name="テキスト ボックス 6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7" name="テキスト ボックス 6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8" name="テキスト ボックス 6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9" name="テキスト ボックス 6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8889</xdr:rowOff>
    </xdr:from>
    <xdr:to>
      <xdr:col>85</xdr:col>
      <xdr:colOff>177800</xdr:colOff>
      <xdr:row>105</xdr:row>
      <xdr:rowOff>110489</xdr:rowOff>
    </xdr:to>
    <xdr:sp macro="" textlink="">
      <xdr:nvSpPr>
        <xdr:cNvPr id="660" name="楕円 659"/>
        <xdr:cNvSpPr/>
      </xdr:nvSpPr>
      <xdr:spPr>
        <a:xfrm>
          <a:off x="16268700" y="1801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158766</xdr:rowOff>
    </xdr:from>
    <xdr:ext cx="405111" cy="259045"/>
    <xdr:sp macro="" textlink="">
      <xdr:nvSpPr>
        <xdr:cNvPr id="661" name="【庁舎】&#10;有形固定資産減価償却率該当値テキスト"/>
        <xdr:cNvSpPr txBox="1"/>
      </xdr:nvSpPr>
      <xdr:spPr>
        <a:xfrm>
          <a:off x="16357600" y="17989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156211</xdr:rowOff>
    </xdr:from>
    <xdr:to>
      <xdr:col>81</xdr:col>
      <xdr:colOff>101600</xdr:colOff>
      <xdr:row>105</xdr:row>
      <xdr:rowOff>86361</xdr:rowOff>
    </xdr:to>
    <xdr:sp macro="" textlink="">
      <xdr:nvSpPr>
        <xdr:cNvPr id="662" name="楕円 661"/>
        <xdr:cNvSpPr/>
      </xdr:nvSpPr>
      <xdr:spPr>
        <a:xfrm>
          <a:off x="15430500" y="179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35561</xdr:rowOff>
    </xdr:from>
    <xdr:to>
      <xdr:col>85</xdr:col>
      <xdr:colOff>127000</xdr:colOff>
      <xdr:row>105</xdr:row>
      <xdr:rowOff>59689</xdr:rowOff>
    </xdr:to>
    <xdr:cxnSp macro="">
      <xdr:nvCxnSpPr>
        <xdr:cNvPr id="663" name="直線コネクタ 662"/>
        <xdr:cNvCxnSpPr/>
      </xdr:nvCxnSpPr>
      <xdr:spPr>
        <a:xfrm>
          <a:off x="15481300" y="18037811"/>
          <a:ext cx="8382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72389</xdr:rowOff>
    </xdr:from>
    <xdr:to>
      <xdr:col>76</xdr:col>
      <xdr:colOff>165100</xdr:colOff>
      <xdr:row>106</xdr:row>
      <xdr:rowOff>2539</xdr:rowOff>
    </xdr:to>
    <xdr:sp macro="" textlink="">
      <xdr:nvSpPr>
        <xdr:cNvPr id="664" name="楕円 663"/>
        <xdr:cNvSpPr/>
      </xdr:nvSpPr>
      <xdr:spPr>
        <a:xfrm>
          <a:off x="14541500" y="1807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35561</xdr:rowOff>
    </xdr:from>
    <xdr:to>
      <xdr:col>81</xdr:col>
      <xdr:colOff>50800</xdr:colOff>
      <xdr:row>105</xdr:row>
      <xdr:rowOff>123189</xdr:rowOff>
    </xdr:to>
    <xdr:cxnSp macro="">
      <xdr:nvCxnSpPr>
        <xdr:cNvPr id="665" name="直線コネクタ 664"/>
        <xdr:cNvCxnSpPr/>
      </xdr:nvCxnSpPr>
      <xdr:spPr>
        <a:xfrm flipV="1">
          <a:off x="14592300" y="18037811"/>
          <a:ext cx="8890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33020</xdr:rowOff>
    </xdr:from>
    <xdr:to>
      <xdr:col>72</xdr:col>
      <xdr:colOff>38100</xdr:colOff>
      <xdr:row>105</xdr:row>
      <xdr:rowOff>134620</xdr:rowOff>
    </xdr:to>
    <xdr:sp macro="" textlink="">
      <xdr:nvSpPr>
        <xdr:cNvPr id="666" name="楕円 665"/>
        <xdr:cNvSpPr/>
      </xdr:nvSpPr>
      <xdr:spPr>
        <a:xfrm>
          <a:off x="13652500" y="180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83820</xdr:rowOff>
    </xdr:from>
    <xdr:to>
      <xdr:col>76</xdr:col>
      <xdr:colOff>114300</xdr:colOff>
      <xdr:row>105</xdr:row>
      <xdr:rowOff>123189</xdr:rowOff>
    </xdr:to>
    <xdr:cxnSp macro="">
      <xdr:nvCxnSpPr>
        <xdr:cNvPr id="667" name="直線コネクタ 666"/>
        <xdr:cNvCxnSpPr/>
      </xdr:nvCxnSpPr>
      <xdr:spPr>
        <a:xfrm>
          <a:off x="13703300" y="18086070"/>
          <a:ext cx="889000" cy="3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7620</xdr:rowOff>
    </xdr:from>
    <xdr:to>
      <xdr:col>67</xdr:col>
      <xdr:colOff>101600</xdr:colOff>
      <xdr:row>105</xdr:row>
      <xdr:rowOff>109220</xdr:rowOff>
    </xdr:to>
    <xdr:sp macro="" textlink="">
      <xdr:nvSpPr>
        <xdr:cNvPr id="668" name="楕円 667"/>
        <xdr:cNvSpPr/>
      </xdr:nvSpPr>
      <xdr:spPr>
        <a:xfrm>
          <a:off x="12763500" y="1800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58420</xdr:rowOff>
    </xdr:from>
    <xdr:to>
      <xdr:col>71</xdr:col>
      <xdr:colOff>177800</xdr:colOff>
      <xdr:row>105</xdr:row>
      <xdr:rowOff>83820</xdr:rowOff>
    </xdr:to>
    <xdr:cxnSp macro="">
      <xdr:nvCxnSpPr>
        <xdr:cNvPr id="669" name="直線コネクタ 668"/>
        <xdr:cNvCxnSpPr/>
      </xdr:nvCxnSpPr>
      <xdr:spPr>
        <a:xfrm>
          <a:off x="12814300" y="1806067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90188</xdr:rowOff>
    </xdr:from>
    <xdr:ext cx="405111" cy="259045"/>
    <xdr:sp macro="" textlink="">
      <xdr:nvSpPr>
        <xdr:cNvPr id="670" name="n_1aveValue【庁舎】&#10;有形固定資産減価償却率"/>
        <xdr:cNvSpPr txBox="1"/>
      </xdr:nvSpPr>
      <xdr:spPr>
        <a:xfrm>
          <a:off x="152660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60977</xdr:rowOff>
    </xdr:from>
    <xdr:ext cx="405111" cy="259045"/>
    <xdr:sp macro="" textlink="">
      <xdr:nvSpPr>
        <xdr:cNvPr id="671" name="n_2aveValue【庁舎】&#10;有形固定資産減価償却率"/>
        <xdr:cNvSpPr txBox="1"/>
      </xdr:nvSpPr>
      <xdr:spPr>
        <a:xfrm>
          <a:off x="14389744" y="1754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31766</xdr:rowOff>
    </xdr:from>
    <xdr:ext cx="405111" cy="259045"/>
    <xdr:sp macro="" textlink="">
      <xdr:nvSpPr>
        <xdr:cNvPr id="672" name="n_3aveValue【庁舎】&#10;有形固定資産減価償却率"/>
        <xdr:cNvSpPr txBox="1"/>
      </xdr:nvSpPr>
      <xdr:spPr>
        <a:xfrm>
          <a:off x="13500744" y="1751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29227</xdr:rowOff>
    </xdr:from>
    <xdr:ext cx="405111" cy="259045"/>
    <xdr:sp macro="" textlink="">
      <xdr:nvSpPr>
        <xdr:cNvPr id="673" name="n_4aveValue【庁舎】&#10;有形固定資産減価償却率"/>
        <xdr:cNvSpPr txBox="1"/>
      </xdr:nvSpPr>
      <xdr:spPr>
        <a:xfrm>
          <a:off x="12611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77488</xdr:rowOff>
    </xdr:from>
    <xdr:ext cx="405111" cy="259045"/>
    <xdr:sp macro="" textlink="">
      <xdr:nvSpPr>
        <xdr:cNvPr id="674" name="n_1mainValue【庁舎】&#10;有形固定資産減価償却率"/>
        <xdr:cNvSpPr txBox="1"/>
      </xdr:nvSpPr>
      <xdr:spPr>
        <a:xfrm>
          <a:off x="15266044" y="18079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165116</xdr:rowOff>
    </xdr:from>
    <xdr:ext cx="405111" cy="259045"/>
    <xdr:sp macro="" textlink="">
      <xdr:nvSpPr>
        <xdr:cNvPr id="675" name="n_2mainValue【庁舎】&#10;有形固定資産減価償却率"/>
        <xdr:cNvSpPr txBox="1"/>
      </xdr:nvSpPr>
      <xdr:spPr>
        <a:xfrm>
          <a:off x="14389744" y="18167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125747</xdr:rowOff>
    </xdr:from>
    <xdr:ext cx="405111" cy="259045"/>
    <xdr:sp macro="" textlink="">
      <xdr:nvSpPr>
        <xdr:cNvPr id="676" name="n_3mainValue【庁舎】&#10;有形固定資産減価償却率"/>
        <xdr:cNvSpPr txBox="1"/>
      </xdr:nvSpPr>
      <xdr:spPr>
        <a:xfrm>
          <a:off x="13500744" y="1812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100347</xdr:rowOff>
    </xdr:from>
    <xdr:ext cx="405111" cy="259045"/>
    <xdr:sp macro="" textlink="">
      <xdr:nvSpPr>
        <xdr:cNvPr id="677" name="n_4mainValue【庁舎】&#10;有形固定資産減価償却率"/>
        <xdr:cNvSpPr txBox="1"/>
      </xdr:nvSpPr>
      <xdr:spPr>
        <a:xfrm>
          <a:off x="12611744" y="1810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8" name="正方形/長方形 67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9" name="正方形/長方形 67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0" name="正方形/長方形 67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1" name="正方形/長方形 68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2" name="正方形/長方形 68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3" name="正方形/長方形 68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4" name="正方形/長方形 68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5" name="正方形/長方形 68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6" name="テキスト ボックス 68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7" name="直線コネクタ 68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88" name="テキスト ボックス 68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89" name="直線コネクタ 68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90" name="テキスト ボックス 68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91" name="直線コネクタ 69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92" name="テキスト ボックス 69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93" name="直線コネクタ 69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94" name="テキスト ボックス 69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95" name="直線コネクタ 69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96" name="テキスト ボックス 69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97" name="直線コネクタ 69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98" name="テキスト ボックス 69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99" name="直線コネクタ 69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00" name="テキスト ボックス 69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1" name="直線コネクタ 70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2" name="テキスト ボックス 70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704" name="直線コネクタ 703"/>
        <xdr:cNvCxnSpPr/>
      </xdr:nvCxnSpPr>
      <xdr:spPr>
        <a:xfrm flipV="1">
          <a:off x="22160864" y="1722773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705" name="【庁舎】&#10;一人当たり面積最小値テキスト"/>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706" name="直線コネクタ 705"/>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07"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08" name="直線コネクタ 707"/>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925</xdr:rowOff>
    </xdr:from>
    <xdr:ext cx="469744" cy="259045"/>
    <xdr:sp macro="" textlink="">
      <xdr:nvSpPr>
        <xdr:cNvPr id="709" name="【庁舎】&#10;一人当たり面積平均値テキスト"/>
        <xdr:cNvSpPr txBox="1"/>
      </xdr:nvSpPr>
      <xdr:spPr>
        <a:xfrm>
          <a:off x="22199600" y="18174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710" name="フローチャート: 判断 709"/>
        <xdr:cNvSpPr/>
      </xdr:nvSpPr>
      <xdr:spPr>
        <a:xfrm>
          <a:off x="22110700" y="1832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711" name="フローチャート: 判断 710"/>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712" name="フローチャート: 判断 711"/>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713" name="フローチャート: 判断 712"/>
        <xdr:cNvSpPr/>
      </xdr:nvSpPr>
      <xdr:spPr>
        <a:xfrm>
          <a:off x="19494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714" name="フローチャート: 判断 713"/>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5" name="テキスト ボックス 71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6" name="テキスト ボックス 71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7" name="テキスト ボックス 71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8" name="テキスト ボックス 71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9" name="テキスト ボックス 71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92348</xdr:rowOff>
    </xdr:from>
    <xdr:to>
      <xdr:col>116</xdr:col>
      <xdr:colOff>114300</xdr:colOff>
      <xdr:row>108</xdr:row>
      <xdr:rowOff>22498</xdr:rowOff>
    </xdr:to>
    <xdr:sp macro="" textlink="">
      <xdr:nvSpPr>
        <xdr:cNvPr id="720" name="楕円 719"/>
        <xdr:cNvSpPr/>
      </xdr:nvSpPr>
      <xdr:spPr>
        <a:xfrm>
          <a:off x="221107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70775</xdr:rowOff>
    </xdr:from>
    <xdr:ext cx="469744" cy="259045"/>
    <xdr:sp macro="" textlink="">
      <xdr:nvSpPr>
        <xdr:cNvPr id="721" name="【庁舎】&#10;一人当たり面積該当値テキスト"/>
        <xdr:cNvSpPr txBox="1"/>
      </xdr:nvSpPr>
      <xdr:spPr>
        <a:xfrm>
          <a:off x="22199600"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105411</xdr:rowOff>
    </xdr:from>
    <xdr:to>
      <xdr:col>112</xdr:col>
      <xdr:colOff>38100</xdr:colOff>
      <xdr:row>108</xdr:row>
      <xdr:rowOff>35561</xdr:rowOff>
    </xdr:to>
    <xdr:sp macro="" textlink="">
      <xdr:nvSpPr>
        <xdr:cNvPr id="722" name="楕円 721"/>
        <xdr:cNvSpPr/>
      </xdr:nvSpPr>
      <xdr:spPr>
        <a:xfrm>
          <a:off x="21272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143148</xdr:rowOff>
    </xdr:from>
    <xdr:to>
      <xdr:col>116</xdr:col>
      <xdr:colOff>63500</xdr:colOff>
      <xdr:row>107</xdr:row>
      <xdr:rowOff>156211</xdr:rowOff>
    </xdr:to>
    <xdr:cxnSp macro="">
      <xdr:nvCxnSpPr>
        <xdr:cNvPr id="723" name="直線コネクタ 722"/>
        <xdr:cNvCxnSpPr/>
      </xdr:nvCxnSpPr>
      <xdr:spPr>
        <a:xfrm flipV="1">
          <a:off x="21323300" y="18488298"/>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111942</xdr:rowOff>
    </xdr:from>
    <xdr:to>
      <xdr:col>107</xdr:col>
      <xdr:colOff>101600</xdr:colOff>
      <xdr:row>108</xdr:row>
      <xdr:rowOff>42092</xdr:rowOff>
    </xdr:to>
    <xdr:sp macro="" textlink="">
      <xdr:nvSpPr>
        <xdr:cNvPr id="724" name="楕円 723"/>
        <xdr:cNvSpPr/>
      </xdr:nvSpPr>
      <xdr:spPr>
        <a:xfrm>
          <a:off x="203835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156211</xdr:rowOff>
    </xdr:from>
    <xdr:to>
      <xdr:col>111</xdr:col>
      <xdr:colOff>177800</xdr:colOff>
      <xdr:row>107</xdr:row>
      <xdr:rowOff>162742</xdr:rowOff>
    </xdr:to>
    <xdr:cxnSp macro="">
      <xdr:nvCxnSpPr>
        <xdr:cNvPr id="725" name="直線コネクタ 724"/>
        <xdr:cNvCxnSpPr/>
      </xdr:nvCxnSpPr>
      <xdr:spPr>
        <a:xfrm flipV="1">
          <a:off x="20434300" y="1850136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28666</xdr:rowOff>
    </xdr:from>
    <xdr:to>
      <xdr:col>102</xdr:col>
      <xdr:colOff>165100</xdr:colOff>
      <xdr:row>108</xdr:row>
      <xdr:rowOff>130266</xdr:rowOff>
    </xdr:to>
    <xdr:sp macro="" textlink="">
      <xdr:nvSpPr>
        <xdr:cNvPr id="726" name="楕円 725"/>
        <xdr:cNvSpPr/>
      </xdr:nvSpPr>
      <xdr:spPr>
        <a:xfrm>
          <a:off x="19494500" y="185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162742</xdr:rowOff>
    </xdr:from>
    <xdr:to>
      <xdr:col>107</xdr:col>
      <xdr:colOff>50800</xdr:colOff>
      <xdr:row>108</xdr:row>
      <xdr:rowOff>79466</xdr:rowOff>
    </xdr:to>
    <xdr:cxnSp macro="">
      <xdr:nvCxnSpPr>
        <xdr:cNvPr id="727" name="直線コネクタ 726"/>
        <xdr:cNvCxnSpPr/>
      </xdr:nvCxnSpPr>
      <xdr:spPr>
        <a:xfrm flipV="1">
          <a:off x="19545300" y="18507892"/>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38463</xdr:rowOff>
    </xdr:from>
    <xdr:to>
      <xdr:col>98</xdr:col>
      <xdr:colOff>38100</xdr:colOff>
      <xdr:row>108</xdr:row>
      <xdr:rowOff>140063</xdr:rowOff>
    </xdr:to>
    <xdr:sp macro="" textlink="">
      <xdr:nvSpPr>
        <xdr:cNvPr id="728" name="楕円 727"/>
        <xdr:cNvSpPr/>
      </xdr:nvSpPr>
      <xdr:spPr>
        <a:xfrm>
          <a:off x="18605500" y="185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79466</xdr:rowOff>
    </xdr:from>
    <xdr:to>
      <xdr:col>102</xdr:col>
      <xdr:colOff>114300</xdr:colOff>
      <xdr:row>108</xdr:row>
      <xdr:rowOff>89263</xdr:rowOff>
    </xdr:to>
    <xdr:cxnSp macro="">
      <xdr:nvCxnSpPr>
        <xdr:cNvPr id="729" name="直線コネクタ 728"/>
        <xdr:cNvCxnSpPr/>
      </xdr:nvCxnSpPr>
      <xdr:spPr>
        <a:xfrm flipV="1">
          <a:off x="18656300" y="1859606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730" name="n_1aveValue【庁舎】&#10;一人当たり面積"/>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731" name="n_2aveValue【庁舎】&#10;一人当たり面積"/>
        <xdr:cNvSpPr txBox="1"/>
      </xdr:nvSpPr>
      <xdr:spPr>
        <a:xfrm>
          <a:off x="20199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115769</xdr:rowOff>
    </xdr:from>
    <xdr:ext cx="469744" cy="259045"/>
    <xdr:sp macro="" textlink="">
      <xdr:nvSpPr>
        <xdr:cNvPr id="732" name="n_3aveValue【庁舎】&#10;一人当たり面積"/>
        <xdr:cNvSpPr txBox="1"/>
      </xdr:nvSpPr>
      <xdr:spPr>
        <a:xfrm>
          <a:off x="19310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733" name="n_4aveValue【庁舎】&#10;一人当たり面積"/>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26688</xdr:rowOff>
    </xdr:from>
    <xdr:ext cx="469744" cy="259045"/>
    <xdr:sp macro="" textlink="">
      <xdr:nvSpPr>
        <xdr:cNvPr id="734" name="n_1mainValue【庁舎】&#10;一人当たり面積"/>
        <xdr:cNvSpPr txBox="1"/>
      </xdr:nvSpPr>
      <xdr:spPr>
        <a:xfrm>
          <a:off x="210757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33219</xdr:rowOff>
    </xdr:from>
    <xdr:ext cx="469744" cy="259045"/>
    <xdr:sp macro="" textlink="">
      <xdr:nvSpPr>
        <xdr:cNvPr id="735" name="n_2mainValue【庁舎】&#10;一人当たり面積"/>
        <xdr:cNvSpPr txBox="1"/>
      </xdr:nvSpPr>
      <xdr:spPr>
        <a:xfrm>
          <a:off x="20199427" y="1854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121393</xdr:rowOff>
    </xdr:from>
    <xdr:ext cx="469744" cy="259045"/>
    <xdr:sp macro="" textlink="">
      <xdr:nvSpPr>
        <xdr:cNvPr id="736" name="n_3mainValue【庁舎】&#10;一人当たり面積"/>
        <xdr:cNvSpPr txBox="1"/>
      </xdr:nvSpPr>
      <xdr:spPr>
        <a:xfrm>
          <a:off x="19310427" y="1863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131190</xdr:rowOff>
    </xdr:from>
    <xdr:ext cx="469744" cy="259045"/>
    <xdr:sp macro="" textlink="">
      <xdr:nvSpPr>
        <xdr:cNvPr id="737" name="n_4mainValue【庁舎】&#10;一人当たり面積"/>
        <xdr:cNvSpPr txBox="1"/>
      </xdr:nvSpPr>
      <xdr:spPr>
        <a:xfrm>
          <a:off x="18421427"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8" name="正方形/長方形 7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9" name="正方形/長方形 7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0" name="テキスト ボックス 7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ysClr val="windowText" lastClr="000000"/>
              </a:solidFill>
              <a:effectLst/>
              <a:latin typeface="+mn-lt"/>
              <a:ea typeface="+mn-ea"/>
              <a:cs typeface="+mn-cs"/>
            </a:rPr>
            <a:t>一般廃棄物処理施設について、類似団体と比較して特に有形固定資産減価償却率が高くなっている。</a:t>
          </a:r>
          <a:endParaRPr lang="ja-JP" altLang="ja-JP" sz="1800">
            <a:solidFill>
              <a:sysClr val="windowText" lastClr="000000"/>
            </a:solidFill>
            <a:effectLst/>
          </a:endParaRPr>
        </a:p>
        <a:p>
          <a:r>
            <a:rPr kumimoji="1" lang="ja-JP" altLang="ja-JP" sz="1400">
              <a:solidFill>
                <a:sysClr val="windowText" lastClr="000000"/>
              </a:solidFill>
              <a:effectLst/>
              <a:latin typeface="+mn-lt"/>
              <a:ea typeface="+mn-ea"/>
              <a:cs typeface="+mn-cs"/>
            </a:rPr>
            <a:t>当該施設は一部事務組合の施設であり、昭和５０年代に整備されたごみ焼却、不燃物処理場の老朽化が進行している状況である。</a:t>
          </a:r>
          <a:endParaRPr lang="ja-JP" altLang="ja-JP" sz="1800">
            <a:solidFill>
              <a:sysClr val="windowText" lastClr="000000"/>
            </a:solidFill>
            <a:effectLst/>
          </a:endParaRPr>
        </a:p>
        <a:p>
          <a:r>
            <a:rPr kumimoji="1" lang="ja-JP" altLang="ja-JP" sz="1400">
              <a:solidFill>
                <a:sysClr val="windowText" lastClr="000000"/>
              </a:solidFill>
              <a:effectLst/>
              <a:latin typeface="+mn-lt"/>
              <a:ea typeface="+mn-ea"/>
              <a:cs typeface="+mn-cs"/>
            </a:rPr>
            <a:t>また、庁舎についても類似団体と比較して有形固定資産減価償却率が高くなっていることから、</a:t>
          </a:r>
          <a:r>
            <a:rPr kumimoji="1" lang="ja-JP" altLang="en-US" sz="1400">
              <a:solidFill>
                <a:sysClr val="windowText" lastClr="000000"/>
              </a:solidFill>
              <a:effectLst/>
              <a:latin typeface="+mn-lt"/>
              <a:ea typeface="+mn-ea"/>
              <a:cs typeface="+mn-cs"/>
            </a:rPr>
            <a:t>計画的に</a:t>
          </a:r>
          <a:r>
            <a:rPr kumimoji="1" lang="ja-JP" altLang="ja-JP" sz="1400">
              <a:solidFill>
                <a:sysClr val="windowText" lastClr="000000"/>
              </a:solidFill>
              <a:effectLst/>
              <a:latin typeface="+mn-lt"/>
              <a:ea typeface="+mn-ea"/>
              <a:cs typeface="+mn-cs"/>
            </a:rPr>
            <a:t>老朽化対策</a:t>
          </a:r>
          <a:r>
            <a:rPr kumimoji="1" lang="ja-JP" altLang="en-US" sz="1400">
              <a:solidFill>
                <a:sysClr val="windowText" lastClr="000000"/>
              </a:solidFill>
              <a:effectLst/>
              <a:latin typeface="+mn-lt"/>
              <a:ea typeface="+mn-ea"/>
              <a:cs typeface="+mn-cs"/>
            </a:rPr>
            <a:t>を実施することで施設の適正管理に努めていく。</a:t>
          </a:r>
          <a:endParaRPr lang="ja-JP" altLang="ja-JP" sz="1800">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埼玉県小川町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29,075
28,773
60.36
13,130,848
12,864,663
249,258
6,613,123
9,121,823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a:t>
          </a:r>
          <a:r>
            <a:rPr kumimoji="1" lang="ja-JP" altLang="ja-JP" sz="900">
              <a:solidFill>
                <a:schemeClr val="dk1"/>
              </a:solidFill>
              <a:effectLst/>
              <a:latin typeface="+mn-lt"/>
              <a:ea typeface="+mn-ea"/>
              <a:cs typeface="+mn-cs"/>
            </a:rPr>
            <a:t>財政力指数は</a:t>
          </a:r>
          <a:r>
            <a:rPr kumimoji="1" lang="en-US" altLang="ja-JP" sz="900">
              <a:solidFill>
                <a:schemeClr val="dk1"/>
              </a:solidFill>
              <a:effectLst/>
              <a:latin typeface="+mn-lt"/>
              <a:ea typeface="+mn-ea"/>
              <a:cs typeface="+mn-cs"/>
            </a:rPr>
            <a:t>0.67</a:t>
          </a:r>
          <a:r>
            <a:rPr kumimoji="1" lang="ja-JP" altLang="ja-JP" sz="900">
              <a:solidFill>
                <a:schemeClr val="dk1"/>
              </a:solidFill>
              <a:effectLst/>
              <a:latin typeface="+mn-lt"/>
              <a:ea typeface="+mn-ea"/>
              <a:cs typeface="+mn-cs"/>
            </a:rPr>
            <a:t>であり、前年度比</a:t>
          </a:r>
          <a:r>
            <a:rPr kumimoji="1" lang="en-US" altLang="ja-JP" sz="900">
              <a:solidFill>
                <a:schemeClr val="dk1"/>
              </a:solidFill>
              <a:effectLst/>
              <a:latin typeface="+mn-lt"/>
              <a:ea typeface="+mn-ea"/>
              <a:cs typeface="+mn-cs"/>
            </a:rPr>
            <a:t>0.1</a:t>
          </a:r>
          <a:r>
            <a:rPr kumimoji="1" lang="ja-JP" altLang="ja-JP" sz="900">
              <a:solidFill>
                <a:schemeClr val="dk1"/>
              </a:solidFill>
              <a:effectLst/>
              <a:latin typeface="+mn-lt"/>
              <a:ea typeface="+mn-ea"/>
              <a:cs typeface="+mn-cs"/>
            </a:rPr>
            <a:t>ポイントの下落となった。類似団体平均と比較し、</a:t>
          </a:r>
          <a:r>
            <a:rPr kumimoji="1" lang="en-US" altLang="ja-JP" sz="900">
              <a:solidFill>
                <a:schemeClr val="dk1"/>
              </a:solidFill>
              <a:effectLst/>
              <a:latin typeface="+mn-lt"/>
              <a:ea typeface="+mn-ea"/>
              <a:cs typeface="+mn-cs"/>
            </a:rPr>
            <a:t>0.2</a:t>
          </a:r>
          <a:r>
            <a:rPr kumimoji="1" lang="ja-JP" altLang="ja-JP" sz="900">
              <a:solidFill>
                <a:schemeClr val="dk1"/>
              </a:solidFill>
              <a:effectLst/>
              <a:latin typeface="+mn-lt"/>
              <a:ea typeface="+mn-ea"/>
              <a:cs typeface="+mn-cs"/>
            </a:rPr>
            <a:t>ポイント</a:t>
          </a:r>
          <a:r>
            <a:rPr kumimoji="1" lang="ja-JP" altLang="en-US" sz="900">
              <a:solidFill>
                <a:schemeClr val="dk1"/>
              </a:solidFill>
              <a:effectLst/>
              <a:latin typeface="+mn-lt"/>
              <a:ea typeface="+mn-ea"/>
              <a:cs typeface="+mn-cs"/>
            </a:rPr>
            <a:t>下</a:t>
          </a:r>
          <a:r>
            <a:rPr kumimoji="1" lang="ja-JP" altLang="ja-JP" sz="900">
              <a:solidFill>
                <a:schemeClr val="dk1"/>
              </a:solidFill>
              <a:effectLst/>
              <a:latin typeface="+mn-lt"/>
              <a:ea typeface="+mn-ea"/>
              <a:cs typeface="+mn-cs"/>
            </a:rPr>
            <a:t>回っている状況である。</a:t>
          </a:r>
          <a:endParaRPr lang="ja-JP" altLang="ja-JP" sz="900">
            <a:effectLst/>
          </a:endParaRPr>
        </a:p>
        <a:p>
          <a:r>
            <a:rPr kumimoji="1" lang="ja-JP"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基準財政収入額は、法人</a:t>
          </a:r>
          <a:r>
            <a:rPr kumimoji="1" lang="ja-JP" altLang="ja-JP" sz="900">
              <a:solidFill>
                <a:schemeClr val="dk1"/>
              </a:solidFill>
              <a:effectLst/>
              <a:latin typeface="+mn-lt"/>
              <a:ea typeface="+mn-ea"/>
              <a:cs typeface="+mn-cs"/>
            </a:rPr>
            <a:t>住民税</a:t>
          </a:r>
          <a:r>
            <a:rPr kumimoji="1" lang="ja-JP" altLang="en-US" sz="900">
              <a:solidFill>
                <a:schemeClr val="dk1"/>
              </a:solidFill>
              <a:effectLst/>
              <a:latin typeface="+mn-lt"/>
              <a:ea typeface="+mn-ea"/>
              <a:cs typeface="+mn-cs"/>
            </a:rPr>
            <a:t>などの町税が</a:t>
          </a:r>
          <a:r>
            <a:rPr kumimoji="1" lang="ja-JP" altLang="ja-JP" sz="900">
              <a:solidFill>
                <a:schemeClr val="dk1"/>
              </a:solidFill>
              <a:effectLst/>
              <a:latin typeface="+mn-lt"/>
              <a:ea typeface="+mn-ea"/>
              <a:cs typeface="+mn-cs"/>
            </a:rPr>
            <a:t>減少し</a:t>
          </a:r>
          <a:r>
            <a:rPr kumimoji="1" lang="ja-JP" altLang="en-US" sz="900">
              <a:solidFill>
                <a:schemeClr val="dk1"/>
              </a:solidFill>
              <a:effectLst/>
              <a:latin typeface="+mn-lt"/>
              <a:ea typeface="+mn-ea"/>
              <a:cs typeface="+mn-cs"/>
            </a:rPr>
            <a:t>つつも地方消費税交付金の見込額が増加したことなどから</a:t>
          </a:r>
          <a:r>
            <a:rPr kumimoji="1" lang="ja-JP" altLang="ja-JP" sz="900">
              <a:solidFill>
                <a:schemeClr val="dk1"/>
              </a:solidFill>
              <a:effectLst/>
              <a:latin typeface="+mn-lt"/>
              <a:ea typeface="+mn-ea"/>
              <a:cs typeface="+mn-cs"/>
            </a:rPr>
            <a:t>、前年度比</a:t>
          </a:r>
          <a:r>
            <a:rPr kumimoji="1" lang="en-US" altLang="ja-JP" sz="900">
              <a:solidFill>
                <a:schemeClr val="dk1"/>
              </a:solidFill>
              <a:effectLst/>
              <a:latin typeface="+mn-lt"/>
              <a:ea typeface="+mn-ea"/>
              <a:cs typeface="+mn-cs"/>
            </a:rPr>
            <a:t>96,297</a:t>
          </a:r>
          <a:r>
            <a:rPr kumimoji="1" lang="ja-JP" altLang="ja-JP" sz="900">
              <a:solidFill>
                <a:schemeClr val="dk1"/>
              </a:solidFill>
              <a:effectLst/>
              <a:latin typeface="+mn-lt"/>
              <a:ea typeface="+mn-ea"/>
              <a:cs typeface="+mn-cs"/>
            </a:rPr>
            <a:t>千円の</a:t>
          </a:r>
          <a:r>
            <a:rPr kumimoji="1" lang="ja-JP" altLang="en-US" sz="900">
              <a:solidFill>
                <a:schemeClr val="dk1"/>
              </a:solidFill>
              <a:effectLst/>
              <a:latin typeface="+mn-lt"/>
              <a:ea typeface="+mn-ea"/>
              <a:cs typeface="+mn-cs"/>
            </a:rPr>
            <a:t>増加。基準財政需要額は、地域社会再生事業費の皆増</a:t>
          </a:r>
          <a:r>
            <a:rPr kumimoji="1" lang="ja-JP" altLang="ja-JP" sz="900">
              <a:solidFill>
                <a:schemeClr val="dk1"/>
              </a:solidFill>
              <a:effectLst/>
              <a:latin typeface="+mn-lt"/>
              <a:ea typeface="+mn-ea"/>
              <a:cs typeface="+mn-cs"/>
            </a:rPr>
            <a:t>や</a:t>
          </a:r>
          <a:r>
            <a:rPr kumimoji="1" lang="ja-JP" altLang="en-US" sz="900">
              <a:solidFill>
                <a:schemeClr val="dk1"/>
              </a:solidFill>
              <a:effectLst/>
              <a:latin typeface="+mn-lt"/>
              <a:ea typeface="+mn-ea"/>
              <a:cs typeface="+mn-cs"/>
            </a:rPr>
            <a:t>社会福祉費</a:t>
          </a:r>
          <a:r>
            <a:rPr kumimoji="1" lang="ja-JP" altLang="ja-JP" sz="900">
              <a:solidFill>
                <a:schemeClr val="dk1"/>
              </a:solidFill>
              <a:effectLst/>
              <a:latin typeface="+mn-lt"/>
              <a:ea typeface="+mn-ea"/>
              <a:cs typeface="+mn-cs"/>
            </a:rPr>
            <a:t>等が増加したことで前年度比</a:t>
          </a:r>
          <a:r>
            <a:rPr kumimoji="1" lang="en-US" altLang="ja-JP" sz="900">
              <a:solidFill>
                <a:schemeClr val="dk1"/>
              </a:solidFill>
              <a:effectLst/>
              <a:latin typeface="+mn-lt"/>
              <a:ea typeface="+mn-ea"/>
              <a:cs typeface="+mn-cs"/>
            </a:rPr>
            <a:t>318,679</a:t>
          </a:r>
          <a:r>
            <a:rPr kumimoji="1" lang="ja-JP" altLang="ja-JP" sz="900">
              <a:solidFill>
                <a:schemeClr val="dk1"/>
              </a:solidFill>
              <a:effectLst/>
              <a:latin typeface="+mn-lt"/>
              <a:ea typeface="+mn-ea"/>
              <a:cs typeface="+mn-cs"/>
            </a:rPr>
            <a:t>千円の増となった</a:t>
          </a:r>
          <a:r>
            <a:rPr kumimoji="1" lang="ja-JP" altLang="en-US" sz="900">
              <a:solidFill>
                <a:schemeClr val="dk1"/>
              </a:solidFill>
              <a:effectLst/>
              <a:latin typeface="+mn-lt"/>
              <a:ea typeface="+mn-ea"/>
              <a:cs typeface="+mn-cs"/>
            </a:rPr>
            <a:t>。単年度の指数としては</a:t>
          </a:r>
          <a:r>
            <a:rPr kumimoji="1" lang="en-US" altLang="ja-JP" sz="900">
              <a:solidFill>
                <a:schemeClr val="dk1"/>
              </a:solidFill>
              <a:effectLst/>
              <a:latin typeface="+mn-lt"/>
              <a:ea typeface="+mn-ea"/>
              <a:cs typeface="+mn-cs"/>
            </a:rPr>
            <a:t>0.65</a:t>
          </a:r>
          <a:r>
            <a:rPr kumimoji="1" lang="ja-JP" altLang="ja-JP" sz="900">
              <a:solidFill>
                <a:schemeClr val="dk1"/>
              </a:solidFill>
              <a:effectLst/>
              <a:latin typeface="+mn-lt"/>
              <a:ea typeface="+mn-ea"/>
              <a:cs typeface="+mn-cs"/>
            </a:rPr>
            <a:t>とな</a:t>
          </a:r>
          <a:r>
            <a:rPr kumimoji="1" lang="ja-JP" altLang="en-US" sz="900">
              <a:solidFill>
                <a:schemeClr val="dk1"/>
              </a:solidFill>
              <a:effectLst/>
              <a:latin typeface="+mn-lt"/>
              <a:ea typeface="+mn-ea"/>
              <a:cs typeface="+mn-cs"/>
            </a:rPr>
            <a:t>り、前年度から</a:t>
          </a:r>
          <a:r>
            <a:rPr kumimoji="1" lang="en-US" altLang="ja-JP" sz="900">
              <a:solidFill>
                <a:schemeClr val="dk1"/>
              </a:solidFill>
              <a:effectLst/>
              <a:latin typeface="+mn-lt"/>
              <a:ea typeface="+mn-ea"/>
              <a:cs typeface="+mn-cs"/>
            </a:rPr>
            <a:t>0.02</a:t>
          </a:r>
          <a:r>
            <a:rPr kumimoji="1" lang="ja-JP" altLang="en-US" sz="900">
              <a:solidFill>
                <a:schemeClr val="dk1"/>
              </a:solidFill>
              <a:effectLst/>
              <a:latin typeface="+mn-lt"/>
              <a:ea typeface="+mn-ea"/>
              <a:cs typeface="+mn-cs"/>
            </a:rPr>
            <a:t>ポイントの下落となった</a:t>
          </a:r>
          <a:r>
            <a:rPr kumimoji="1" lang="ja-JP" altLang="ja-JP" sz="900">
              <a:solidFill>
                <a:schemeClr val="dk1"/>
              </a:solidFill>
              <a:effectLst/>
              <a:latin typeface="+mn-lt"/>
              <a:ea typeface="+mn-ea"/>
              <a:cs typeface="+mn-cs"/>
            </a:rPr>
            <a:t>（当該数値は３か年平均の数値）。</a:t>
          </a:r>
          <a:endParaRPr lang="ja-JP" altLang="ja-JP" sz="900">
            <a:effectLst/>
          </a:endParaRPr>
        </a:p>
        <a:p>
          <a:r>
            <a:rPr kumimoji="1" lang="ja-JP" altLang="ja-JP" sz="900">
              <a:solidFill>
                <a:schemeClr val="dk1"/>
              </a:solidFill>
              <a:effectLst/>
              <a:latin typeface="+mn-lt"/>
              <a:ea typeface="+mn-ea"/>
              <a:cs typeface="+mn-cs"/>
            </a:rPr>
            <a:t>　自主財源である町税の減少傾向は変わらないことから、引き続き事務事業の見直しを図るとともに、町税等の収納強化、未利用財産の活用及び売却、企業誘致の推進等により歳入の確保に努める。</a:t>
          </a:r>
          <a:endParaRPr lang="ja-JP" altLang="ja-JP" sz="9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79022</xdr:rowOff>
    </xdr:from>
    <xdr:to>
      <xdr:col>23</xdr:col>
      <xdr:colOff>133350</xdr:colOff>
      <xdr:row>42</xdr:row>
      <xdr:rowOff>92428</xdr:rowOff>
    </xdr:to>
    <xdr:cxnSp macro="">
      <xdr:nvCxnSpPr>
        <xdr:cNvPr id="69" name="直線コネクタ 68"/>
        <xdr:cNvCxnSpPr/>
      </xdr:nvCxnSpPr>
      <xdr:spPr>
        <a:xfrm>
          <a:off x="4114800" y="727992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31344</xdr:rowOff>
    </xdr:from>
    <xdr:ext cx="762000" cy="259045"/>
    <xdr:sp macro="" textlink="">
      <xdr:nvSpPr>
        <xdr:cNvPr id="70" name="財政力平均値テキスト"/>
        <xdr:cNvSpPr txBox="1"/>
      </xdr:nvSpPr>
      <xdr:spPr>
        <a:xfrm>
          <a:off x="5041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65617</xdr:rowOff>
    </xdr:from>
    <xdr:to>
      <xdr:col>19</xdr:col>
      <xdr:colOff>133350</xdr:colOff>
      <xdr:row>42</xdr:row>
      <xdr:rowOff>79022</xdr:rowOff>
    </xdr:to>
    <xdr:cxnSp macro="">
      <xdr:nvCxnSpPr>
        <xdr:cNvPr id="72" name="直線コネクタ 71"/>
        <xdr:cNvCxnSpPr/>
      </xdr:nvCxnSpPr>
      <xdr:spPr>
        <a:xfrm>
          <a:off x="3225800" y="72665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65617</xdr:rowOff>
    </xdr:to>
    <xdr:cxnSp macro="">
      <xdr:nvCxnSpPr>
        <xdr:cNvPr id="75" name="直線コネクタ 74"/>
        <xdr:cNvCxnSpPr/>
      </xdr:nvCxnSpPr>
      <xdr:spPr>
        <a:xfrm>
          <a:off x="2336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65617</xdr:rowOff>
    </xdr:to>
    <xdr:cxnSp macro="">
      <xdr:nvCxnSpPr>
        <xdr:cNvPr id="78" name="直線コネクタ 77"/>
        <xdr:cNvCxnSpPr/>
      </xdr:nvCxnSpPr>
      <xdr:spPr>
        <a:xfrm>
          <a:off x="1447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82" name="テキスト ボックス 81"/>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88" name="楕円 87"/>
        <xdr:cNvSpPr/>
      </xdr:nvSpPr>
      <xdr:spPr>
        <a:xfrm>
          <a:off x="49022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13705</xdr:rowOff>
    </xdr:from>
    <xdr:ext cx="762000" cy="259045"/>
    <xdr:sp macro="" textlink="">
      <xdr:nvSpPr>
        <xdr:cNvPr id="89" name="財政力該当値テキスト"/>
        <xdr:cNvSpPr txBox="1"/>
      </xdr:nvSpPr>
      <xdr:spPr>
        <a:xfrm>
          <a:off x="5041900" y="721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28222</xdr:rowOff>
    </xdr:from>
    <xdr:to>
      <xdr:col>19</xdr:col>
      <xdr:colOff>184150</xdr:colOff>
      <xdr:row>42</xdr:row>
      <xdr:rowOff>129822</xdr:rowOff>
    </xdr:to>
    <xdr:sp macro="" textlink="">
      <xdr:nvSpPr>
        <xdr:cNvPr id="90" name="楕円 89"/>
        <xdr:cNvSpPr/>
      </xdr:nvSpPr>
      <xdr:spPr>
        <a:xfrm>
          <a:off x="4064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139999</xdr:rowOff>
    </xdr:from>
    <xdr:ext cx="736600" cy="259045"/>
    <xdr:sp macro="" textlink="">
      <xdr:nvSpPr>
        <xdr:cNvPr id="91" name="テキスト ボックス 90"/>
        <xdr:cNvSpPr txBox="1"/>
      </xdr:nvSpPr>
      <xdr:spPr>
        <a:xfrm>
          <a:off x="3733800" y="699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2" name="楕円 91"/>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93" name="テキスト ボックス 92"/>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94" name="楕円 93"/>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95" name="テキスト ボックス 94"/>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6" name="楕円 95"/>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97" name="テキスト ボックス 96"/>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経常収支比率は</a:t>
          </a:r>
          <a:r>
            <a:rPr kumimoji="1" lang="en-US" altLang="ja-JP" sz="900">
              <a:solidFill>
                <a:schemeClr val="dk1"/>
              </a:solidFill>
              <a:effectLst/>
              <a:latin typeface="+mn-lt"/>
              <a:ea typeface="+mn-ea"/>
              <a:cs typeface="+mn-cs"/>
            </a:rPr>
            <a:t>89.2</a:t>
          </a:r>
          <a:r>
            <a:rPr kumimoji="1" lang="ja-JP" altLang="ja-JP" sz="900">
              <a:solidFill>
                <a:schemeClr val="dk1"/>
              </a:solidFill>
              <a:effectLst/>
              <a:latin typeface="+mn-lt"/>
              <a:ea typeface="+mn-ea"/>
              <a:cs typeface="+mn-cs"/>
            </a:rPr>
            <a:t>％であり、前年度比</a:t>
          </a:r>
          <a:r>
            <a:rPr kumimoji="1" lang="en-US" altLang="ja-JP" sz="900">
              <a:solidFill>
                <a:schemeClr val="dk1"/>
              </a:solidFill>
              <a:effectLst/>
              <a:latin typeface="+mn-lt"/>
              <a:ea typeface="+mn-ea"/>
              <a:cs typeface="+mn-cs"/>
            </a:rPr>
            <a:t>3.2</a:t>
          </a:r>
          <a:r>
            <a:rPr kumimoji="1" lang="ja-JP" altLang="ja-JP" sz="900">
              <a:solidFill>
                <a:schemeClr val="dk1"/>
              </a:solidFill>
              <a:effectLst/>
              <a:latin typeface="+mn-lt"/>
              <a:ea typeface="+mn-ea"/>
              <a:cs typeface="+mn-cs"/>
            </a:rPr>
            <a:t>ポイント</a:t>
          </a:r>
          <a:r>
            <a:rPr kumimoji="1" lang="ja-JP" altLang="en-US" sz="900">
              <a:solidFill>
                <a:schemeClr val="dk1"/>
              </a:solidFill>
              <a:effectLst/>
              <a:latin typeface="+mn-lt"/>
              <a:ea typeface="+mn-ea"/>
              <a:cs typeface="+mn-cs"/>
            </a:rPr>
            <a:t>下落</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改善</a:t>
          </a:r>
          <a:r>
            <a:rPr kumimoji="1" lang="ja-JP" altLang="ja-JP" sz="900">
              <a:solidFill>
                <a:schemeClr val="dk1"/>
              </a:solidFill>
              <a:effectLst/>
              <a:latin typeface="+mn-lt"/>
              <a:ea typeface="+mn-ea"/>
              <a:cs typeface="+mn-cs"/>
            </a:rPr>
            <a:t>）した。類似団体平均と比較し、</a:t>
          </a:r>
          <a:r>
            <a:rPr kumimoji="1" lang="en-US" altLang="ja-JP" sz="900">
              <a:solidFill>
                <a:schemeClr val="dk1"/>
              </a:solidFill>
              <a:effectLst/>
              <a:latin typeface="+mn-lt"/>
              <a:ea typeface="+mn-ea"/>
              <a:cs typeface="+mn-cs"/>
            </a:rPr>
            <a:t>1.4</a:t>
          </a:r>
          <a:r>
            <a:rPr kumimoji="1" lang="ja-JP" altLang="ja-JP" sz="900">
              <a:solidFill>
                <a:schemeClr val="dk1"/>
              </a:solidFill>
              <a:effectLst/>
              <a:latin typeface="+mn-lt"/>
              <a:ea typeface="+mn-ea"/>
              <a:cs typeface="+mn-cs"/>
            </a:rPr>
            <a:t>ポイント</a:t>
          </a:r>
          <a:r>
            <a:rPr kumimoji="1" lang="ja-JP" altLang="en-US" sz="900">
              <a:solidFill>
                <a:schemeClr val="dk1"/>
              </a:solidFill>
              <a:effectLst/>
              <a:latin typeface="+mn-lt"/>
              <a:ea typeface="+mn-ea"/>
              <a:cs typeface="+mn-cs"/>
            </a:rPr>
            <a:t>下</a:t>
          </a:r>
          <a:r>
            <a:rPr kumimoji="1" lang="ja-JP" altLang="ja-JP" sz="900">
              <a:solidFill>
                <a:schemeClr val="dk1"/>
              </a:solidFill>
              <a:effectLst/>
              <a:latin typeface="+mn-lt"/>
              <a:ea typeface="+mn-ea"/>
              <a:cs typeface="+mn-cs"/>
            </a:rPr>
            <a:t>回っている状況である。</a:t>
          </a:r>
          <a:endParaRPr lang="ja-JP" altLang="ja-JP" sz="900">
            <a:effectLst/>
          </a:endParaRPr>
        </a:p>
        <a:p>
          <a:r>
            <a:rPr kumimoji="1" lang="ja-JP" altLang="ja-JP" sz="900" b="0">
              <a:solidFill>
                <a:schemeClr val="dk1"/>
              </a:solidFill>
              <a:effectLst/>
              <a:latin typeface="+mn-lt"/>
              <a:ea typeface="+mn-ea"/>
              <a:cs typeface="+mn-cs"/>
            </a:rPr>
            <a:t>　経常収支における収入は</a:t>
          </a:r>
          <a:r>
            <a:rPr kumimoji="1" lang="ja-JP" altLang="en-US" sz="900" b="0">
              <a:solidFill>
                <a:schemeClr val="dk1"/>
              </a:solidFill>
              <a:effectLst/>
              <a:latin typeface="+mn-lt"/>
              <a:ea typeface="+mn-ea"/>
              <a:cs typeface="+mn-cs"/>
            </a:rPr>
            <a:t>普通交付税が増額となった</a:t>
          </a:r>
          <a:r>
            <a:rPr kumimoji="1" lang="ja-JP" altLang="ja-JP" sz="900" b="0">
              <a:solidFill>
                <a:schemeClr val="dk1"/>
              </a:solidFill>
              <a:effectLst/>
              <a:latin typeface="+mn-lt"/>
              <a:ea typeface="+mn-ea"/>
              <a:cs typeface="+mn-cs"/>
            </a:rPr>
            <a:t>ことで</a:t>
          </a:r>
          <a:r>
            <a:rPr kumimoji="1" lang="en-US" altLang="ja-JP" sz="900" b="0">
              <a:solidFill>
                <a:schemeClr val="dk1"/>
              </a:solidFill>
              <a:effectLst/>
              <a:latin typeface="+mn-lt"/>
              <a:ea typeface="+mn-ea"/>
              <a:cs typeface="+mn-cs"/>
            </a:rPr>
            <a:t>254,968</a:t>
          </a:r>
          <a:r>
            <a:rPr kumimoji="1" lang="ja-JP" altLang="ja-JP" sz="900" b="0">
              <a:solidFill>
                <a:schemeClr val="dk1"/>
              </a:solidFill>
              <a:effectLst/>
              <a:latin typeface="+mn-lt"/>
              <a:ea typeface="+mn-ea"/>
              <a:cs typeface="+mn-cs"/>
            </a:rPr>
            <a:t>千</a:t>
          </a:r>
          <a:r>
            <a:rPr kumimoji="1" lang="ja-JP" altLang="en-US" sz="900" b="0">
              <a:solidFill>
                <a:schemeClr val="dk1"/>
              </a:solidFill>
              <a:effectLst/>
              <a:latin typeface="+mn-lt"/>
              <a:ea typeface="+mn-ea"/>
              <a:cs typeface="+mn-cs"/>
            </a:rPr>
            <a:t>円の増となった。一方支出は、災害対応に伴う時間外手当の減や職員数の減により経常経費としての人件費は減少したものの、下水道事業に対する補助金等</a:t>
          </a:r>
          <a:r>
            <a:rPr kumimoji="1" lang="ja-JP" altLang="ja-JP" sz="900" b="0">
              <a:solidFill>
                <a:schemeClr val="dk1"/>
              </a:solidFill>
              <a:effectLst/>
              <a:latin typeface="+mn-lt"/>
              <a:ea typeface="+mn-ea"/>
              <a:cs typeface="+mn-cs"/>
            </a:rPr>
            <a:t>が増加した</a:t>
          </a:r>
          <a:r>
            <a:rPr kumimoji="1" lang="ja-JP" altLang="en-US" sz="900" b="0">
              <a:solidFill>
                <a:schemeClr val="dk1"/>
              </a:solidFill>
              <a:effectLst/>
              <a:latin typeface="+mn-lt"/>
              <a:ea typeface="+mn-ea"/>
              <a:cs typeface="+mn-cs"/>
            </a:rPr>
            <a:t>ことで</a:t>
          </a:r>
          <a:r>
            <a:rPr kumimoji="1" lang="en-US" altLang="ja-JP" sz="900" b="0">
              <a:solidFill>
                <a:schemeClr val="dk1"/>
              </a:solidFill>
              <a:effectLst/>
              <a:latin typeface="+mn-lt"/>
              <a:ea typeface="+mn-ea"/>
              <a:cs typeface="+mn-cs"/>
            </a:rPr>
            <a:t>8,083</a:t>
          </a:r>
          <a:r>
            <a:rPr kumimoji="1" lang="ja-JP" altLang="ja-JP" sz="900" b="0">
              <a:solidFill>
                <a:schemeClr val="dk1"/>
              </a:solidFill>
              <a:effectLst/>
              <a:latin typeface="+mn-lt"/>
              <a:ea typeface="+mn-ea"/>
              <a:cs typeface="+mn-cs"/>
            </a:rPr>
            <a:t>千円の</a:t>
          </a:r>
          <a:r>
            <a:rPr kumimoji="1" lang="ja-JP" altLang="en-US" sz="900" b="0">
              <a:solidFill>
                <a:schemeClr val="dk1"/>
              </a:solidFill>
              <a:effectLst/>
              <a:latin typeface="+mn-lt"/>
              <a:ea typeface="+mn-ea"/>
              <a:cs typeface="+mn-cs"/>
            </a:rPr>
            <a:t>増</a:t>
          </a:r>
          <a:r>
            <a:rPr kumimoji="1" lang="ja-JP" altLang="ja-JP" sz="900" b="0">
              <a:solidFill>
                <a:schemeClr val="dk1"/>
              </a:solidFill>
              <a:effectLst/>
              <a:latin typeface="+mn-lt"/>
              <a:ea typeface="+mn-ea"/>
              <a:cs typeface="+mn-cs"/>
            </a:rPr>
            <a:t>となった。</a:t>
          </a:r>
          <a:endParaRPr lang="ja-JP" altLang="ja-JP" sz="900">
            <a:effectLst/>
          </a:endParaRPr>
        </a:p>
        <a:p>
          <a:r>
            <a:rPr kumimoji="1" lang="ja-JP" altLang="ja-JP" sz="900" b="0">
              <a:solidFill>
                <a:schemeClr val="dk1"/>
              </a:solidFill>
              <a:effectLst/>
              <a:latin typeface="+mn-lt"/>
              <a:ea typeface="+mn-ea"/>
              <a:cs typeface="+mn-cs"/>
            </a:rPr>
            <a:t>　歳出の</a:t>
          </a:r>
          <a:r>
            <a:rPr kumimoji="1" lang="ja-JP" altLang="en-US" sz="900" b="0">
              <a:solidFill>
                <a:schemeClr val="dk1"/>
              </a:solidFill>
              <a:effectLst/>
              <a:latin typeface="+mn-lt"/>
              <a:ea typeface="+mn-ea"/>
              <a:cs typeface="+mn-cs"/>
            </a:rPr>
            <a:t>増</a:t>
          </a:r>
          <a:r>
            <a:rPr kumimoji="1" lang="ja-JP" altLang="ja-JP" sz="900" b="0">
              <a:solidFill>
                <a:schemeClr val="dk1"/>
              </a:solidFill>
              <a:effectLst/>
              <a:latin typeface="+mn-lt"/>
              <a:ea typeface="+mn-ea"/>
              <a:cs typeface="+mn-cs"/>
            </a:rPr>
            <a:t>と比較して、歳入が大きく</a:t>
          </a:r>
          <a:r>
            <a:rPr kumimoji="1" lang="ja-JP" altLang="en-US" sz="900" b="0">
              <a:solidFill>
                <a:schemeClr val="dk1"/>
              </a:solidFill>
              <a:effectLst/>
              <a:latin typeface="+mn-lt"/>
              <a:ea typeface="+mn-ea"/>
              <a:cs typeface="+mn-cs"/>
            </a:rPr>
            <a:t>増加</a:t>
          </a:r>
          <a:r>
            <a:rPr kumimoji="1" lang="ja-JP" altLang="ja-JP" sz="900" b="0">
              <a:solidFill>
                <a:schemeClr val="dk1"/>
              </a:solidFill>
              <a:effectLst/>
              <a:latin typeface="+mn-lt"/>
              <a:ea typeface="+mn-ea"/>
              <a:cs typeface="+mn-cs"/>
            </a:rPr>
            <a:t>したことから前年度比で</a:t>
          </a:r>
          <a:r>
            <a:rPr kumimoji="1" lang="en-US" altLang="ja-JP" sz="900" b="0">
              <a:solidFill>
                <a:schemeClr val="dk1"/>
              </a:solidFill>
              <a:effectLst/>
              <a:latin typeface="+mn-lt"/>
              <a:ea typeface="+mn-ea"/>
              <a:cs typeface="+mn-cs"/>
            </a:rPr>
            <a:t>3.2</a:t>
          </a:r>
          <a:r>
            <a:rPr kumimoji="1" lang="ja-JP" altLang="en-US" sz="900" b="0">
              <a:solidFill>
                <a:schemeClr val="dk1"/>
              </a:solidFill>
              <a:effectLst/>
              <a:latin typeface="+mn-lt"/>
              <a:ea typeface="+mn-ea"/>
              <a:cs typeface="+mn-cs"/>
            </a:rPr>
            <a:t>ポイントと大幅に下落</a:t>
          </a:r>
          <a:r>
            <a:rPr kumimoji="1" lang="ja-JP" altLang="ja-JP" sz="900" b="0">
              <a:solidFill>
                <a:schemeClr val="dk1"/>
              </a:solidFill>
              <a:effectLst/>
              <a:latin typeface="+mn-lt"/>
              <a:ea typeface="+mn-ea"/>
              <a:cs typeface="+mn-cs"/>
            </a:rPr>
            <a:t>した</a:t>
          </a:r>
          <a:r>
            <a:rPr kumimoji="1" lang="ja-JP" altLang="en-US" sz="900" b="0">
              <a:solidFill>
                <a:schemeClr val="dk1"/>
              </a:solidFill>
              <a:effectLst/>
              <a:latin typeface="+mn-lt"/>
              <a:ea typeface="+mn-ea"/>
              <a:cs typeface="+mn-cs"/>
            </a:rPr>
            <a:t>。</a:t>
          </a:r>
          <a:endParaRPr kumimoji="1" lang="en-US" altLang="ja-JP" sz="900" b="0">
            <a:solidFill>
              <a:schemeClr val="dk1"/>
            </a:solidFill>
            <a:effectLst/>
            <a:latin typeface="+mn-lt"/>
            <a:ea typeface="+mn-ea"/>
            <a:cs typeface="+mn-cs"/>
          </a:endParaRPr>
        </a:p>
        <a:p>
          <a:r>
            <a:rPr kumimoji="1" lang="ja-JP" altLang="en-US" sz="900" b="0">
              <a:solidFill>
                <a:schemeClr val="dk1"/>
              </a:solidFill>
              <a:effectLst/>
              <a:latin typeface="+mn-lt"/>
              <a:ea typeface="+mn-ea"/>
              <a:cs typeface="+mn-cs"/>
            </a:rPr>
            <a:t>　令和</a:t>
          </a:r>
          <a:r>
            <a:rPr kumimoji="1" lang="en-US" altLang="ja-JP" sz="900" b="0">
              <a:solidFill>
                <a:schemeClr val="dk1"/>
              </a:solidFill>
              <a:effectLst/>
              <a:latin typeface="+mn-lt"/>
              <a:ea typeface="+mn-ea"/>
              <a:cs typeface="+mn-cs"/>
            </a:rPr>
            <a:t>2</a:t>
          </a:r>
          <a:r>
            <a:rPr kumimoji="1" lang="ja-JP" altLang="en-US" sz="900" b="0">
              <a:solidFill>
                <a:schemeClr val="dk1"/>
              </a:solidFill>
              <a:effectLst/>
              <a:latin typeface="+mn-lt"/>
              <a:ea typeface="+mn-ea"/>
              <a:cs typeface="+mn-cs"/>
            </a:rPr>
            <a:t>年度は一時的に指数が改善したが、依存財源である地方交付税の増加によるところが大きいため、引き続き行政運営の効率化を図り</a:t>
          </a:r>
          <a:r>
            <a:rPr kumimoji="1" lang="ja-JP" altLang="ja-JP" sz="900" b="0">
              <a:solidFill>
                <a:schemeClr val="dk1"/>
              </a:solidFill>
              <a:effectLst/>
              <a:latin typeface="+mn-lt"/>
              <a:ea typeface="+mn-ea"/>
              <a:cs typeface="+mn-cs"/>
            </a:rPr>
            <a:t>、</a:t>
          </a:r>
          <a:r>
            <a:rPr kumimoji="1" lang="ja-JP" altLang="en-US" sz="900" b="0">
              <a:solidFill>
                <a:schemeClr val="dk1"/>
              </a:solidFill>
              <a:effectLst/>
              <a:latin typeface="+mn-lt"/>
              <a:ea typeface="+mn-ea"/>
              <a:cs typeface="+mn-cs"/>
            </a:rPr>
            <a:t>経常</a:t>
          </a:r>
          <a:r>
            <a:rPr kumimoji="1" lang="ja-JP" altLang="ja-JP" sz="900" b="0">
              <a:solidFill>
                <a:schemeClr val="dk1"/>
              </a:solidFill>
              <a:effectLst/>
              <a:latin typeface="+mn-lt"/>
              <a:ea typeface="+mn-ea"/>
              <a:cs typeface="+mn-cs"/>
            </a:rPr>
            <a:t>経費の削減に努める。</a:t>
          </a:r>
          <a:endParaRPr lang="ja-JP" altLang="ja-JP" sz="9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116840</xdr:rowOff>
    </xdr:from>
    <xdr:to>
      <xdr:col>23</xdr:col>
      <xdr:colOff>133350</xdr:colOff>
      <xdr:row>63</xdr:row>
      <xdr:rowOff>138430</xdr:rowOff>
    </xdr:to>
    <xdr:cxnSp macro="">
      <xdr:nvCxnSpPr>
        <xdr:cNvPr id="128" name="直線コネクタ 127"/>
        <xdr:cNvCxnSpPr/>
      </xdr:nvCxnSpPr>
      <xdr:spPr>
        <a:xfrm flipV="1">
          <a:off x="4114800" y="10746740"/>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122572</xdr:rowOff>
    </xdr:from>
    <xdr:ext cx="762000" cy="259045"/>
    <xdr:sp macro="" textlink="">
      <xdr:nvSpPr>
        <xdr:cNvPr id="129" name="財政構造の弾力性平均値テキスト"/>
        <xdr:cNvSpPr txBox="1"/>
      </xdr:nvSpPr>
      <xdr:spPr>
        <a:xfrm>
          <a:off x="5041900" y="10752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102235</xdr:rowOff>
    </xdr:from>
    <xdr:to>
      <xdr:col>19</xdr:col>
      <xdr:colOff>133350</xdr:colOff>
      <xdr:row>63</xdr:row>
      <xdr:rowOff>138430</xdr:rowOff>
    </xdr:to>
    <xdr:cxnSp macro="">
      <xdr:nvCxnSpPr>
        <xdr:cNvPr id="131" name="直線コネクタ 130"/>
        <xdr:cNvCxnSpPr/>
      </xdr:nvCxnSpPr>
      <xdr:spPr>
        <a:xfrm>
          <a:off x="3225800" y="1090358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145115</xdr:rowOff>
    </xdr:from>
    <xdr:ext cx="736600" cy="259045"/>
    <xdr:sp macro="" textlink="">
      <xdr:nvSpPr>
        <xdr:cNvPr id="133" name="テキスト ボックス 132"/>
        <xdr:cNvSpPr txBox="1"/>
      </xdr:nvSpPr>
      <xdr:spPr>
        <a:xfrm>
          <a:off x="3733800" y="1060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29845</xdr:rowOff>
    </xdr:from>
    <xdr:to>
      <xdr:col>15</xdr:col>
      <xdr:colOff>82550</xdr:colOff>
      <xdr:row>63</xdr:row>
      <xdr:rowOff>102235</xdr:rowOff>
    </xdr:to>
    <xdr:cxnSp macro="">
      <xdr:nvCxnSpPr>
        <xdr:cNvPr id="134" name="直線コネクタ 133"/>
        <xdr:cNvCxnSpPr/>
      </xdr:nvCxnSpPr>
      <xdr:spPr>
        <a:xfrm>
          <a:off x="2336800" y="1083119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120984</xdr:rowOff>
    </xdr:from>
    <xdr:ext cx="762000" cy="259045"/>
    <xdr:sp macro="" textlink="">
      <xdr:nvSpPr>
        <xdr:cNvPr id="136" name="テキスト ボックス 135"/>
        <xdr:cNvSpPr txBox="1"/>
      </xdr:nvSpPr>
      <xdr:spPr>
        <a:xfrm>
          <a:off x="2844800" y="105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23813</xdr:rowOff>
    </xdr:from>
    <xdr:to>
      <xdr:col>11</xdr:col>
      <xdr:colOff>31750</xdr:colOff>
      <xdr:row>63</xdr:row>
      <xdr:rowOff>29845</xdr:rowOff>
    </xdr:to>
    <xdr:cxnSp macro="">
      <xdr:nvCxnSpPr>
        <xdr:cNvPr id="137" name="直線コネクタ 136"/>
        <xdr:cNvCxnSpPr/>
      </xdr:nvCxnSpPr>
      <xdr:spPr>
        <a:xfrm>
          <a:off x="1447800" y="1082516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71455</xdr:rowOff>
    </xdr:from>
    <xdr:ext cx="762000" cy="259045"/>
    <xdr:sp macro="" textlink="">
      <xdr:nvSpPr>
        <xdr:cNvPr id="141" name="テキスト ボックス 140"/>
        <xdr:cNvSpPr txBox="1"/>
      </xdr:nvSpPr>
      <xdr:spPr>
        <a:xfrm>
          <a:off x="1066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47" name="楕円 146"/>
        <xdr:cNvSpPr/>
      </xdr:nvSpPr>
      <xdr:spPr>
        <a:xfrm>
          <a:off x="4902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82567</xdr:rowOff>
    </xdr:from>
    <xdr:ext cx="762000" cy="259045"/>
    <xdr:sp macro="" textlink="">
      <xdr:nvSpPr>
        <xdr:cNvPr id="148" name="財政構造の弾力性該当値テキスト"/>
        <xdr:cNvSpPr txBox="1"/>
      </xdr:nvSpPr>
      <xdr:spPr>
        <a:xfrm>
          <a:off x="50419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87630</xdr:rowOff>
    </xdr:from>
    <xdr:to>
      <xdr:col>19</xdr:col>
      <xdr:colOff>184150</xdr:colOff>
      <xdr:row>64</xdr:row>
      <xdr:rowOff>17780</xdr:rowOff>
    </xdr:to>
    <xdr:sp macro="" textlink="">
      <xdr:nvSpPr>
        <xdr:cNvPr id="149" name="楕円 148"/>
        <xdr:cNvSpPr/>
      </xdr:nvSpPr>
      <xdr:spPr>
        <a:xfrm>
          <a:off x="4064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2557</xdr:rowOff>
    </xdr:from>
    <xdr:ext cx="736600" cy="259045"/>
    <xdr:sp macro="" textlink="">
      <xdr:nvSpPr>
        <xdr:cNvPr id="150" name="テキスト ボックス 149"/>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51435</xdr:rowOff>
    </xdr:from>
    <xdr:to>
      <xdr:col>15</xdr:col>
      <xdr:colOff>133350</xdr:colOff>
      <xdr:row>63</xdr:row>
      <xdr:rowOff>153035</xdr:rowOff>
    </xdr:to>
    <xdr:sp macro="" textlink="">
      <xdr:nvSpPr>
        <xdr:cNvPr id="151" name="楕円 150"/>
        <xdr:cNvSpPr/>
      </xdr:nvSpPr>
      <xdr:spPr>
        <a:xfrm>
          <a:off x="3175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137812</xdr:rowOff>
    </xdr:from>
    <xdr:ext cx="762000" cy="259045"/>
    <xdr:sp macro="" textlink="">
      <xdr:nvSpPr>
        <xdr:cNvPr id="152" name="テキスト ボックス 151"/>
        <xdr:cNvSpPr txBox="1"/>
      </xdr:nvSpPr>
      <xdr:spPr>
        <a:xfrm>
          <a:off x="2844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150495</xdr:rowOff>
    </xdr:from>
    <xdr:to>
      <xdr:col>11</xdr:col>
      <xdr:colOff>82550</xdr:colOff>
      <xdr:row>63</xdr:row>
      <xdr:rowOff>80645</xdr:rowOff>
    </xdr:to>
    <xdr:sp macro="" textlink="">
      <xdr:nvSpPr>
        <xdr:cNvPr id="153" name="楕円 152"/>
        <xdr:cNvSpPr/>
      </xdr:nvSpPr>
      <xdr:spPr>
        <a:xfrm>
          <a:off x="2286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90822</xdr:rowOff>
    </xdr:from>
    <xdr:ext cx="762000" cy="259045"/>
    <xdr:sp macro="" textlink="">
      <xdr:nvSpPr>
        <xdr:cNvPr id="154" name="テキスト ボックス 153"/>
        <xdr:cNvSpPr txBox="1"/>
      </xdr:nvSpPr>
      <xdr:spPr>
        <a:xfrm>
          <a:off x="1955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144463</xdr:rowOff>
    </xdr:from>
    <xdr:to>
      <xdr:col>7</xdr:col>
      <xdr:colOff>31750</xdr:colOff>
      <xdr:row>63</xdr:row>
      <xdr:rowOff>74613</xdr:rowOff>
    </xdr:to>
    <xdr:sp macro="" textlink="">
      <xdr:nvSpPr>
        <xdr:cNvPr id="155" name="楕円 154"/>
        <xdr:cNvSpPr/>
      </xdr:nvSpPr>
      <xdr:spPr>
        <a:xfrm>
          <a:off x="1397000" y="107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84790</xdr:rowOff>
    </xdr:from>
    <xdr:ext cx="762000" cy="259045"/>
    <xdr:sp macro="" textlink="">
      <xdr:nvSpPr>
        <xdr:cNvPr id="156" name="テキスト ボックス 155"/>
        <xdr:cNvSpPr txBox="1"/>
      </xdr:nvSpPr>
      <xdr:spPr>
        <a:xfrm>
          <a:off x="1066800" y="1054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[110,286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人口１人当たり人件費・物件費等決算額は</a:t>
          </a:r>
          <a:r>
            <a:rPr kumimoji="1" lang="en-US" altLang="ja-JP" sz="1000">
              <a:solidFill>
                <a:schemeClr val="dk1"/>
              </a:solidFill>
              <a:effectLst/>
              <a:latin typeface="+mn-lt"/>
              <a:ea typeface="+mn-ea"/>
              <a:cs typeface="+mn-cs"/>
            </a:rPr>
            <a:t>110,286</a:t>
          </a:r>
          <a:r>
            <a:rPr kumimoji="1" lang="ja-JP" altLang="ja-JP" sz="1000">
              <a:solidFill>
                <a:schemeClr val="dk1"/>
              </a:solidFill>
              <a:effectLst/>
              <a:latin typeface="+mn-lt"/>
              <a:ea typeface="+mn-ea"/>
              <a:cs typeface="+mn-cs"/>
            </a:rPr>
            <a:t>円となり、前年度比</a:t>
          </a:r>
          <a:r>
            <a:rPr kumimoji="1" lang="en-US" altLang="ja-JP" sz="1000">
              <a:solidFill>
                <a:schemeClr val="dk1"/>
              </a:solidFill>
              <a:effectLst/>
              <a:latin typeface="+mn-lt"/>
              <a:ea typeface="+mn-ea"/>
              <a:cs typeface="+mn-cs"/>
            </a:rPr>
            <a:t>4,607</a:t>
          </a:r>
          <a:r>
            <a:rPr kumimoji="1" lang="ja-JP" altLang="ja-JP" sz="1000">
              <a:solidFill>
                <a:schemeClr val="dk1"/>
              </a:solidFill>
              <a:effectLst/>
              <a:latin typeface="+mn-lt"/>
              <a:ea typeface="+mn-ea"/>
              <a:cs typeface="+mn-cs"/>
            </a:rPr>
            <a:t>円の増加となった。類似団体平均と比較し、</a:t>
          </a:r>
          <a:r>
            <a:rPr kumimoji="1" lang="en-US" altLang="ja-JP" sz="1000">
              <a:solidFill>
                <a:schemeClr val="dk1"/>
              </a:solidFill>
              <a:effectLst/>
              <a:latin typeface="+mn-lt"/>
              <a:ea typeface="+mn-ea"/>
              <a:cs typeface="+mn-cs"/>
            </a:rPr>
            <a:t>17,620</a:t>
          </a:r>
          <a:r>
            <a:rPr kumimoji="1" lang="ja-JP" altLang="ja-JP" sz="1000">
              <a:solidFill>
                <a:schemeClr val="dk1"/>
              </a:solidFill>
              <a:effectLst/>
              <a:latin typeface="+mn-lt"/>
              <a:ea typeface="+mn-ea"/>
              <a:cs typeface="+mn-cs"/>
            </a:rPr>
            <a:t>円下回っている状況である。</a:t>
          </a:r>
          <a:endParaRPr lang="ja-JP" altLang="ja-JP" sz="1000">
            <a:effectLst/>
          </a:endParaRPr>
        </a:p>
        <a:p>
          <a:r>
            <a:rPr kumimoji="1" lang="ja-JP" altLang="ja-JP" sz="1000">
              <a:solidFill>
                <a:schemeClr val="dk1"/>
              </a:solidFill>
              <a:effectLst/>
              <a:latin typeface="+mn-lt"/>
              <a:ea typeface="+mn-ea"/>
              <a:cs typeface="+mn-cs"/>
            </a:rPr>
            <a:t>　人件費については</a:t>
          </a:r>
          <a:r>
            <a:rPr kumimoji="1" lang="ja-JP" altLang="en-US" sz="1000">
              <a:solidFill>
                <a:schemeClr val="dk1"/>
              </a:solidFill>
              <a:effectLst/>
              <a:latin typeface="+mn-lt"/>
              <a:ea typeface="+mn-ea"/>
              <a:cs typeface="+mn-cs"/>
            </a:rPr>
            <a:t>会計年度任用職員制度の開始</a:t>
          </a:r>
          <a:r>
            <a:rPr kumimoji="1" lang="ja-JP" altLang="ja-JP" sz="1000">
              <a:solidFill>
                <a:schemeClr val="dk1"/>
              </a:solidFill>
              <a:effectLst/>
              <a:latin typeface="+mn-lt"/>
              <a:ea typeface="+mn-ea"/>
              <a:cs typeface="+mn-cs"/>
            </a:rPr>
            <a:t>に伴い増加したこと、物件費については</a:t>
          </a:r>
          <a:r>
            <a:rPr kumimoji="1" lang="ja-JP" altLang="en-US" sz="1000">
              <a:solidFill>
                <a:schemeClr val="dk1"/>
              </a:solidFill>
              <a:effectLst/>
              <a:latin typeface="+mn-lt"/>
              <a:ea typeface="+mn-ea"/>
              <a:cs typeface="+mn-cs"/>
            </a:rPr>
            <a:t>特別定額給付金事務費の皆増やため池耐震点検委託の増</a:t>
          </a:r>
          <a:r>
            <a:rPr kumimoji="1" lang="ja-JP" altLang="ja-JP" sz="1000">
              <a:solidFill>
                <a:schemeClr val="dk1"/>
              </a:solidFill>
              <a:effectLst/>
              <a:latin typeface="+mn-lt"/>
              <a:ea typeface="+mn-ea"/>
              <a:cs typeface="+mn-cs"/>
            </a:rPr>
            <a:t>などが当該数値の主な増加要因である。また、人口が前年比で▲</a:t>
          </a:r>
          <a:r>
            <a:rPr kumimoji="1" lang="en-US" altLang="ja-JP" sz="1000">
              <a:solidFill>
                <a:schemeClr val="dk1"/>
              </a:solidFill>
              <a:effectLst/>
              <a:latin typeface="+mn-lt"/>
              <a:ea typeface="+mn-ea"/>
              <a:cs typeface="+mn-cs"/>
            </a:rPr>
            <a:t>553</a:t>
          </a:r>
          <a:r>
            <a:rPr kumimoji="1" lang="ja-JP" altLang="ja-JP" sz="1000">
              <a:solidFill>
                <a:schemeClr val="dk1"/>
              </a:solidFill>
              <a:effectLst/>
              <a:latin typeface="+mn-lt"/>
              <a:ea typeface="+mn-ea"/>
              <a:cs typeface="+mn-cs"/>
            </a:rPr>
            <a:t>人、</a:t>
          </a:r>
          <a:r>
            <a:rPr kumimoji="1" lang="en-US" altLang="ja-JP" sz="1000">
              <a:solidFill>
                <a:schemeClr val="dk1"/>
              </a:solidFill>
              <a:effectLst/>
              <a:latin typeface="+mn-lt"/>
              <a:ea typeface="+mn-ea"/>
              <a:cs typeface="+mn-cs"/>
            </a:rPr>
            <a:t>1.9</a:t>
          </a:r>
          <a:r>
            <a:rPr kumimoji="1" lang="ja-JP" altLang="ja-JP" sz="1000">
              <a:solidFill>
                <a:schemeClr val="dk1"/>
              </a:solidFill>
              <a:effectLst/>
              <a:latin typeface="+mn-lt"/>
              <a:ea typeface="+mn-ea"/>
              <a:cs typeface="+mn-cs"/>
            </a:rPr>
            <a:t>％減少していることで人口</a:t>
          </a:r>
          <a:r>
            <a:rPr kumimoji="1" lang="en-US" altLang="ja-JP" sz="1000">
              <a:solidFill>
                <a:schemeClr val="dk1"/>
              </a:solidFill>
              <a:effectLst/>
              <a:latin typeface="+mn-lt"/>
              <a:ea typeface="+mn-ea"/>
              <a:cs typeface="+mn-cs"/>
            </a:rPr>
            <a:t>1</a:t>
          </a:r>
          <a:r>
            <a:rPr kumimoji="1" lang="ja-JP" altLang="ja-JP" sz="1000">
              <a:solidFill>
                <a:schemeClr val="dk1"/>
              </a:solidFill>
              <a:effectLst/>
              <a:latin typeface="+mn-lt"/>
              <a:ea typeface="+mn-ea"/>
              <a:cs typeface="+mn-cs"/>
            </a:rPr>
            <a:t>人あたりの金額を示している当該数値をさらに押し上げている状況となっている。</a:t>
          </a:r>
          <a:endParaRPr lang="ja-JP" altLang="ja-JP" sz="1000">
            <a:effectLst/>
          </a:endParaRPr>
        </a:p>
        <a:p>
          <a:r>
            <a:rPr kumimoji="1" lang="ja-JP" altLang="ja-JP" sz="1000">
              <a:solidFill>
                <a:schemeClr val="dk1"/>
              </a:solidFill>
              <a:effectLst/>
              <a:latin typeface="+mn-lt"/>
              <a:ea typeface="+mn-ea"/>
              <a:cs typeface="+mn-cs"/>
            </a:rPr>
            <a:t>　施設管理等に係る委託内容の見直しや事務の効率化を推進し、行政コストの低減を図っていく。</a:t>
          </a:r>
          <a:endParaRPr lang="ja-JP" altLang="ja-JP" sz="10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35923</xdr:rowOff>
    </xdr:from>
    <xdr:to>
      <xdr:col>23</xdr:col>
      <xdr:colOff>133350</xdr:colOff>
      <xdr:row>81</xdr:row>
      <xdr:rowOff>88860</xdr:rowOff>
    </xdr:to>
    <xdr:cxnSp macro="">
      <xdr:nvCxnSpPr>
        <xdr:cNvPr id="193" name="直線コネクタ 192"/>
        <xdr:cNvCxnSpPr/>
      </xdr:nvCxnSpPr>
      <xdr:spPr>
        <a:xfrm>
          <a:off x="4114800" y="13923373"/>
          <a:ext cx="838200" cy="5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41149</xdr:rowOff>
    </xdr:from>
    <xdr:ext cx="762000" cy="259045"/>
    <xdr:sp macro="" textlink="">
      <xdr:nvSpPr>
        <xdr:cNvPr id="194" name="人件費・物件費等の状況平均値テキスト"/>
        <xdr:cNvSpPr txBox="1"/>
      </xdr:nvSpPr>
      <xdr:spPr>
        <a:xfrm>
          <a:off x="5041900" y="1410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123941</xdr:rowOff>
    </xdr:from>
    <xdr:to>
      <xdr:col>19</xdr:col>
      <xdr:colOff>133350</xdr:colOff>
      <xdr:row>81</xdr:row>
      <xdr:rowOff>35923</xdr:rowOff>
    </xdr:to>
    <xdr:cxnSp macro="">
      <xdr:nvCxnSpPr>
        <xdr:cNvPr id="196" name="直線コネクタ 195"/>
        <xdr:cNvCxnSpPr/>
      </xdr:nvCxnSpPr>
      <xdr:spPr>
        <a:xfrm>
          <a:off x="3225800" y="13839941"/>
          <a:ext cx="889000" cy="8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40591</xdr:rowOff>
    </xdr:from>
    <xdr:ext cx="736600" cy="259045"/>
    <xdr:sp macro="" textlink="">
      <xdr:nvSpPr>
        <xdr:cNvPr id="198" name="テキスト ボックス 197"/>
        <xdr:cNvSpPr txBox="1"/>
      </xdr:nvSpPr>
      <xdr:spPr>
        <a:xfrm>
          <a:off x="3733800" y="14099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123941</xdr:rowOff>
    </xdr:from>
    <xdr:to>
      <xdr:col>15</xdr:col>
      <xdr:colOff>82550</xdr:colOff>
      <xdr:row>80</xdr:row>
      <xdr:rowOff>126871</xdr:rowOff>
    </xdr:to>
    <xdr:cxnSp macro="">
      <xdr:nvCxnSpPr>
        <xdr:cNvPr id="199" name="直線コネクタ 198"/>
        <xdr:cNvCxnSpPr/>
      </xdr:nvCxnSpPr>
      <xdr:spPr>
        <a:xfrm flipV="1">
          <a:off x="2336800" y="13839941"/>
          <a:ext cx="889000" cy="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41062</xdr:rowOff>
    </xdr:from>
    <xdr:ext cx="762000" cy="259045"/>
    <xdr:sp macro="" textlink="">
      <xdr:nvSpPr>
        <xdr:cNvPr id="201" name="テキスト ボックス 200"/>
        <xdr:cNvSpPr txBox="1"/>
      </xdr:nvSpPr>
      <xdr:spPr>
        <a:xfrm>
          <a:off x="2844800" y="1409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126871</xdr:rowOff>
    </xdr:from>
    <xdr:to>
      <xdr:col>11</xdr:col>
      <xdr:colOff>31750</xdr:colOff>
      <xdr:row>80</xdr:row>
      <xdr:rowOff>131203</xdr:rowOff>
    </xdr:to>
    <xdr:cxnSp macro="">
      <xdr:nvCxnSpPr>
        <xdr:cNvPr id="202" name="直線コネクタ 201"/>
        <xdr:cNvCxnSpPr/>
      </xdr:nvCxnSpPr>
      <xdr:spPr>
        <a:xfrm flipV="1">
          <a:off x="1447800" y="13842871"/>
          <a:ext cx="889000" cy="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167171</xdr:rowOff>
    </xdr:from>
    <xdr:ext cx="762000" cy="259045"/>
    <xdr:sp macro="" textlink="">
      <xdr:nvSpPr>
        <xdr:cNvPr id="204" name="テキスト ボックス 203"/>
        <xdr:cNvSpPr txBox="1"/>
      </xdr:nvSpPr>
      <xdr:spPr>
        <a:xfrm>
          <a:off x="1955800" y="1405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162665</xdr:rowOff>
    </xdr:from>
    <xdr:ext cx="762000" cy="259045"/>
    <xdr:sp macro="" textlink="">
      <xdr:nvSpPr>
        <xdr:cNvPr id="206" name="テキスト ボックス 205"/>
        <xdr:cNvSpPr txBox="1"/>
      </xdr:nvSpPr>
      <xdr:spPr>
        <a:xfrm>
          <a:off x="1066800" y="1405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38060</xdr:rowOff>
    </xdr:from>
    <xdr:to>
      <xdr:col>23</xdr:col>
      <xdr:colOff>184150</xdr:colOff>
      <xdr:row>81</xdr:row>
      <xdr:rowOff>139660</xdr:rowOff>
    </xdr:to>
    <xdr:sp macro="" textlink="">
      <xdr:nvSpPr>
        <xdr:cNvPr id="212" name="楕円 211"/>
        <xdr:cNvSpPr/>
      </xdr:nvSpPr>
      <xdr:spPr>
        <a:xfrm>
          <a:off x="4902200" y="1392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54587</xdr:rowOff>
    </xdr:from>
    <xdr:ext cx="762000" cy="259045"/>
    <xdr:sp macro="" textlink="">
      <xdr:nvSpPr>
        <xdr:cNvPr id="213" name="人件費・物件費等の状況該当値テキスト"/>
        <xdr:cNvSpPr txBox="1"/>
      </xdr:nvSpPr>
      <xdr:spPr>
        <a:xfrm>
          <a:off x="5041900" y="1377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156573</xdr:rowOff>
    </xdr:from>
    <xdr:to>
      <xdr:col>19</xdr:col>
      <xdr:colOff>184150</xdr:colOff>
      <xdr:row>81</xdr:row>
      <xdr:rowOff>86723</xdr:rowOff>
    </xdr:to>
    <xdr:sp macro="" textlink="">
      <xdr:nvSpPr>
        <xdr:cNvPr id="214" name="楕円 213"/>
        <xdr:cNvSpPr/>
      </xdr:nvSpPr>
      <xdr:spPr>
        <a:xfrm>
          <a:off x="4064000" y="1387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96900</xdr:rowOff>
    </xdr:from>
    <xdr:ext cx="736600" cy="259045"/>
    <xdr:sp macro="" textlink="">
      <xdr:nvSpPr>
        <xdr:cNvPr id="215" name="テキスト ボックス 214"/>
        <xdr:cNvSpPr txBox="1"/>
      </xdr:nvSpPr>
      <xdr:spPr>
        <a:xfrm>
          <a:off x="3733800" y="13641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73141</xdr:rowOff>
    </xdr:from>
    <xdr:to>
      <xdr:col>15</xdr:col>
      <xdr:colOff>133350</xdr:colOff>
      <xdr:row>81</xdr:row>
      <xdr:rowOff>3291</xdr:rowOff>
    </xdr:to>
    <xdr:sp macro="" textlink="">
      <xdr:nvSpPr>
        <xdr:cNvPr id="216" name="楕円 215"/>
        <xdr:cNvSpPr/>
      </xdr:nvSpPr>
      <xdr:spPr>
        <a:xfrm>
          <a:off x="3175000" y="1378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13468</xdr:rowOff>
    </xdr:from>
    <xdr:ext cx="762000" cy="259045"/>
    <xdr:sp macro="" textlink="">
      <xdr:nvSpPr>
        <xdr:cNvPr id="217" name="テキスト ボックス 216"/>
        <xdr:cNvSpPr txBox="1"/>
      </xdr:nvSpPr>
      <xdr:spPr>
        <a:xfrm>
          <a:off x="2844800" y="13558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76071</xdr:rowOff>
    </xdr:from>
    <xdr:to>
      <xdr:col>11</xdr:col>
      <xdr:colOff>82550</xdr:colOff>
      <xdr:row>81</xdr:row>
      <xdr:rowOff>6221</xdr:rowOff>
    </xdr:to>
    <xdr:sp macro="" textlink="">
      <xdr:nvSpPr>
        <xdr:cNvPr id="218" name="楕円 217"/>
        <xdr:cNvSpPr/>
      </xdr:nvSpPr>
      <xdr:spPr>
        <a:xfrm>
          <a:off x="2286000" y="1379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16398</xdr:rowOff>
    </xdr:from>
    <xdr:ext cx="762000" cy="259045"/>
    <xdr:sp macro="" textlink="">
      <xdr:nvSpPr>
        <xdr:cNvPr id="219" name="テキスト ボックス 218"/>
        <xdr:cNvSpPr txBox="1"/>
      </xdr:nvSpPr>
      <xdr:spPr>
        <a:xfrm>
          <a:off x="1955800" y="1356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80403</xdr:rowOff>
    </xdr:from>
    <xdr:to>
      <xdr:col>7</xdr:col>
      <xdr:colOff>31750</xdr:colOff>
      <xdr:row>81</xdr:row>
      <xdr:rowOff>10553</xdr:rowOff>
    </xdr:to>
    <xdr:sp macro="" textlink="">
      <xdr:nvSpPr>
        <xdr:cNvPr id="220" name="楕円 219"/>
        <xdr:cNvSpPr/>
      </xdr:nvSpPr>
      <xdr:spPr>
        <a:xfrm>
          <a:off x="1397000" y="1379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20730</xdr:rowOff>
    </xdr:from>
    <xdr:ext cx="762000" cy="259045"/>
    <xdr:sp macro="" textlink="">
      <xdr:nvSpPr>
        <xdr:cNvPr id="221" name="テキスト ボックス 220"/>
        <xdr:cNvSpPr txBox="1"/>
      </xdr:nvSpPr>
      <xdr:spPr>
        <a:xfrm>
          <a:off x="1066800" y="13565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ラスパイレス指数は、</a:t>
          </a:r>
          <a:r>
            <a:rPr kumimoji="1" lang="en-US" altLang="ja-JP" sz="1000">
              <a:solidFill>
                <a:schemeClr val="dk1"/>
              </a:solidFill>
              <a:effectLst/>
              <a:latin typeface="+mn-lt"/>
              <a:ea typeface="+mn-ea"/>
              <a:cs typeface="+mn-cs"/>
            </a:rPr>
            <a:t>100.7</a:t>
          </a:r>
          <a:r>
            <a:rPr kumimoji="1" lang="ja-JP" altLang="ja-JP" sz="1000">
              <a:solidFill>
                <a:schemeClr val="dk1"/>
              </a:solidFill>
              <a:effectLst/>
              <a:latin typeface="+mn-lt"/>
              <a:ea typeface="+mn-ea"/>
              <a:cs typeface="+mn-cs"/>
            </a:rPr>
            <a:t>となり、前年度比</a:t>
          </a:r>
          <a:r>
            <a:rPr kumimoji="1" lang="en-US" altLang="ja-JP" sz="1000">
              <a:solidFill>
                <a:schemeClr val="dk1"/>
              </a:solidFill>
              <a:effectLst/>
              <a:latin typeface="+mn-lt"/>
              <a:ea typeface="+mn-ea"/>
              <a:cs typeface="+mn-cs"/>
            </a:rPr>
            <a:t>0.4</a:t>
          </a:r>
          <a:r>
            <a:rPr kumimoji="1" lang="ja-JP" altLang="ja-JP" sz="1000">
              <a:solidFill>
                <a:schemeClr val="dk1"/>
              </a:solidFill>
              <a:effectLst/>
              <a:latin typeface="+mn-lt"/>
              <a:ea typeface="+mn-ea"/>
              <a:cs typeface="+mn-cs"/>
            </a:rPr>
            <a:t>ポイントの減少となった。しかしながら、類似団体平均との比較では、</a:t>
          </a:r>
          <a:r>
            <a:rPr kumimoji="1" lang="en-US" altLang="ja-JP" sz="1000">
              <a:solidFill>
                <a:schemeClr val="dk1"/>
              </a:solidFill>
              <a:effectLst/>
              <a:latin typeface="+mn-lt"/>
              <a:ea typeface="+mn-ea"/>
              <a:cs typeface="+mn-cs"/>
            </a:rPr>
            <a:t>3.5</a:t>
          </a:r>
          <a:r>
            <a:rPr kumimoji="1" lang="ja-JP" altLang="ja-JP" sz="1000">
              <a:solidFill>
                <a:schemeClr val="dk1"/>
              </a:solidFill>
              <a:effectLst/>
              <a:latin typeface="+mn-lt"/>
              <a:ea typeface="+mn-ea"/>
              <a:cs typeface="+mn-cs"/>
            </a:rPr>
            <a:t>ポイント上回っている状況であり、全国の町村平均と比較しても、</a:t>
          </a:r>
          <a:r>
            <a:rPr kumimoji="1" lang="en-US" altLang="ja-JP" sz="1000">
              <a:solidFill>
                <a:schemeClr val="dk1"/>
              </a:solidFill>
              <a:effectLst/>
              <a:latin typeface="+mn-lt"/>
              <a:ea typeface="+mn-ea"/>
              <a:cs typeface="+mn-cs"/>
            </a:rPr>
            <a:t>4.4</a:t>
          </a:r>
          <a:r>
            <a:rPr kumimoji="1" lang="ja-JP" altLang="ja-JP" sz="1000">
              <a:solidFill>
                <a:schemeClr val="dk1"/>
              </a:solidFill>
              <a:effectLst/>
              <a:latin typeface="+mn-lt"/>
              <a:ea typeface="+mn-ea"/>
              <a:cs typeface="+mn-cs"/>
            </a:rPr>
            <a:t>ポイント上回る結果となっている。</a:t>
          </a:r>
          <a:endParaRPr lang="ja-JP" altLang="ja-JP" sz="1000">
            <a:effectLst/>
          </a:endParaRPr>
        </a:p>
        <a:p>
          <a:r>
            <a:rPr kumimoji="1" lang="ja-JP" altLang="ja-JP" sz="1000">
              <a:solidFill>
                <a:schemeClr val="dk1"/>
              </a:solidFill>
              <a:effectLst/>
              <a:latin typeface="+mn-lt"/>
              <a:ea typeface="+mn-ea"/>
              <a:cs typeface="+mn-cs"/>
            </a:rPr>
            <a:t>　主として職員構成（経験年数階層）の変動や職員の新陳代謝に起因する指数の増減がみられ、今年度については減少となった。</a:t>
          </a:r>
          <a:endParaRPr lang="ja-JP" altLang="ja-JP" sz="1000">
            <a:effectLst/>
          </a:endParaRPr>
        </a:p>
        <a:p>
          <a:r>
            <a:rPr kumimoji="1" lang="ja-JP" altLang="ja-JP" sz="1000">
              <a:solidFill>
                <a:schemeClr val="dk1"/>
              </a:solidFill>
              <a:effectLst/>
              <a:latin typeface="+mn-lt"/>
              <a:ea typeface="+mn-ea"/>
              <a:cs typeface="+mn-cs"/>
            </a:rPr>
            <a:t>　類似団体及び全国の町村平均との差が認められるため、これからも国や県の給与制度の在り方、改正の動向等にも注視しながら、より適切な給与制度の運用に努めていく。</a:t>
          </a:r>
          <a:endParaRPr lang="ja-JP" altLang="ja-JP" sz="10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155121</xdr:rowOff>
    </xdr:from>
    <xdr:to>
      <xdr:col>81</xdr:col>
      <xdr:colOff>44450</xdr:colOff>
      <xdr:row>89</xdr:row>
      <xdr:rowOff>69850</xdr:rowOff>
    </xdr:to>
    <xdr:cxnSp macro="">
      <xdr:nvCxnSpPr>
        <xdr:cNvPr id="257" name="直線コネクタ 256"/>
        <xdr:cNvCxnSpPr/>
      </xdr:nvCxnSpPr>
      <xdr:spPr>
        <a:xfrm flipV="1">
          <a:off x="16179800" y="15242721"/>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52614</xdr:rowOff>
    </xdr:from>
    <xdr:to>
      <xdr:col>77</xdr:col>
      <xdr:colOff>44450</xdr:colOff>
      <xdr:row>89</xdr:row>
      <xdr:rowOff>69850</xdr:rowOff>
    </xdr:to>
    <xdr:cxnSp macro="">
      <xdr:nvCxnSpPr>
        <xdr:cNvPr id="260" name="直線コネクタ 259"/>
        <xdr:cNvCxnSpPr/>
      </xdr:nvCxnSpPr>
      <xdr:spPr>
        <a:xfrm>
          <a:off x="15290800" y="153116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52614</xdr:rowOff>
    </xdr:from>
    <xdr:to>
      <xdr:col>72</xdr:col>
      <xdr:colOff>203200</xdr:colOff>
      <xdr:row>89</xdr:row>
      <xdr:rowOff>69850</xdr:rowOff>
    </xdr:to>
    <xdr:cxnSp macro="">
      <xdr:nvCxnSpPr>
        <xdr:cNvPr id="263" name="直線コネクタ 262"/>
        <xdr:cNvCxnSpPr/>
      </xdr:nvCxnSpPr>
      <xdr:spPr>
        <a:xfrm flipV="1">
          <a:off x="14401800" y="153116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65" name="テキスト ボックス 264"/>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69850</xdr:rowOff>
    </xdr:from>
    <xdr:to>
      <xdr:col>68</xdr:col>
      <xdr:colOff>152400</xdr:colOff>
      <xdr:row>89</xdr:row>
      <xdr:rowOff>121557</xdr:rowOff>
    </xdr:to>
    <xdr:cxnSp macro="">
      <xdr:nvCxnSpPr>
        <xdr:cNvPr id="266" name="直線コネクタ 265"/>
        <xdr:cNvCxnSpPr/>
      </xdr:nvCxnSpPr>
      <xdr:spPr>
        <a:xfrm flipV="1">
          <a:off x="13512800" y="153289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8" name="テキスト ボックス 267"/>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0" name="テキスト ボックス 269"/>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104321</xdr:rowOff>
    </xdr:from>
    <xdr:to>
      <xdr:col>81</xdr:col>
      <xdr:colOff>95250</xdr:colOff>
      <xdr:row>89</xdr:row>
      <xdr:rowOff>34471</xdr:rowOff>
    </xdr:to>
    <xdr:sp macro="" textlink="">
      <xdr:nvSpPr>
        <xdr:cNvPr id="276" name="楕円 275"/>
        <xdr:cNvSpPr/>
      </xdr:nvSpPr>
      <xdr:spPr>
        <a:xfrm>
          <a:off x="169672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76398</xdr:rowOff>
    </xdr:from>
    <xdr:ext cx="762000" cy="259045"/>
    <xdr:sp macro="" textlink="">
      <xdr:nvSpPr>
        <xdr:cNvPr id="277" name="給与水準   （国との比較）該当値テキスト"/>
        <xdr:cNvSpPr txBox="1"/>
      </xdr:nvSpPr>
      <xdr:spPr>
        <a:xfrm>
          <a:off x="17106900" y="15163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19050</xdr:rowOff>
    </xdr:from>
    <xdr:to>
      <xdr:col>77</xdr:col>
      <xdr:colOff>95250</xdr:colOff>
      <xdr:row>89</xdr:row>
      <xdr:rowOff>120650</xdr:rowOff>
    </xdr:to>
    <xdr:sp macro="" textlink="">
      <xdr:nvSpPr>
        <xdr:cNvPr id="278" name="楕円 277"/>
        <xdr:cNvSpPr/>
      </xdr:nvSpPr>
      <xdr:spPr>
        <a:xfrm>
          <a:off x="16129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105427</xdr:rowOff>
    </xdr:from>
    <xdr:ext cx="736600" cy="259045"/>
    <xdr:sp macro="" textlink="">
      <xdr:nvSpPr>
        <xdr:cNvPr id="279" name="テキスト ボックス 278"/>
        <xdr:cNvSpPr txBox="1"/>
      </xdr:nvSpPr>
      <xdr:spPr>
        <a:xfrm>
          <a:off x="15798800" y="153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1814</xdr:rowOff>
    </xdr:from>
    <xdr:to>
      <xdr:col>73</xdr:col>
      <xdr:colOff>44450</xdr:colOff>
      <xdr:row>89</xdr:row>
      <xdr:rowOff>103414</xdr:rowOff>
    </xdr:to>
    <xdr:sp macro="" textlink="">
      <xdr:nvSpPr>
        <xdr:cNvPr id="280" name="楕円 279"/>
        <xdr:cNvSpPr/>
      </xdr:nvSpPr>
      <xdr:spPr>
        <a:xfrm>
          <a:off x="15240000" y="152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88191</xdr:rowOff>
    </xdr:from>
    <xdr:ext cx="762000" cy="259045"/>
    <xdr:sp macro="" textlink="">
      <xdr:nvSpPr>
        <xdr:cNvPr id="281" name="テキスト ボックス 280"/>
        <xdr:cNvSpPr txBox="1"/>
      </xdr:nvSpPr>
      <xdr:spPr>
        <a:xfrm>
          <a:off x="14909800" y="1534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19050</xdr:rowOff>
    </xdr:from>
    <xdr:to>
      <xdr:col>68</xdr:col>
      <xdr:colOff>203200</xdr:colOff>
      <xdr:row>89</xdr:row>
      <xdr:rowOff>120650</xdr:rowOff>
    </xdr:to>
    <xdr:sp macro="" textlink="">
      <xdr:nvSpPr>
        <xdr:cNvPr id="282" name="楕円 281"/>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105427</xdr:rowOff>
    </xdr:from>
    <xdr:ext cx="762000" cy="259045"/>
    <xdr:sp macro="" textlink="">
      <xdr:nvSpPr>
        <xdr:cNvPr id="283" name="テキスト ボックス 282"/>
        <xdr:cNvSpPr txBox="1"/>
      </xdr:nvSpPr>
      <xdr:spPr>
        <a:xfrm>
          <a:off x="14020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70757</xdr:rowOff>
    </xdr:from>
    <xdr:to>
      <xdr:col>64</xdr:col>
      <xdr:colOff>152400</xdr:colOff>
      <xdr:row>90</xdr:row>
      <xdr:rowOff>907</xdr:rowOff>
    </xdr:to>
    <xdr:sp macro="" textlink="">
      <xdr:nvSpPr>
        <xdr:cNvPr id="284" name="楕円 283"/>
        <xdr:cNvSpPr/>
      </xdr:nvSpPr>
      <xdr:spPr>
        <a:xfrm>
          <a:off x="13462000" y="153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157134</xdr:rowOff>
    </xdr:from>
    <xdr:ext cx="762000" cy="259045"/>
    <xdr:sp macro="" textlink="">
      <xdr:nvSpPr>
        <xdr:cNvPr id="285" name="テキスト ボックス 284"/>
        <xdr:cNvSpPr txBox="1"/>
      </xdr:nvSpPr>
      <xdr:spPr>
        <a:xfrm>
          <a:off x="13131800" y="1541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人口</a:t>
          </a:r>
          <a:r>
            <a:rPr kumimoji="1" lang="en-US" altLang="ja-JP" sz="1000">
              <a:solidFill>
                <a:schemeClr val="dk1"/>
              </a:solidFill>
              <a:effectLst/>
              <a:latin typeface="+mn-lt"/>
              <a:ea typeface="+mn-ea"/>
              <a:cs typeface="+mn-cs"/>
            </a:rPr>
            <a:t>1,000</a:t>
          </a:r>
          <a:r>
            <a:rPr kumimoji="1" lang="ja-JP" altLang="ja-JP" sz="1000">
              <a:solidFill>
                <a:schemeClr val="dk1"/>
              </a:solidFill>
              <a:effectLst/>
              <a:latin typeface="+mn-lt"/>
              <a:ea typeface="+mn-ea"/>
              <a:cs typeface="+mn-cs"/>
            </a:rPr>
            <a:t>人当たりの職員数は、前年度から</a:t>
          </a:r>
          <a:r>
            <a:rPr kumimoji="1" lang="en-US" altLang="ja-JP" sz="1000">
              <a:solidFill>
                <a:schemeClr val="dk1"/>
              </a:solidFill>
              <a:effectLst/>
              <a:latin typeface="+mn-lt"/>
              <a:ea typeface="+mn-ea"/>
              <a:cs typeface="+mn-cs"/>
            </a:rPr>
            <a:t>0.04</a:t>
          </a:r>
          <a:r>
            <a:rPr kumimoji="1" lang="ja-JP" altLang="ja-JP" sz="1000">
              <a:solidFill>
                <a:schemeClr val="dk1"/>
              </a:solidFill>
              <a:effectLst/>
              <a:latin typeface="+mn-lt"/>
              <a:ea typeface="+mn-ea"/>
              <a:cs typeface="+mn-cs"/>
            </a:rPr>
            <a:t>増加し、類似団体平均を</a:t>
          </a:r>
          <a:r>
            <a:rPr kumimoji="1" lang="en-US" altLang="ja-JP" sz="1000">
              <a:solidFill>
                <a:schemeClr val="dk1"/>
              </a:solidFill>
              <a:effectLst/>
              <a:latin typeface="+mn-lt"/>
              <a:ea typeface="+mn-ea"/>
              <a:cs typeface="+mn-cs"/>
            </a:rPr>
            <a:t>0.94</a:t>
          </a:r>
          <a:r>
            <a:rPr kumimoji="1" lang="ja-JP" altLang="ja-JP" sz="1000">
              <a:solidFill>
                <a:schemeClr val="dk1"/>
              </a:solidFill>
              <a:effectLst/>
              <a:latin typeface="+mn-lt"/>
              <a:ea typeface="+mn-ea"/>
              <a:cs typeface="+mn-cs"/>
            </a:rPr>
            <a:t>人上回る</a:t>
          </a:r>
          <a:r>
            <a:rPr kumimoji="1" lang="en-US" altLang="ja-JP" sz="1000">
              <a:solidFill>
                <a:schemeClr val="dk1"/>
              </a:solidFill>
              <a:effectLst/>
              <a:latin typeface="+mn-lt"/>
              <a:ea typeface="+mn-ea"/>
              <a:cs typeface="+mn-cs"/>
            </a:rPr>
            <a:t>7.43</a:t>
          </a:r>
          <a:r>
            <a:rPr kumimoji="1" lang="ja-JP" altLang="ja-JP" sz="1000">
              <a:solidFill>
                <a:schemeClr val="dk1"/>
              </a:solidFill>
              <a:effectLst/>
              <a:latin typeface="+mn-lt"/>
              <a:ea typeface="+mn-ea"/>
              <a:cs typeface="+mn-cs"/>
            </a:rPr>
            <a:t>人となっている。職員数については横ばい状態であるが、人口の急激な減少により、数値としては人口</a:t>
          </a:r>
          <a:r>
            <a:rPr kumimoji="1" lang="en-US" altLang="ja-JP" sz="1000">
              <a:solidFill>
                <a:schemeClr val="dk1"/>
              </a:solidFill>
              <a:effectLst/>
              <a:latin typeface="+mn-lt"/>
              <a:ea typeface="+mn-ea"/>
              <a:cs typeface="+mn-cs"/>
            </a:rPr>
            <a:t>1,000</a:t>
          </a:r>
          <a:r>
            <a:rPr kumimoji="1" lang="ja-JP" altLang="ja-JP" sz="1000">
              <a:solidFill>
                <a:schemeClr val="dk1"/>
              </a:solidFill>
              <a:effectLst/>
              <a:latin typeface="+mn-lt"/>
              <a:ea typeface="+mn-ea"/>
              <a:cs typeface="+mn-cs"/>
            </a:rPr>
            <a:t>人当たりの職員数が増加となっている。</a:t>
          </a:r>
          <a:endParaRPr lang="ja-JP" altLang="ja-JP" sz="1000">
            <a:effectLst/>
          </a:endParaRPr>
        </a:p>
        <a:p>
          <a:r>
            <a:rPr kumimoji="1" lang="ja-JP" altLang="ja-JP" sz="1000">
              <a:solidFill>
                <a:schemeClr val="dk1"/>
              </a:solidFill>
              <a:effectLst/>
              <a:latin typeface="+mn-lt"/>
              <a:ea typeface="+mn-ea"/>
              <a:cs typeface="+mn-cs"/>
            </a:rPr>
            <a:t>　行政課題や行政ニーズが増大する中ではあるが、今後も民間委託の推進や事務事業の見直しなどにより、さらに簡素で効率的な組織体制の整備を図り、適正な定員管理を進めていく。</a:t>
          </a:r>
          <a:endParaRPr lang="ja-JP" altLang="ja-JP" sz="10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59055</xdr:rowOff>
    </xdr:from>
    <xdr:to>
      <xdr:col>81</xdr:col>
      <xdr:colOff>44450</xdr:colOff>
      <xdr:row>61</xdr:row>
      <xdr:rowOff>65949</xdr:rowOff>
    </xdr:to>
    <xdr:cxnSp macro="">
      <xdr:nvCxnSpPr>
        <xdr:cNvPr id="322" name="直線コネクタ 321"/>
        <xdr:cNvCxnSpPr/>
      </xdr:nvCxnSpPr>
      <xdr:spPr>
        <a:xfrm>
          <a:off x="16179800" y="10517505"/>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41111</xdr:rowOff>
    </xdr:from>
    <xdr:ext cx="762000" cy="259045"/>
    <xdr:sp macro="" textlink="">
      <xdr:nvSpPr>
        <xdr:cNvPr id="323" name="定員管理の状況平均値テキスト"/>
        <xdr:cNvSpPr txBox="1"/>
      </xdr:nvSpPr>
      <xdr:spPr>
        <a:xfrm>
          <a:off x="17106900" y="10156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59055</xdr:rowOff>
    </xdr:from>
    <xdr:to>
      <xdr:col>77</xdr:col>
      <xdr:colOff>44450</xdr:colOff>
      <xdr:row>61</xdr:row>
      <xdr:rowOff>62502</xdr:rowOff>
    </xdr:to>
    <xdr:cxnSp macro="">
      <xdr:nvCxnSpPr>
        <xdr:cNvPr id="325" name="直線コネクタ 324"/>
        <xdr:cNvCxnSpPr/>
      </xdr:nvCxnSpPr>
      <xdr:spPr>
        <a:xfrm flipV="1">
          <a:off x="15290800" y="10517505"/>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144978</xdr:rowOff>
    </xdr:from>
    <xdr:ext cx="736600" cy="259045"/>
    <xdr:sp macro="" textlink="">
      <xdr:nvSpPr>
        <xdr:cNvPr id="327" name="テキスト ボックス 326"/>
        <xdr:cNvSpPr txBox="1"/>
      </xdr:nvSpPr>
      <xdr:spPr>
        <a:xfrm>
          <a:off x="15798800" y="10089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24584</xdr:rowOff>
    </xdr:from>
    <xdr:to>
      <xdr:col>72</xdr:col>
      <xdr:colOff>203200</xdr:colOff>
      <xdr:row>61</xdr:row>
      <xdr:rowOff>62502</xdr:rowOff>
    </xdr:to>
    <xdr:cxnSp macro="">
      <xdr:nvCxnSpPr>
        <xdr:cNvPr id="328" name="直線コネクタ 327"/>
        <xdr:cNvCxnSpPr/>
      </xdr:nvCxnSpPr>
      <xdr:spPr>
        <a:xfrm>
          <a:off x="14401800" y="10483034"/>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139808</xdr:rowOff>
    </xdr:from>
    <xdr:ext cx="762000" cy="259045"/>
    <xdr:sp macro="" textlink="">
      <xdr:nvSpPr>
        <xdr:cNvPr id="330" name="テキスト ボックス 329"/>
        <xdr:cNvSpPr txBox="1"/>
      </xdr:nvSpPr>
      <xdr:spPr>
        <a:xfrm>
          <a:off x="14909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24584</xdr:rowOff>
    </xdr:from>
    <xdr:to>
      <xdr:col>68</xdr:col>
      <xdr:colOff>152400</xdr:colOff>
      <xdr:row>61</xdr:row>
      <xdr:rowOff>55608</xdr:rowOff>
    </xdr:to>
    <xdr:cxnSp macro="">
      <xdr:nvCxnSpPr>
        <xdr:cNvPr id="331" name="直線コネクタ 330"/>
        <xdr:cNvCxnSpPr/>
      </xdr:nvCxnSpPr>
      <xdr:spPr>
        <a:xfrm flipV="1">
          <a:off x="13512800" y="1048303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129467</xdr:rowOff>
    </xdr:from>
    <xdr:ext cx="762000" cy="259045"/>
    <xdr:sp macro="" textlink="">
      <xdr:nvSpPr>
        <xdr:cNvPr id="333" name="テキスト ボックス 332"/>
        <xdr:cNvSpPr txBox="1"/>
      </xdr:nvSpPr>
      <xdr:spPr>
        <a:xfrm>
          <a:off x="14020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124296</xdr:rowOff>
    </xdr:from>
    <xdr:ext cx="762000" cy="259045"/>
    <xdr:sp macro="" textlink="">
      <xdr:nvSpPr>
        <xdr:cNvPr id="335" name="テキスト ボックス 334"/>
        <xdr:cNvSpPr txBox="1"/>
      </xdr:nvSpPr>
      <xdr:spPr>
        <a:xfrm>
          <a:off x="13131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15149</xdr:rowOff>
    </xdr:from>
    <xdr:to>
      <xdr:col>81</xdr:col>
      <xdr:colOff>95250</xdr:colOff>
      <xdr:row>61</xdr:row>
      <xdr:rowOff>116749</xdr:rowOff>
    </xdr:to>
    <xdr:sp macro="" textlink="">
      <xdr:nvSpPr>
        <xdr:cNvPr id="341" name="楕円 340"/>
        <xdr:cNvSpPr/>
      </xdr:nvSpPr>
      <xdr:spPr>
        <a:xfrm>
          <a:off x="16967200" y="1047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158676</xdr:rowOff>
    </xdr:from>
    <xdr:ext cx="762000" cy="259045"/>
    <xdr:sp macro="" textlink="">
      <xdr:nvSpPr>
        <xdr:cNvPr id="342" name="定員管理の状況該当値テキスト"/>
        <xdr:cNvSpPr txBox="1"/>
      </xdr:nvSpPr>
      <xdr:spPr>
        <a:xfrm>
          <a:off x="17106900" y="10445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8255</xdr:rowOff>
    </xdr:from>
    <xdr:to>
      <xdr:col>77</xdr:col>
      <xdr:colOff>95250</xdr:colOff>
      <xdr:row>61</xdr:row>
      <xdr:rowOff>109855</xdr:rowOff>
    </xdr:to>
    <xdr:sp macro="" textlink="">
      <xdr:nvSpPr>
        <xdr:cNvPr id="343" name="楕円 342"/>
        <xdr:cNvSpPr/>
      </xdr:nvSpPr>
      <xdr:spPr>
        <a:xfrm>
          <a:off x="16129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94632</xdr:rowOff>
    </xdr:from>
    <xdr:ext cx="736600" cy="259045"/>
    <xdr:sp macro="" textlink="">
      <xdr:nvSpPr>
        <xdr:cNvPr id="344" name="テキスト ボックス 343"/>
        <xdr:cNvSpPr txBox="1"/>
      </xdr:nvSpPr>
      <xdr:spPr>
        <a:xfrm>
          <a:off x="15798800" y="10553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11702</xdr:rowOff>
    </xdr:from>
    <xdr:to>
      <xdr:col>73</xdr:col>
      <xdr:colOff>44450</xdr:colOff>
      <xdr:row>61</xdr:row>
      <xdr:rowOff>113302</xdr:rowOff>
    </xdr:to>
    <xdr:sp macro="" textlink="">
      <xdr:nvSpPr>
        <xdr:cNvPr id="345" name="楕円 344"/>
        <xdr:cNvSpPr/>
      </xdr:nvSpPr>
      <xdr:spPr>
        <a:xfrm>
          <a:off x="15240000" y="1047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98079</xdr:rowOff>
    </xdr:from>
    <xdr:ext cx="762000" cy="259045"/>
    <xdr:sp macro="" textlink="">
      <xdr:nvSpPr>
        <xdr:cNvPr id="346" name="テキスト ボックス 345"/>
        <xdr:cNvSpPr txBox="1"/>
      </xdr:nvSpPr>
      <xdr:spPr>
        <a:xfrm>
          <a:off x="14909800" y="1055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145234</xdr:rowOff>
    </xdr:from>
    <xdr:to>
      <xdr:col>68</xdr:col>
      <xdr:colOff>203200</xdr:colOff>
      <xdr:row>61</xdr:row>
      <xdr:rowOff>75384</xdr:rowOff>
    </xdr:to>
    <xdr:sp macro="" textlink="">
      <xdr:nvSpPr>
        <xdr:cNvPr id="347" name="楕円 346"/>
        <xdr:cNvSpPr/>
      </xdr:nvSpPr>
      <xdr:spPr>
        <a:xfrm>
          <a:off x="14351000" y="1043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60161</xdr:rowOff>
    </xdr:from>
    <xdr:ext cx="762000" cy="259045"/>
    <xdr:sp macro="" textlink="">
      <xdr:nvSpPr>
        <xdr:cNvPr id="348" name="テキスト ボックス 347"/>
        <xdr:cNvSpPr txBox="1"/>
      </xdr:nvSpPr>
      <xdr:spPr>
        <a:xfrm>
          <a:off x="14020800" y="10518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4808</xdr:rowOff>
    </xdr:from>
    <xdr:to>
      <xdr:col>64</xdr:col>
      <xdr:colOff>152400</xdr:colOff>
      <xdr:row>61</xdr:row>
      <xdr:rowOff>106408</xdr:rowOff>
    </xdr:to>
    <xdr:sp macro="" textlink="">
      <xdr:nvSpPr>
        <xdr:cNvPr id="349" name="楕円 348"/>
        <xdr:cNvSpPr/>
      </xdr:nvSpPr>
      <xdr:spPr>
        <a:xfrm>
          <a:off x="13462000" y="1046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91185</xdr:rowOff>
    </xdr:from>
    <xdr:ext cx="762000" cy="259045"/>
    <xdr:sp macro="" textlink="">
      <xdr:nvSpPr>
        <xdr:cNvPr id="350" name="テキスト ボックス 349"/>
        <xdr:cNvSpPr txBox="1"/>
      </xdr:nvSpPr>
      <xdr:spPr>
        <a:xfrm>
          <a:off x="13131800" y="1054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実質公債費比率は</a:t>
          </a:r>
          <a:r>
            <a:rPr kumimoji="1" lang="en-US" altLang="ja-JP" sz="1050">
              <a:solidFill>
                <a:schemeClr val="dk1"/>
              </a:solidFill>
              <a:effectLst/>
              <a:latin typeface="+mn-lt"/>
              <a:ea typeface="+mn-ea"/>
              <a:cs typeface="+mn-cs"/>
            </a:rPr>
            <a:t>6.9</a:t>
          </a:r>
          <a:r>
            <a:rPr kumimoji="1" lang="ja-JP" altLang="ja-JP" sz="1050">
              <a:solidFill>
                <a:schemeClr val="dk1"/>
              </a:solidFill>
              <a:effectLst/>
              <a:latin typeface="+mn-lt"/>
              <a:ea typeface="+mn-ea"/>
              <a:cs typeface="+mn-cs"/>
            </a:rPr>
            <a:t>％となり、前年度比</a:t>
          </a:r>
          <a:r>
            <a:rPr kumimoji="1" lang="en-US" altLang="ja-JP" sz="1050">
              <a:solidFill>
                <a:schemeClr val="dk1"/>
              </a:solidFill>
              <a:effectLst/>
              <a:latin typeface="+mn-lt"/>
              <a:ea typeface="+mn-ea"/>
              <a:cs typeface="+mn-cs"/>
            </a:rPr>
            <a:t>0.4</a:t>
          </a:r>
          <a:r>
            <a:rPr kumimoji="1" lang="ja-JP" altLang="ja-JP" sz="1050">
              <a:solidFill>
                <a:schemeClr val="dk1"/>
              </a:solidFill>
              <a:effectLst/>
              <a:latin typeface="+mn-lt"/>
              <a:ea typeface="+mn-ea"/>
              <a:cs typeface="+mn-cs"/>
            </a:rPr>
            <a:t>％の増加（悪化）となった。類似団体平均と比較し、</a:t>
          </a:r>
          <a:r>
            <a:rPr kumimoji="1" lang="en-US" altLang="ja-JP" sz="1050">
              <a:solidFill>
                <a:schemeClr val="dk1"/>
              </a:solidFill>
              <a:effectLst/>
              <a:latin typeface="+mn-lt"/>
              <a:ea typeface="+mn-ea"/>
              <a:cs typeface="+mn-cs"/>
            </a:rPr>
            <a:t>0.5</a:t>
          </a:r>
          <a:r>
            <a:rPr kumimoji="1" lang="ja-JP" altLang="ja-JP" sz="1050">
              <a:solidFill>
                <a:schemeClr val="dk1"/>
              </a:solidFill>
              <a:effectLst/>
              <a:latin typeface="+mn-lt"/>
              <a:ea typeface="+mn-ea"/>
              <a:cs typeface="+mn-cs"/>
            </a:rPr>
            <a:t>ポイント上回っている状況である。</a:t>
          </a:r>
          <a:endParaRPr lang="ja-JP" altLang="ja-JP" sz="1200">
            <a:effectLst/>
          </a:endParaRPr>
        </a:p>
        <a:p>
          <a:r>
            <a:rPr kumimoji="1" lang="ja-JP" altLang="ja-JP" sz="1050">
              <a:solidFill>
                <a:schemeClr val="dk1"/>
              </a:solidFill>
              <a:effectLst/>
              <a:latin typeface="+mn-lt"/>
              <a:ea typeface="+mn-ea"/>
              <a:cs typeface="+mn-cs"/>
            </a:rPr>
            <a:t>　町の一般財源の大きさを示している標準財政規模が増加する一方で、単年度の元利償還金が増加したことなどにより数値が上昇した。また、当該比率が相対的に低かった平成</a:t>
          </a:r>
          <a:r>
            <a:rPr kumimoji="1" lang="en-US" altLang="ja-JP" sz="1050">
              <a:solidFill>
                <a:schemeClr val="dk1"/>
              </a:solidFill>
              <a:effectLst/>
              <a:latin typeface="+mn-lt"/>
              <a:ea typeface="+mn-ea"/>
              <a:cs typeface="+mn-cs"/>
            </a:rPr>
            <a:t>29</a:t>
          </a:r>
          <a:r>
            <a:rPr kumimoji="1" lang="ja-JP" altLang="ja-JP" sz="1050">
              <a:solidFill>
                <a:schemeClr val="dk1"/>
              </a:solidFill>
              <a:effectLst/>
              <a:latin typeface="+mn-lt"/>
              <a:ea typeface="+mn-ea"/>
              <a:cs typeface="+mn-cs"/>
            </a:rPr>
            <a:t>年度の数値が算定対象から除外されたため、数値が増加することとなった。単年度の財政運営に公債費が過度に影響を及ぼさないよう負担の平準化を図っていく。</a:t>
          </a:r>
          <a:endParaRPr lang="ja-JP" altLang="ja-JP" sz="12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76200</xdr:rowOff>
    </xdr:from>
    <xdr:to>
      <xdr:col>81</xdr:col>
      <xdr:colOff>44450</xdr:colOff>
      <xdr:row>41</xdr:row>
      <xdr:rowOff>108373</xdr:rowOff>
    </xdr:to>
    <xdr:cxnSp macro="">
      <xdr:nvCxnSpPr>
        <xdr:cNvPr id="383" name="直線コネクタ 382"/>
        <xdr:cNvCxnSpPr/>
      </xdr:nvCxnSpPr>
      <xdr:spPr>
        <a:xfrm>
          <a:off x="16179800" y="710565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33883</xdr:rowOff>
    </xdr:from>
    <xdr:ext cx="762000" cy="259045"/>
    <xdr:sp macro="" textlink="">
      <xdr:nvSpPr>
        <xdr:cNvPr id="384" name="公債費負担の状況平均値テキスト"/>
        <xdr:cNvSpPr txBox="1"/>
      </xdr:nvSpPr>
      <xdr:spPr>
        <a:xfrm>
          <a:off x="17106900" y="689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60113</xdr:rowOff>
    </xdr:from>
    <xdr:to>
      <xdr:col>77</xdr:col>
      <xdr:colOff>44450</xdr:colOff>
      <xdr:row>41</xdr:row>
      <xdr:rowOff>76200</xdr:rowOff>
    </xdr:to>
    <xdr:cxnSp macro="">
      <xdr:nvCxnSpPr>
        <xdr:cNvPr id="386" name="直線コネクタ 385"/>
        <xdr:cNvCxnSpPr/>
      </xdr:nvCxnSpPr>
      <xdr:spPr>
        <a:xfrm>
          <a:off x="15290800" y="70895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8" name="テキスト ボックス 387"/>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11854</xdr:rowOff>
    </xdr:from>
    <xdr:to>
      <xdr:col>72</xdr:col>
      <xdr:colOff>203200</xdr:colOff>
      <xdr:row>41</xdr:row>
      <xdr:rowOff>60113</xdr:rowOff>
    </xdr:to>
    <xdr:cxnSp macro="">
      <xdr:nvCxnSpPr>
        <xdr:cNvPr id="389" name="直線コネクタ 388"/>
        <xdr:cNvCxnSpPr/>
      </xdr:nvCxnSpPr>
      <xdr:spPr>
        <a:xfrm>
          <a:off x="14401800" y="704130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1" name="テキスト ボックス 390"/>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102870</xdr:rowOff>
    </xdr:from>
    <xdr:to>
      <xdr:col>68</xdr:col>
      <xdr:colOff>152400</xdr:colOff>
      <xdr:row>41</xdr:row>
      <xdr:rowOff>11854</xdr:rowOff>
    </xdr:to>
    <xdr:cxnSp macro="">
      <xdr:nvCxnSpPr>
        <xdr:cNvPr id="392" name="直線コネクタ 391"/>
        <xdr:cNvCxnSpPr/>
      </xdr:nvCxnSpPr>
      <xdr:spPr>
        <a:xfrm>
          <a:off x="13512800" y="696087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4" name="テキスト ボックス 393"/>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6" name="テキスト ボックス 395"/>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57573</xdr:rowOff>
    </xdr:from>
    <xdr:to>
      <xdr:col>81</xdr:col>
      <xdr:colOff>95250</xdr:colOff>
      <xdr:row>41</xdr:row>
      <xdr:rowOff>159173</xdr:rowOff>
    </xdr:to>
    <xdr:sp macro="" textlink="">
      <xdr:nvSpPr>
        <xdr:cNvPr id="402" name="楕円 401"/>
        <xdr:cNvSpPr/>
      </xdr:nvSpPr>
      <xdr:spPr>
        <a:xfrm>
          <a:off x="169672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29650</xdr:rowOff>
    </xdr:from>
    <xdr:ext cx="762000" cy="259045"/>
    <xdr:sp macro="" textlink="">
      <xdr:nvSpPr>
        <xdr:cNvPr id="403" name="公債費負担の状況該当値テキスト"/>
        <xdr:cNvSpPr txBox="1"/>
      </xdr:nvSpPr>
      <xdr:spPr>
        <a:xfrm>
          <a:off x="17106900" y="705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25400</xdr:rowOff>
    </xdr:from>
    <xdr:to>
      <xdr:col>77</xdr:col>
      <xdr:colOff>95250</xdr:colOff>
      <xdr:row>41</xdr:row>
      <xdr:rowOff>127000</xdr:rowOff>
    </xdr:to>
    <xdr:sp macro="" textlink="">
      <xdr:nvSpPr>
        <xdr:cNvPr id="404" name="楕円 403"/>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137177</xdr:rowOff>
    </xdr:from>
    <xdr:ext cx="736600" cy="259045"/>
    <xdr:sp macro="" textlink="">
      <xdr:nvSpPr>
        <xdr:cNvPr id="405" name="テキスト ボックス 404"/>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9313</xdr:rowOff>
    </xdr:from>
    <xdr:to>
      <xdr:col>73</xdr:col>
      <xdr:colOff>44450</xdr:colOff>
      <xdr:row>41</xdr:row>
      <xdr:rowOff>110913</xdr:rowOff>
    </xdr:to>
    <xdr:sp macro="" textlink="">
      <xdr:nvSpPr>
        <xdr:cNvPr id="406" name="楕円 405"/>
        <xdr:cNvSpPr/>
      </xdr:nvSpPr>
      <xdr:spPr>
        <a:xfrm>
          <a:off x="15240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121090</xdr:rowOff>
    </xdr:from>
    <xdr:ext cx="762000" cy="259045"/>
    <xdr:sp macro="" textlink="">
      <xdr:nvSpPr>
        <xdr:cNvPr id="407" name="テキスト ボックス 406"/>
        <xdr:cNvSpPr txBox="1"/>
      </xdr:nvSpPr>
      <xdr:spPr>
        <a:xfrm>
          <a:off x="14909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132504</xdr:rowOff>
    </xdr:from>
    <xdr:to>
      <xdr:col>68</xdr:col>
      <xdr:colOff>203200</xdr:colOff>
      <xdr:row>41</xdr:row>
      <xdr:rowOff>62654</xdr:rowOff>
    </xdr:to>
    <xdr:sp macro="" textlink="">
      <xdr:nvSpPr>
        <xdr:cNvPr id="408" name="楕円 407"/>
        <xdr:cNvSpPr/>
      </xdr:nvSpPr>
      <xdr:spPr>
        <a:xfrm>
          <a:off x="14351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72831</xdr:rowOff>
    </xdr:from>
    <xdr:ext cx="762000" cy="259045"/>
    <xdr:sp macro="" textlink="">
      <xdr:nvSpPr>
        <xdr:cNvPr id="409" name="テキスト ボックス 408"/>
        <xdr:cNvSpPr txBox="1"/>
      </xdr:nvSpPr>
      <xdr:spPr>
        <a:xfrm>
          <a:off x="14020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410" name="楕円 409"/>
        <xdr:cNvSpPr/>
      </xdr:nvSpPr>
      <xdr:spPr>
        <a:xfrm>
          <a:off x="13462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163847</xdr:rowOff>
    </xdr:from>
    <xdr:ext cx="762000" cy="259045"/>
    <xdr:sp macro="" textlink="">
      <xdr:nvSpPr>
        <xdr:cNvPr id="411" name="テキスト ボックス 410"/>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将来負担比率は</a:t>
          </a:r>
          <a:r>
            <a:rPr kumimoji="1" lang="en-US" altLang="ja-JP" sz="1050">
              <a:solidFill>
                <a:schemeClr val="dk1"/>
              </a:solidFill>
              <a:effectLst/>
              <a:latin typeface="+mn-lt"/>
              <a:ea typeface="+mn-ea"/>
              <a:cs typeface="+mn-cs"/>
            </a:rPr>
            <a:t>40.6</a:t>
          </a:r>
          <a:r>
            <a:rPr kumimoji="1" lang="ja-JP" altLang="ja-JP" sz="1050">
              <a:solidFill>
                <a:schemeClr val="dk1"/>
              </a:solidFill>
              <a:effectLst/>
              <a:latin typeface="+mn-lt"/>
              <a:ea typeface="+mn-ea"/>
              <a:cs typeface="+mn-cs"/>
            </a:rPr>
            <a:t>％となり、前年度比</a:t>
          </a:r>
          <a:r>
            <a:rPr kumimoji="1" lang="en-US" altLang="ja-JP" sz="1050">
              <a:solidFill>
                <a:schemeClr val="dk1"/>
              </a:solidFill>
              <a:effectLst/>
              <a:latin typeface="+mn-lt"/>
              <a:ea typeface="+mn-ea"/>
              <a:cs typeface="+mn-cs"/>
            </a:rPr>
            <a:t>0.7</a:t>
          </a:r>
          <a:r>
            <a:rPr kumimoji="1" lang="ja-JP" altLang="ja-JP" sz="1050">
              <a:solidFill>
                <a:schemeClr val="dk1"/>
              </a:solidFill>
              <a:effectLst/>
              <a:latin typeface="+mn-lt"/>
              <a:ea typeface="+mn-ea"/>
              <a:cs typeface="+mn-cs"/>
            </a:rPr>
            <a:t>ポイントの減少（改善）となった。類似団体平均と比較し、</a:t>
          </a:r>
          <a:r>
            <a:rPr kumimoji="1" lang="en-US" altLang="ja-JP" sz="1050">
              <a:solidFill>
                <a:schemeClr val="dk1"/>
              </a:solidFill>
              <a:effectLst/>
              <a:latin typeface="+mn-lt"/>
              <a:ea typeface="+mn-ea"/>
              <a:cs typeface="+mn-cs"/>
            </a:rPr>
            <a:t>25.1</a:t>
          </a:r>
          <a:r>
            <a:rPr kumimoji="1" lang="ja-JP" altLang="ja-JP" sz="1050">
              <a:solidFill>
                <a:schemeClr val="dk1"/>
              </a:solidFill>
              <a:effectLst/>
              <a:latin typeface="+mn-lt"/>
              <a:ea typeface="+mn-ea"/>
              <a:cs typeface="+mn-cs"/>
            </a:rPr>
            <a:t>ポイント上回っている状況である。</a:t>
          </a:r>
          <a:endParaRPr lang="ja-JP" altLang="ja-JP" sz="1200">
            <a:effectLst/>
          </a:endParaRPr>
        </a:p>
        <a:p>
          <a:r>
            <a:rPr kumimoji="1" lang="ja-JP" altLang="ja-JP" sz="1050">
              <a:solidFill>
                <a:schemeClr val="dk1"/>
              </a:solidFill>
              <a:effectLst/>
              <a:latin typeface="+mn-lt"/>
              <a:ea typeface="+mn-ea"/>
              <a:cs typeface="+mn-cs"/>
            </a:rPr>
            <a:t>　数値が減少した主な要因としては、普通交付税の増額に伴う標準財政規模の増によるものである。</a:t>
          </a:r>
          <a:endParaRPr lang="ja-JP" altLang="ja-JP" sz="1200">
            <a:effectLst/>
          </a:endParaRPr>
        </a:p>
        <a:p>
          <a:r>
            <a:rPr kumimoji="1" lang="ja-JP" altLang="ja-JP" sz="1050">
              <a:solidFill>
                <a:schemeClr val="dk1"/>
              </a:solidFill>
              <a:effectLst/>
              <a:latin typeface="+mn-lt"/>
              <a:ea typeface="+mn-ea"/>
              <a:cs typeface="+mn-cs"/>
            </a:rPr>
            <a:t>　今後、公共施設の老朽化が顕在化し、対策費用の財源として地方債を活用していくことになるが、後年度に過度な負担を残すことの無いように国、県の補助金を積極的に活用するとともに、交付税上有利な地方債を適切に活用していく。</a:t>
          </a:r>
          <a:endParaRPr lang="ja-JP" altLang="ja-JP" sz="12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282</xdr:rowOff>
    </xdr:from>
    <xdr:to>
      <xdr:col>81</xdr:col>
      <xdr:colOff>44450</xdr:colOff>
      <xdr:row>17</xdr:row>
      <xdr:rowOff>9666</xdr:rowOff>
    </xdr:to>
    <xdr:cxnSp macro="">
      <xdr:nvCxnSpPr>
        <xdr:cNvPr id="445" name="直線コネクタ 444"/>
        <xdr:cNvCxnSpPr/>
      </xdr:nvCxnSpPr>
      <xdr:spPr>
        <a:xfrm flipV="1">
          <a:off x="16179800" y="2914932"/>
          <a:ext cx="8382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143880</xdr:rowOff>
    </xdr:from>
    <xdr:ext cx="762000" cy="259045"/>
    <xdr:sp macro="" textlink="">
      <xdr:nvSpPr>
        <xdr:cNvPr id="446" name="将来負担の状況平均値テキスト"/>
        <xdr:cNvSpPr txBox="1"/>
      </xdr:nvSpPr>
      <xdr:spPr>
        <a:xfrm>
          <a:off x="17106900" y="2372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7" name="フローチャート: 判断 446"/>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9666</xdr:rowOff>
    </xdr:from>
    <xdr:to>
      <xdr:col>77</xdr:col>
      <xdr:colOff>44450</xdr:colOff>
      <xdr:row>17</xdr:row>
      <xdr:rowOff>45861</xdr:rowOff>
    </xdr:to>
    <xdr:cxnSp macro="">
      <xdr:nvCxnSpPr>
        <xdr:cNvPr id="448" name="直線コネクタ 447"/>
        <xdr:cNvCxnSpPr/>
      </xdr:nvCxnSpPr>
      <xdr:spPr>
        <a:xfrm flipV="1">
          <a:off x="15290800" y="2924316"/>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9" name="フローチャート: 判断 448"/>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132027</xdr:rowOff>
    </xdr:from>
    <xdr:ext cx="736600" cy="259045"/>
    <xdr:sp macro="" textlink="">
      <xdr:nvSpPr>
        <xdr:cNvPr id="450" name="テキスト ボックス 449"/>
        <xdr:cNvSpPr txBox="1"/>
      </xdr:nvSpPr>
      <xdr:spPr>
        <a:xfrm>
          <a:off x="15798800" y="23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45861</xdr:rowOff>
    </xdr:from>
    <xdr:to>
      <xdr:col>72</xdr:col>
      <xdr:colOff>203200</xdr:colOff>
      <xdr:row>18</xdr:row>
      <xdr:rowOff>33937</xdr:rowOff>
    </xdr:to>
    <xdr:cxnSp macro="">
      <xdr:nvCxnSpPr>
        <xdr:cNvPr id="451" name="直線コネクタ 450"/>
        <xdr:cNvCxnSpPr/>
      </xdr:nvCxnSpPr>
      <xdr:spPr>
        <a:xfrm flipV="1">
          <a:off x="14401800" y="2960511"/>
          <a:ext cx="889000" cy="15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164888</xdr:rowOff>
    </xdr:from>
    <xdr:to>
      <xdr:col>73</xdr:col>
      <xdr:colOff>44450</xdr:colOff>
      <xdr:row>15</xdr:row>
      <xdr:rowOff>95038</xdr:rowOff>
    </xdr:to>
    <xdr:sp macro="" textlink="">
      <xdr:nvSpPr>
        <xdr:cNvPr id="452" name="フローチャート: 判断 451"/>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53" name="テキスト ボックス 452"/>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33937</xdr:rowOff>
    </xdr:from>
    <xdr:to>
      <xdr:col>68</xdr:col>
      <xdr:colOff>152400</xdr:colOff>
      <xdr:row>19</xdr:row>
      <xdr:rowOff>52846</xdr:rowOff>
    </xdr:to>
    <xdr:cxnSp macro="">
      <xdr:nvCxnSpPr>
        <xdr:cNvPr id="454" name="直線コネクタ 453"/>
        <xdr:cNvCxnSpPr/>
      </xdr:nvCxnSpPr>
      <xdr:spPr>
        <a:xfrm flipV="1">
          <a:off x="13512800" y="3120037"/>
          <a:ext cx="889000" cy="19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18909</xdr:rowOff>
    </xdr:from>
    <xdr:to>
      <xdr:col>68</xdr:col>
      <xdr:colOff>203200</xdr:colOff>
      <xdr:row>15</xdr:row>
      <xdr:rowOff>120509</xdr:rowOff>
    </xdr:to>
    <xdr:sp macro="" textlink="">
      <xdr:nvSpPr>
        <xdr:cNvPr id="455" name="フローチャート: 判断 454"/>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130686</xdr:rowOff>
    </xdr:from>
    <xdr:ext cx="762000" cy="259045"/>
    <xdr:sp macro="" textlink="">
      <xdr:nvSpPr>
        <xdr:cNvPr id="456" name="テキスト ボックス 455"/>
        <xdr:cNvSpPr txBox="1"/>
      </xdr:nvSpPr>
      <xdr:spPr>
        <a:xfrm>
          <a:off x="14020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7" name="フローチャート: 判断 456"/>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58" name="テキスト ボックス 457"/>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120932</xdr:rowOff>
    </xdr:from>
    <xdr:to>
      <xdr:col>81</xdr:col>
      <xdr:colOff>95250</xdr:colOff>
      <xdr:row>17</xdr:row>
      <xdr:rowOff>51082</xdr:rowOff>
    </xdr:to>
    <xdr:sp macro="" textlink="">
      <xdr:nvSpPr>
        <xdr:cNvPr id="464" name="楕円 463"/>
        <xdr:cNvSpPr/>
      </xdr:nvSpPr>
      <xdr:spPr>
        <a:xfrm>
          <a:off x="16967200" y="286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93009</xdr:rowOff>
    </xdr:from>
    <xdr:ext cx="762000" cy="259045"/>
    <xdr:sp macro="" textlink="">
      <xdr:nvSpPr>
        <xdr:cNvPr id="465" name="将来負担の状況該当値テキスト"/>
        <xdr:cNvSpPr txBox="1"/>
      </xdr:nvSpPr>
      <xdr:spPr>
        <a:xfrm>
          <a:off x="17106900" y="283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130316</xdr:rowOff>
    </xdr:from>
    <xdr:to>
      <xdr:col>77</xdr:col>
      <xdr:colOff>95250</xdr:colOff>
      <xdr:row>17</xdr:row>
      <xdr:rowOff>60466</xdr:rowOff>
    </xdr:to>
    <xdr:sp macro="" textlink="">
      <xdr:nvSpPr>
        <xdr:cNvPr id="466" name="楕円 465"/>
        <xdr:cNvSpPr/>
      </xdr:nvSpPr>
      <xdr:spPr>
        <a:xfrm>
          <a:off x="16129000" y="287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45243</xdr:rowOff>
    </xdr:from>
    <xdr:ext cx="736600" cy="259045"/>
    <xdr:sp macro="" textlink="">
      <xdr:nvSpPr>
        <xdr:cNvPr id="467" name="テキスト ボックス 466"/>
        <xdr:cNvSpPr txBox="1"/>
      </xdr:nvSpPr>
      <xdr:spPr>
        <a:xfrm>
          <a:off x="15798800" y="2959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166511</xdr:rowOff>
    </xdr:from>
    <xdr:to>
      <xdr:col>73</xdr:col>
      <xdr:colOff>44450</xdr:colOff>
      <xdr:row>17</xdr:row>
      <xdr:rowOff>96661</xdr:rowOff>
    </xdr:to>
    <xdr:sp macro="" textlink="">
      <xdr:nvSpPr>
        <xdr:cNvPr id="468" name="楕円 467"/>
        <xdr:cNvSpPr/>
      </xdr:nvSpPr>
      <xdr:spPr>
        <a:xfrm>
          <a:off x="15240000" y="290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81438</xdr:rowOff>
    </xdr:from>
    <xdr:ext cx="762000" cy="259045"/>
    <xdr:sp macro="" textlink="">
      <xdr:nvSpPr>
        <xdr:cNvPr id="469" name="テキスト ボックス 468"/>
        <xdr:cNvSpPr txBox="1"/>
      </xdr:nvSpPr>
      <xdr:spPr>
        <a:xfrm>
          <a:off x="14909800" y="299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154587</xdr:rowOff>
    </xdr:from>
    <xdr:to>
      <xdr:col>68</xdr:col>
      <xdr:colOff>203200</xdr:colOff>
      <xdr:row>18</xdr:row>
      <xdr:rowOff>84737</xdr:rowOff>
    </xdr:to>
    <xdr:sp macro="" textlink="">
      <xdr:nvSpPr>
        <xdr:cNvPr id="470" name="楕円 469"/>
        <xdr:cNvSpPr/>
      </xdr:nvSpPr>
      <xdr:spPr>
        <a:xfrm>
          <a:off x="14351000" y="306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69514</xdr:rowOff>
    </xdr:from>
    <xdr:ext cx="762000" cy="259045"/>
    <xdr:sp macro="" textlink="">
      <xdr:nvSpPr>
        <xdr:cNvPr id="471" name="テキスト ボックス 470"/>
        <xdr:cNvSpPr txBox="1"/>
      </xdr:nvSpPr>
      <xdr:spPr>
        <a:xfrm>
          <a:off x="14020800" y="3155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2046</xdr:rowOff>
    </xdr:from>
    <xdr:to>
      <xdr:col>64</xdr:col>
      <xdr:colOff>152400</xdr:colOff>
      <xdr:row>19</xdr:row>
      <xdr:rowOff>103646</xdr:rowOff>
    </xdr:to>
    <xdr:sp macro="" textlink="">
      <xdr:nvSpPr>
        <xdr:cNvPr id="472" name="楕円 471"/>
        <xdr:cNvSpPr/>
      </xdr:nvSpPr>
      <xdr:spPr>
        <a:xfrm>
          <a:off x="13462000" y="325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88423</xdr:rowOff>
    </xdr:from>
    <xdr:ext cx="762000" cy="259045"/>
    <xdr:sp macro="" textlink="">
      <xdr:nvSpPr>
        <xdr:cNvPr id="473" name="テキスト ボックス 472"/>
        <xdr:cNvSpPr txBox="1"/>
      </xdr:nvSpPr>
      <xdr:spPr>
        <a:xfrm>
          <a:off x="13131800" y="334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埼玉県小川町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29,075
28,773
60.36
13,130,848
12,864,663
249,258
6,613,123
9,121,823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職員の退職・新規採用</a:t>
          </a:r>
          <a:r>
            <a:rPr kumimoji="1" lang="ja-JP" altLang="ja-JP" sz="1100">
              <a:solidFill>
                <a:schemeClr val="dk1"/>
              </a:solidFill>
              <a:effectLst/>
              <a:latin typeface="+mn-ea"/>
              <a:ea typeface="+mn-ea"/>
              <a:cs typeface="+mn-cs"/>
            </a:rPr>
            <a:t>によ</a:t>
          </a:r>
          <a:r>
            <a:rPr kumimoji="1" lang="ja-JP" altLang="en-US" sz="1100">
              <a:solidFill>
                <a:schemeClr val="dk1"/>
              </a:solidFill>
              <a:effectLst/>
              <a:latin typeface="+mn-ea"/>
              <a:ea typeface="+mn-ea"/>
              <a:cs typeface="+mn-cs"/>
            </a:rPr>
            <a:t>る新陳代謝や職員数の減により、</a:t>
          </a:r>
          <a:r>
            <a:rPr kumimoji="1" lang="ja-JP" altLang="ja-JP" sz="1100">
              <a:solidFill>
                <a:schemeClr val="dk1"/>
              </a:solidFill>
              <a:effectLst/>
              <a:latin typeface="+mn-ea"/>
              <a:ea typeface="+mn-ea"/>
              <a:cs typeface="+mn-cs"/>
            </a:rPr>
            <a:t>前年度を</a:t>
          </a:r>
          <a:r>
            <a:rPr kumimoji="1" lang="en-US" altLang="ja-JP" sz="1100">
              <a:solidFill>
                <a:schemeClr val="dk1"/>
              </a:solidFill>
              <a:effectLst/>
              <a:latin typeface="+mn-ea"/>
              <a:ea typeface="+mn-ea"/>
              <a:cs typeface="+mn-cs"/>
            </a:rPr>
            <a:t>2.2</a:t>
          </a:r>
          <a:r>
            <a:rPr kumimoji="1" lang="ja-JP" altLang="ja-JP" sz="1100">
              <a:solidFill>
                <a:schemeClr val="dk1"/>
              </a:solidFill>
              <a:effectLst/>
              <a:latin typeface="+mn-ea"/>
              <a:ea typeface="+mn-ea"/>
              <a:cs typeface="+mn-cs"/>
            </a:rPr>
            <a:t>ポイント</a:t>
          </a:r>
          <a:r>
            <a:rPr kumimoji="1" lang="ja-JP" altLang="en-US" sz="1100">
              <a:solidFill>
                <a:schemeClr val="dk1"/>
              </a:solidFill>
              <a:effectLst/>
              <a:latin typeface="+mn-ea"/>
              <a:ea typeface="+mn-ea"/>
              <a:cs typeface="+mn-cs"/>
            </a:rPr>
            <a:t>下</a:t>
          </a:r>
          <a:r>
            <a:rPr kumimoji="1" lang="ja-JP" altLang="ja-JP" sz="1100">
              <a:solidFill>
                <a:schemeClr val="dk1"/>
              </a:solidFill>
              <a:effectLst/>
              <a:latin typeface="+mn-ea"/>
              <a:ea typeface="+mn-ea"/>
              <a:cs typeface="+mn-cs"/>
            </a:rPr>
            <a:t>回った。</a:t>
          </a:r>
          <a:endParaRPr lang="ja-JP" altLang="ja-JP" sz="1400">
            <a:effectLst/>
            <a:latin typeface="+mn-ea"/>
            <a:ea typeface="+mn-ea"/>
          </a:endParaRPr>
        </a:p>
        <a:p>
          <a:r>
            <a:rPr kumimoji="1" lang="ja-JP" altLang="ja-JP" sz="1100">
              <a:solidFill>
                <a:schemeClr val="dk1"/>
              </a:solidFill>
              <a:effectLst/>
              <a:latin typeface="+mn-ea"/>
              <a:ea typeface="+mn-ea"/>
              <a:cs typeface="+mn-cs"/>
            </a:rPr>
            <a:t>　当町は、保育園</a:t>
          </a:r>
          <a:r>
            <a:rPr kumimoji="1" lang="ja-JP" altLang="en-US" sz="1100">
              <a:solidFill>
                <a:schemeClr val="dk1"/>
              </a:solidFill>
              <a:effectLst/>
              <a:latin typeface="+mn-ea"/>
              <a:ea typeface="+mn-ea"/>
              <a:cs typeface="+mn-cs"/>
            </a:rPr>
            <a:t>３</a:t>
          </a:r>
          <a:r>
            <a:rPr kumimoji="1" lang="ja-JP" altLang="ja-JP" sz="1100">
              <a:solidFill>
                <a:schemeClr val="dk1"/>
              </a:solidFill>
              <a:effectLst/>
              <a:latin typeface="+mn-ea"/>
              <a:ea typeface="+mn-ea"/>
              <a:cs typeface="+mn-cs"/>
            </a:rPr>
            <a:t>園（</a:t>
          </a:r>
          <a:r>
            <a:rPr kumimoji="1" lang="ja-JP" altLang="en-US" sz="1100">
              <a:solidFill>
                <a:schemeClr val="dk1"/>
              </a:solidFill>
              <a:effectLst/>
              <a:latin typeface="+mn-ea"/>
              <a:ea typeface="+mn-ea"/>
              <a:cs typeface="+mn-cs"/>
            </a:rPr>
            <a:t>園の数は令和</a:t>
          </a:r>
          <a:r>
            <a:rPr kumimoji="1" lang="en-US" altLang="ja-JP" sz="1100">
              <a:solidFill>
                <a:schemeClr val="dk1"/>
              </a:solidFill>
              <a:effectLst/>
              <a:latin typeface="+mn-ea"/>
              <a:ea typeface="+mn-ea"/>
              <a:cs typeface="+mn-cs"/>
            </a:rPr>
            <a:t>2</a:t>
          </a:r>
          <a:r>
            <a:rPr kumimoji="1" lang="ja-JP" altLang="en-US" sz="1100">
              <a:solidFill>
                <a:schemeClr val="dk1"/>
              </a:solidFill>
              <a:effectLst/>
              <a:latin typeface="+mn-ea"/>
              <a:ea typeface="+mn-ea"/>
              <a:cs typeface="+mn-cs"/>
            </a:rPr>
            <a:t>年度末時点（</a:t>
          </a:r>
          <a:r>
            <a:rPr kumimoji="1" lang="ja-JP" altLang="ja-JP" sz="1100">
              <a:solidFill>
                <a:schemeClr val="dk1"/>
              </a:solidFill>
              <a:effectLst/>
              <a:latin typeface="+mn-ea"/>
              <a:ea typeface="+mn-ea"/>
              <a:cs typeface="+mn-cs"/>
            </a:rPr>
            <a:t>令和</a:t>
          </a:r>
          <a:r>
            <a:rPr kumimoji="1" lang="en-US" altLang="ja-JP" sz="1100">
              <a:solidFill>
                <a:schemeClr val="dk1"/>
              </a:solidFill>
              <a:effectLst/>
              <a:latin typeface="+mn-ea"/>
              <a:ea typeface="+mn-ea"/>
              <a:cs typeface="+mn-cs"/>
            </a:rPr>
            <a:t>3</a:t>
          </a:r>
          <a:r>
            <a:rPr kumimoji="1" lang="ja-JP" altLang="ja-JP" sz="1100">
              <a:solidFill>
                <a:schemeClr val="dk1"/>
              </a:solidFill>
              <a:effectLst/>
              <a:latin typeface="+mn-ea"/>
              <a:ea typeface="+mn-ea"/>
              <a:cs typeface="+mn-cs"/>
            </a:rPr>
            <a:t>年度から</a:t>
          </a:r>
          <a:r>
            <a:rPr kumimoji="1" lang="en-US" altLang="ja-JP" sz="1100">
              <a:solidFill>
                <a:schemeClr val="dk1"/>
              </a:solidFill>
              <a:effectLst/>
              <a:latin typeface="+mn-ea"/>
              <a:ea typeface="+mn-ea"/>
              <a:cs typeface="+mn-cs"/>
            </a:rPr>
            <a:t>1</a:t>
          </a:r>
          <a:r>
            <a:rPr kumimoji="1" lang="ja-JP" altLang="ja-JP" sz="1100">
              <a:solidFill>
                <a:schemeClr val="dk1"/>
              </a:solidFill>
              <a:effectLst/>
              <a:latin typeface="+mn-ea"/>
              <a:ea typeface="+mn-ea"/>
              <a:cs typeface="+mn-cs"/>
            </a:rPr>
            <a:t>園廃止</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）と学校給食センターを町直営で運営していることなどが人件費の数値を高める要因となっている。引き続き適切な定員管理を行い、人件費の抑制を行う。</a:t>
          </a:r>
          <a:endParaRPr lang="ja-JP" altLang="ja-JP" sz="1400">
            <a:effectLst/>
            <a:latin typeface="+mn-ea"/>
            <a:ea typeface="+mn-ea"/>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121285</xdr:rowOff>
    </xdr:from>
    <xdr:to>
      <xdr:col>24</xdr:col>
      <xdr:colOff>25400</xdr:colOff>
      <xdr:row>36</xdr:row>
      <xdr:rowOff>75565</xdr:rowOff>
    </xdr:to>
    <xdr:cxnSp macro="">
      <xdr:nvCxnSpPr>
        <xdr:cNvPr id="62" name="直線コネクタ 61"/>
        <xdr:cNvCxnSpPr/>
      </xdr:nvCxnSpPr>
      <xdr:spPr>
        <a:xfrm flipV="1">
          <a:off x="3987800" y="6122035"/>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762000" cy="259045"/>
    <xdr:sp macro="" textlink="">
      <xdr:nvSpPr>
        <xdr:cNvPr id="63" name="人件費平均値テキスト"/>
        <xdr:cNvSpPr txBox="1"/>
      </xdr:nvSpPr>
      <xdr:spPr>
        <a:xfrm>
          <a:off x="4914900" y="5882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46990</xdr:rowOff>
    </xdr:from>
    <xdr:to>
      <xdr:col>19</xdr:col>
      <xdr:colOff>187325</xdr:colOff>
      <xdr:row>36</xdr:row>
      <xdr:rowOff>75565</xdr:rowOff>
    </xdr:to>
    <xdr:cxnSp macro="">
      <xdr:nvCxnSpPr>
        <xdr:cNvPr id="65" name="直線コネクタ 64"/>
        <xdr:cNvCxnSpPr/>
      </xdr:nvCxnSpPr>
      <xdr:spPr>
        <a:xfrm>
          <a:off x="3098800" y="62191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56532</xdr:rowOff>
    </xdr:from>
    <xdr:ext cx="736600" cy="259045"/>
    <xdr:sp macro="" textlink="">
      <xdr:nvSpPr>
        <xdr:cNvPr id="67" name="テキスト ボックス 66"/>
        <xdr:cNvSpPr txBox="1"/>
      </xdr:nvSpPr>
      <xdr:spPr>
        <a:xfrm>
          <a:off x="3606800" y="571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46990</xdr:rowOff>
    </xdr:from>
    <xdr:to>
      <xdr:col>15</xdr:col>
      <xdr:colOff>98425</xdr:colOff>
      <xdr:row>36</xdr:row>
      <xdr:rowOff>109855</xdr:rowOff>
    </xdr:to>
    <xdr:cxnSp macro="">
      <xdr:nvCxnSpPr>
        <xdr:cNvPr id="68" name="直線コネクタ 67"/>
        <xdr:cNvCxnSpPr/>
      </xdr:nvCxnSpPr>
      <xdr:spPr>
        <a:xfrm flipV="1">
          <a:off x="2209800" y="621919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70" name="テキスト ボックス 69"/>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109855</xdr:rowOff>
    </xdr:from>
    <xdr:to>
      <xdr:col>11</xdr:col>
      <xdr:colOff>9525</xdr:colOff>
      <xdr:row>36</xdr:row>
      <xdr:rowOff>127000</xdr:rowOff>
    </xdr:to>
    <xdr:cxnSp macro="">
      <xdr:nvCxnSpPr>
        <xdr:cNvPr id="71" name="直線コネクタ 70"/>
        <xdr:cNvCxnSpPr/>
      </xdr:nvCxnSpPr>
      <xdr:spPr>
        <a:xfrm flipV="1">
          <a:off x="1320800" y="62820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56532</xdr:rowOff>
    </xdr:from>
    <xdr:ext cx="762000" cy="259045"/>
    <xdr:sp macro="" textlink="">
      <xdr:nvSpPr>
        <xdr:cNvPr id="73" name="テキスト ボックス 72"/>
        <xdr:cNvSpPr txBox="1"/>
      </xdr:nvSpPr>
      <xdr:spPr>
        <a:xfrm>
          <a:off x="1828800" y="571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73677</xdr:rowOff>
    </xdr:from>
    <xdr:ext cx="762000" cy="259045"/>
    <xdr:sp macro="" textlink="">
      <xdr:nvSpPr>
        <xdr:cNvPr id="75" name="テキスト ボックス 74"/>
        <xdr:cNvSpPr txBox="1"/>
      </xdr:nvSpPr>
      <xdr:spPr>
        <a:xfrm>
          <a:off x="939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70485</xdr:rowOff>
    </xdr:from>
    <xdr:to>
      <xdr:col>24</xdr:col>
      <xdr:colOff>76200</xdr:colOff>
      <xdr:row>36</xdr:row>
      <xdr:rowOff>635</xdr:rowOff>
    </xdr:to>
    <xdr:sp macro="" textlink="">
      <xdr:nvSpPr>
        <xdr:cNvPr id="81" name="楕円 80"/>
        <xdr:cNvSpPr/>
      </xdr:nvSpPr>
      <xdr:spPr>
        <a:xfrm>
          <a:off x="4775200" y="607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42562</xdr:rowOff>
    </xdr:from>
    <xdr:ext cx="762000" cy="259045"/>
    <xdr:sp macro="" textlink="">
      <xdr:nvSpPr>
        <xdr:cNvPr id="82" name="人件費該当値テキスト"/>
        <xdr:cNvSpPr txBox="1"/>
      </xdr:nvSpPr>
      <xdr:spPr>
        <a:xfrm>
          <a:off x="4914900" y="6043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24765</xdr:rowOff>
    </xdr:from>
    <xdr:to>
      <xdr:col>20</xdr:col>
      <xdr:colOff>38100</xdr:colOff>
      <xdr:row>36</xdr:row>
      <xdr:rowOff>126365</xdr:rowOff>
    </xdr:to>
    <xdr:sp macro="" textlink="">
      <xdr:nvSpPr>
        <xdr:cNvPr id="83" name="楕円 82"/>
        <xdr:cNvSpPr/>
      </xdr:nvSpPr>
      <xdr:spPr>
        <a:xfrm>
          <a:off x="3937000" y="619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111142</xdr:rowOff>
    </xdr:from>
    <xdr:ext cx="736600" cy="259045"/>
    <xdr:sp macro="" textlink="">
      <xdr:nvSpPr>
        <xdr:cNvPr id="84" name="テキスト ボックス 83"/>
        <xdr:cNvSpPr txBox="1"/>
      </xdr:nvSpPr>
      <xdr:spPr>
        <a:xfrm>
          <a:off x="3606800" y="6283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167640</xdr:rowOff>
    </xdr:from>
    <xdr:to>
      <xdr:col>15</xdr:col>
      <xdr:colOff>149225</xdr:colOff>
      <xdr:row>36</xdr:row>
      <xdr:rowOff>97790</xdr:rowOff>
    </xdr:to>
    <xdr:sp macro="" textlink="">
      <xdr:nvSpPr>
        <xdr:cNvPr id="85" name="楕円 84"/>
        <xdr:cNvSpPr/>
      </xdr:nvSpPr>
      <xdr:spPr>
        <a:xfrm>
          <a:off x="30480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82567</xdr:rowOff>
    </xdr:from>
    <xdr:ext cx="762000" cy="259045"/>
    <xdr:sp macro="" textlink="">
      <xdr:nvSpPr>
        <xdr:cNvPr id="86" name="テキスト ボックス 85"/>
        <xdr:cNvSpPr txBox="1"/>
      </xdr:nvSpPr>
      <xdr:spPr>
        <a:xfrm>
          <a:off x="2717800" y="625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59055</xdr:rowOff>
    </xdr:from>
    <xdr:to>
      <xdr:col>11</xdr:col>
      <xdr:colOff>60325</xdr:colOff>
      <xdr:row>36</xdr:row>
      <xdr:rowOff>160655</xdr:rowOff>
    </xdr:to>
    <xdr:sp macro="" textlink="">
      <xdr:nvSpPr>
        <xdr:cNvPr id="87" name="楕円 86"/>
        <xdr:cNvSpPr/>
      </xdr:nvSpPr>
      <xdr:spPr>
        <a:xfrm>
          <a:off x="2159000" y="623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145432</xdr:rowOff>
    </xdr:from>
    <xdr:ext cx="762000" cy="259045"/>
    <xdr:sp macro="" textlink="">
      <xdr:nvSpPr>
        <xdr:cNvPr id="88" name="テキスト ボックス 87"/>
        <xdr:cNvSpPr txBox="1"/>
      </xdr:nvSpPr>
      <xdr:spPr>
        <a:xfrm>
          <a:off x="1828800" y="631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89" name="楕円 88"/>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90" name="テキスト ボックス 89"/>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物件費は前年度から</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し、類似団体平均を</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ポイント下回った。</a:t>
          </a:r>
          <a:endParaRPr lang="ja-JP" altLang="ja-JP" sz="1400">
            <a:effectLst/>
          </a:endParaRPr>
        </a:p>
        <a:p>
          <a:r>
            <a:rPr kumimoji="1" lang="ja-JP" altLang="ja-JP" sz="1100">
              <a:solidFill>
                <a:schemeClr val="dk1"/>
              </a:solidFill>
              <a:effectLst/>
              <a:latin typeface="+mn-lt"/>
              <a:ea typeface="+mn-ea"/>
              <a:cs typeface="+mn-cs"/>
            </a:rPr>
            <a:t>　この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の主な要因は</a:t>
          </a:r>
          <a:r>
            <a:rPr kumimoji="1" lang="ja-JP" altLang="en-US" sz="1100">
              <a:solidFill>
                <a:schemeClr val="dk1"/>
              </a:solidFill>
              <a:effectLst/>
              <a:latin typeface="+mn-lt"/>
              <a:ea typeface="+mn-ea"/>
              <a:cs typeface="+mn-cs"/>
            </a:rPr>
            <a:t>、コロナ禍での休館等により施設の利用が減少したことに伴う光熱水費の減によるものである</a:t>
          </a:r>
          <a:r>
            <a:rPr kumimoji="1" lang="ja-JP" altLang="ja-JP" sz="1100">
              <a:solidFill>
                <a:schemeClr val="dk1"/>
              </a:solidFill>
              <a:effectLst/>
              <a:latin typeface="+mn-lt"/>
              <a:ea typeface="+mn-ea"/>
              <a:cs typeface="+mn-cs"/>
            </a:rPr>
            <a:t>。今後も施設管理に係る委託の見直しや事務の効率化を推進し、行政コストの低減を図る。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168910</xdr:rowOff>
    </xdr:from>
    <xdr:to>
      <xdr:col>82</xdr:col>
      <xdr:colOff>107950</xdr:colOff>
      <xdr:row>16</xdr:row>
      <xdr:rowOff>50800</xdr:rowOff>
    </xdr:to>
    <xdr:cxnSp macro="">
      <xdr:nvCxnSpPr>
        <xdr:cNvPr id="123" name="直線コネクタ 122"/>
        <xdr:cNvCxnSpPr/>
      </xdr:nvCxnSpPr>
      <xdr:spPr>
        <a:xfrm flipV="1">
          <a:off x="15671800" y="27406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4" name="物件費平均値テキスト"/>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27940</xdr:rowOff>
    </xdr:from>
    <xdr:to>
      <xdr:col>78</xdr:col>
      <xdr:colOff>69850</xdr:colOff>
      <xdr:row>16</xdr:row>
      <xdr:rowOff>50800</xdr:rowOff>
    </xdr:to>
    <xdr:cxnSp macro="">
      <xdr:nvCxnSpPr>
        <xdr:cNvPr id="126" name="直線コネクタ 125"/>
        <xdr:cNvCxnSpPr/>
      </xdr:nvCxnSpPr>
      <xdr:spPr>
        <a:xfrm>
          <a:off x="14782800" y="2771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139717</xdr:rowOff>
    </xdr:from>
    <xdr:ext cx="736600" cy="259045"/>
    <xdr:sp macro="" textlink="">
      <xdr:nvSpPr>
        <xdr:cNvPr id="128" name="テキスト ボックス 127"/>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27940</xdr:rowOff>
    </xdr:from>
    <xdr:to>
      <xdr:col>73</xdr:col>
      <xdr:colOff>180975</xdr:colOff>
      <xdr:row>16</xdr:row>
      <xdr:rowOff>81280</xdr:rowOff>
    </xdr:to>
    <xdr:cxnSp macro="">
      <xdr:nvCxnSpPr>
        <xdr:cNvPr id="129" name="直線コネクタ 128"/>
        <xdr:cNvCxnSpPr/>
      </xdr:nvCxnSpPr>
      <xdr:spPr>
        <a:xfrm flipV="1">
          <a:off x="13893800" y="27711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101617</xdr:rowOff>
    </xdr:from>
    <xdr:ext cx="762000" cy="259045"/>
    <xdr:sp macro="" textlink="">
      <xdr:nvSpPr>
        <xdr:cNvPr id="131" name="テキスト ボックス 130"/>
        <xdr:cNvSpPr txBox="1"/>
      </xdr:nvSpPr>
      <xdr:spPr>
        <a:xfrm>
          <a:off x="14401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81280</xdr:rowOff>
    </xdr:from>
    <xdr:to>
      <xdr:col>69</xdr:col>
      <xdr:colOff>92075</xdr:colOff>
      <xdr:row>16</xdr:row>
      <xdr:rowOff>88900</xdr:rowOff>
    </xdr:to>
    <xdr:cxnSp macro="">
      <xdr:nvCxnSpPr>
        <xdr:cNvPr id="132" name="直線コネクタ 131"/>
        <xdr:cNvCxnSpPr/>
      </xdr:nvCxnSpPr>
      <xdr:spPr>
        <a:xfrm flipV="1">
          <a:off x="13004800" y="2824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34" name="テキスト ボックス 133"/>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36" name="テキスト ボックス 135"/>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118110</xdr:rowOff>
    </xdr:from>
    <xdr:to>
      <xdr:col>82</xdr:col>
      <xdr:colOff>158750</xdr:colOff>
      <xdr:row>16</xdr:row>
      <xdr:rowOff>48260</xdr:rowOff>
    </xdr:to>
    <xdr:sp macro="" textlink="">
      <xdr:nvSpPr>
        <xdr:cNvPr id="142" name="楕円 141"/>
        <xdr:cNvSpPr/>
      </xdr:nvSpPr>
      <xdr:spPr>
        <a:xfrm>
          <a:off x="164592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134637</xdr:rowOff>
    </xdr:from>
    <xdr:ext cx="762000" cy="259045"/>
    <xdr:sp macro="" textlink="">
      <xdr:nvSpPr>
        <xdr:cNvPr id="143" name="物件費該当値テキスト"/>
        <xdr:cNvSpPr txBox="1"/>
      </xdr:nvSpPr>
      <xdr:spPr>
        <a:xfrm>
          <a:off x="165989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0</xdr:rowOff>
    </xdr:from>
    <xdr:to>
      <xdr:col>78</xdr:col>
      <xdr:colOff>120650</xdr:colOff>
      <xdr:row>16</xdr:row>
      <xdr:rowOff>101600</xdr:rowOff>
    </xdr:to>
    <xdr:sp macro="" textlink="">
      <xdr:nvSpPr>
        <xdr:cNvPr id="144" name="楕円 143"/>
        <xdr:cNvSpPr/>
      </xdr:nvSpPr>
      <xdr:spPr>
        <a:xfrm>
          <a:off x="15621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111777</xdr:rowOff>
    </xdr:from>
    <xdr:ext cx="736600" cy="259045"/>
    <xdr:sp macro="" textlink="">
      <xdr:nvSpPr>
        <xdr:cNvPr id="145" name="テキスト ボックス 144"/>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148590</xdr:rowOff>
    </xdr:from>
    <xdr:to>
      <xdr:col>74</xdr:col>
      <xdr:colOff>31750</xdr:colOff>
      <xdr:row>16</xdr:row>
      <xdr:rowOff>78740</xdr:rowOff>
    </xdr:to>
    <xdr:sp macro="" textlink="">
      <xdr:nvSpPr>
        <xdr:cNvPr id="146" name="楕円 145"/>
        <xdr:cNvSpPr/>
      </xdr:nvSpPr>
      <xdr:spPr>
        <a:xfrm>
          <a:off x="14732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88917</xdr:rowOff>
    </xdr:from>
    <xdr:ext cx="762000" cy="259045"/>
    <xdr:sp macro="" textlink="">
      <xdr:nvSpPr>
        <xdr:cNvPr id="147" name="テキスト ボックス 146"/>
        <xdr:cNvSpPr txBox="1"/>
      </xdr:nvSpPr>
      <xdr:spPr>
        <a:xfrm>
          <a:off x="14401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30480</xdr:rowOff>
    </xdr:from>
    <xdr:to>
      <xdr:col>69</xdr:col>
      <xdr:colOff>142875</xdr:colOff>
      <xdr:row>16</xdr:row>
      <xdr:rowOff>132080</xdr:rowOff>
    </xdr:to>
    <xdr:sp macro="" textlink="">
      <xdr:nvSpPr>
        <xdr:cNvPr id="148" name="楕円 147"/>
        <xdr:cNvSpPr/>
      </xdr:nvSpPr>
      <xdr:spPr>
        <a:xfrm>
          <a:off x="13843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142257</xdr:rowOff>
    </xdr:from>
    <xdr:ext cx="762000" cy="259045"/>
    <xdr:sp macro="" textlink="">
      <xdr:nvSpPr>
        <xdr:cNvPr id="149" name="テキスト ボックス 148"/>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50" name="楕円 149"/>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51" name="テキスト ボックス 150"/>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扶助費は前年度より</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し、類似団体平均</a:t>
          </a:r>
          <a:r>
            <a:rPr kumimoji="1" lang="ja-JP" altLang="en-US"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ポイント下回った。</a:t>
          </a:r>
          <a:endParaRPr lang="ja-JP" altLang="ja-JP" sz="1400">
            <a:effectLst/>
          </a:endParaRPr>
        </a:p>
        <a:p>
          <a:r>
            <a:rPr kumimoji="1" lang="ja-JP" altLang="ja-JP" sz="1100">
              <a:solidFill>
                <a:schemeClr val="dk1"/>
              </a:solidFill>
              <a:effectLst/>
              <a:latin typeface="+mn-lt"/>
              <a:ea typeface="+mn-ea"/>
              <a:cs typeface="+mn-cs"/>
            </a:rPr>
            <a:t>　主な減少要因としては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こども医療費の減による。</a:t>
          </a:r>
          <a:r>
            <a:rPr kumimoji="1" lang="ja-JP" altLang="en-US" sz="1100">
              <a:solidFill>
                <a:schemeClr val="dk1"/>
              </a:solidFill>
              <a:effectLst/>
              <a:latin typeface="+mn-lt"/>
              <a:ea typeface="+mn-ea"/>
              <a:cs typeface="+mn-cs"/>
            </a:rPr>
            <a:t>年少人口の減</a:t>
          </a:r>
          <a:r>
            <a:rPr kumimoji="1" lang="ja-JP" altLang="ja-JP" sz="1100">
              <a:solidFill>
                <a:schemeClr val="dk1"/>
              </a:solidFill>
              <a:effectLst/>
              <a:latin typeface="+mn-lt"/>
              <a:ea typeface="+mn-ea"/>
              <a:cs typeface="+mn-cs"/>
            </a:rPr>
            <a:t>の影響で子どもに係る経費は減少するも、</a:t>
          </a:r>
          <a:r>
            <a:rPr kumimoji="1" lang="ja-JP" altLang="en-US" sz="1100">
              <a:solidFill>
                <a:schemeClr val="dk1"/>
              </a:solidFill>
              <a:effectLst/>
              <a:latin typeface="+mn-lt"/>
              <a:ea typeface="+mn-ea"/>
              <a:cs typeface="+mn-cs"/>
            </a:rPr>
            <a:t>高齢者人口の増による</a:t>
          </a:r>
          <a:r>
            <a:rPr kumimoji="1" lang="ja-JP" altLang="ja-JP" sz="1100">
              <a:solidFill>
                <a:schemeClr val="dk1"/>
              </a:solidFill>
              <a:effectLst/>
              <a:latin typeface="+mn-lt"/>
              <a:ea typeface="+mn-ea"/>
              <a:cs typeface="+mn-cs"/>
            </a:rPr>
            <a:t>介護や医療給付関係の経費の増加が見込まれるため、予防対策の事業を拡充していく必要がある。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148772</xdr:rowOff>
    </xdr:from>
    <xdr:to>
      <xdr:col>24</xdr:col>
      <xdr:colOff>25400</xdr:colOff>
      <xdr:row>55</xdr:row>
      <xdr:rowOff>107950</xdr:rowOff>
    </xdr:to>
    <xdr:cxnSp macro="">
      <xdr:nvCxnSpPr>
        <xdr:cNvPr id="186" name="直線コネクタ 185"/>
        <xdr:cNvCxnSpPr/>
      </xdr:nvCxnSpPr>
      <xdr:spPr>
        <a:xfrm flipV="1">
          <a:off x="3987800" y="9407072"/>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97065</xdr:rowOff>
    </xdr:from>
    <xdr:to>
      <xdr:col>19</xdr:col>
      <xdr:colOff>187325</xdr:colOff>
      <xdr:row>55</xdr:row>
      <xdr:rowOff>107950</xdr:rowOff>
    </xdr:to>
    <xdr:cxnSp macro="">
      <xdr:nvCxnSpPr>
        <xdr:cNvPr id="189" name="直線コネクタ 188"/>
        <xdr:cNvCxnSpPr/>
      </xdr:nvCxnSpPr>
      <xdr:spPr>
        <a:xfrm>
          <a:off x="3098800" y="95268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18342</xdr:rowOff>
    </xdr:from>
    <xdr:ext cx="736600" cy="259045"/>
    <xdr:sp macro="" textlink="">
      <xdr:nvSpPr>
        <xdr:cNvPr id="191" name="テキスト ボックス 190"/>
        <xdr:cNvSpPr txBox="1"/>
      </xdr:nvSpPr>
      <xdr:spPr>
        <a:xfrm>
          <a:off x="3606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75293</xdr:rowOff>
    </xdr:from>
    <xdr:to>
      <xdr:col>15</xdr:col>
      <xdr:colOff>98425</xdr:colOff>
      <xdr:row>55</xdr:row>
      <xdr:rowOff>97065</xdr:rowOff>
    </xdr:to>
    <xdr:cxnSp macro="">
      <xdr:nvCxnSpPr>
        <xdr:cNvPr id="192" name="直線コネクタ 191"/>
        <xdr:cNvCxnSpPr/>
      </xdr:nvCxnSpPr>
      <xdr:spPr>
        <a:xfrm>
          <a:off x="2209800" y="95050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75293</xdr:rowOff>
    </xdr:from>
    <xdr:to>
      <xdr:col>11</xdr:col>
      <xdr:colOff>9525</xdr:colOff>
      <xdr:row>55</xdr:row>
      <xdr:rowOff>97065</xdr:rowOff>
    </xdr:to>
    <xdr:cxnSp macro="">
      <xdr:nvCxnSpPr>
        <xdr:cNvPr id="195" name="直線コネクタ 194"/>
        <xdr:cNvCxnSpPr/>
      </xdr:nvCxnSpPr>
      <xdr:spPr>
        <a:xfrm flipV="1">
          <a:off x="1320800" y="95050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135362</xdr:rowOff>
    </xdr:from>
    <xdr:ext cx="762000" cy="259045"/>
    <xdr:sp macro="" textlink="">
      <xdr:nvSpPr>
        <xdr:cNvPr id="197" name="テキスト ボックス 196"/>
        <xdr:cNvSpPr txBox="1"/>
      </xdr:nvSpPr>
      <xdr:spPr>
        <a:xfrm>
          <a:off x="1828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91820</xdr:rowOff>
    </xdr:from>
    <xdr:ext cx="762000" cy="259045"/>
    <xdr:sp macro="" textlink="">
      <xdr:nvSpPr>
        <xdr:cNvPr id="199" name="テキスト ボックス 198"/>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97972</xdr:rowOff>
    </xdr:from>
    <xdr:to>
      <xdr:col>24</xdr:col>
      <xdr:colOff>76200</xdr:colOff>
      <xdr:row>55</xdr:row>
      <xdr:rowOff>28122</xdr:rowOff>
    </xdr:to>
    <xdr:sp macro="" textlink="">
      <xdr:nvSpPr>
        <xdr:cNvPr id="205" name="楕円 204"/>
        <xdr:cNvSpPr/>
      </xdr:nvSpPr>
      <xdr:spPr>
        <a:xfrm>
          <a:off x="47752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114499</xdr:rowOff>
    </xdr:from>
    <xdr:ext cx="762000" cy="259045"/>
    <xdr:sp macro="" textlink="">
      <xdr:nvSpPr>
        <xdr:cNvPr id="206" name="扶助費該当値テキスト"/>
        <xdr:cNvSpPr txBox="1"/>
      </xdr:nvSpPr>
      <xdr:spPr>
        <a:xfrm>
          <a:off x="49149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7" name="楕円 206"/>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168927</xdr:rowOff>
    </xdr:from>
    <xdr:ext cx="736600" cy="259045"/>
    <xdr:sp macro="" textlink="">
      <xdr:nvSpPr>
        <xdr:cNvPr id="208" name="テキスト ボックス 207"/>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46265</xdr:rowOff>
    </xdr:from>
    <xdr:to>
      <xdr:col>15</xdr:col>
      <xdr:colOff>149225</xdr:colOff>
      <xdr:row>55</xdr:row>
      <xdr:rowOff>147865</xdr:rowOff>
    </xdr:to>
    <xdr:sp macro="" textlink="">
      <xdr:nvSpPr>
        <xdr:cNvPr id="209" name="楕円 208"/>
        <xdr:cNvSpPr/>
      </xdr:nvSpPr>
      <xdr:spPr>
        <a:xfrm>
          <a:off x="3048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158042</xdr:rowOff>
    </xdr:from>
    <xdr:ext cx="762000" cy="259045"/>
    <xdr:sp macro="" textlink="">
      <xdr:nvSpPr>
        <xdr:cNvPr id="210" name="テキスト ボックス 209"/>
        <xdr:cNvSpPr txBox="1"/>
      </xdr:nvSpPr>
      <xdr:spPr>
        <a:xfrm>
          <a:off x="2717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24493</xdr:rowOff>
    </xdr:from>
    <xdr:to>
      <xdr:col>11</xdr:col>
      <xdr:colOff>60325</xdr:colOff>
      <xdr:row>55</xdr:row>
      <xdr:rowOff>126093</xdr:rowOff>
    </xdr:to>
    <xdr:sp macro="" textlink="">
      <xdr:nvSpPr>
        <xdr:cNvPr id="211" name="楕円 210"/>
        <xdr:cNvSpPr/>
      </xdr:nvSpPr>
      <xdr:spPr>
        <a:xfrm>
          <a:off x="2159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136270</xdr:rowOff>
    </xdr:from>
    <xdr:ext cx="762000" cy="259045"/>
    <xdr:sp macro="" textlink="">
      <xdr:nvSpPr>
        <xdr:cNvPr id="212" name="テキスト ボックス 211"/>
        <xdr:cNvSpPr txBox="1"/>
      </xdr:nvSpPr>
      <xdr:spPr>
        <a:xfrm>
          <a:off x="1828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213" name="楕円 212"/>
        <xdr:cNvSpPr/>
      </xdr:nvSpPr>
      <xdr:spPr>
        <a:xfrm>
          <a:off x="1270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158042</xdr:rowOff>
    </xdr:from>
    <xdr:ext cx="762000" cy="259045"/>
    <xdr:sp macro="" textlink="">
      <xdr:nvSpPr>
        <xdr:cNvPr id="214" name="テキスト ボックス 213"/>
        <xdr:cNvSpPr txBox="1"/>
      </xdr:nvSpPr>
      <xdr:spPr>
        <a:xfrm>
          <a:off x="939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その他は前年度から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し、類似団体平均を</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ポイント上回った。</a:t>
          </a:r>
          <a:endParaRPr lang="ja-JP" altLang="ja-JP" sz="1400">
            <a:effectLst/>
          </a:endParaRPr>
        </a:p>
        <a:p>
          <a:r>
            <a:rPr kumimoji="1" lang="ja-JP" altLang="en-US" sz="1100">
              <a:solidFill>
                <a:schemeClr val="dk1"/>
              </a:solidFill>
              <a:effectLst/>
              <a:latin typeface="+mn-lt"/>
              <a:ea typeface="+mn-ea"/>
              <a:cs typeface="+mn-cs"/>
            </a:rPr>
            <a:t>　減少した主な要因としては、</a:t>
          </a:r>
          <a:r>
            <a:rPr kumimoji="1" lang="ja-JP" altLang="ja-JP" sz="1100">
              <a:solidFill>
                <a:schemeClr val="dk1"/>
              </a:solidFill>
              <a:effectLst/>
              <a:latin typeface="+mn-lt"/>
              <a:ea typeface="+mn-ea"/>
              <a:cs typeface="+mn-cs"/>
            </a:rPr>
            <a:t>下水道事業特別会計及び農業集落排水特別会計の法適化により、繰出金から補助費に計上科目を変更したこと</a:t>
          </a:r>
          <a:r>
            <a:rPr kumimoji="1" lang="ja-JP" altLang="en-US" sz="1100">
              <a:solidFill>
                <a:schemeClr val="dk1"/>
              </a:solidFill>
              <a:effectLst/>
              <a:latin typeface="+mn-lt"/>
              <a:ea typeface="+mn-ea"/>
              <a:cs typeface="+mn-cs"/>
            </a:rPr>
            <a:t>による</a:t>
          </a:r>
          <a:r>
            <a:rPr kumimoji="1" lang="ja-JP" altLang="ja-JP" sz="1100">
              <a:solidFill>
                <a:schemeClr val="dk1"/>
              </a:solidFill>
              <a:effectLst/>
              <a:latin typeface="+mn-lt"/>
              <a:ea typeface="+mn-ea"/>
              <a:cs typeface="+mn-cs"/>
            </a:rPr>
            <a:t>。今後も、</a:t>
          </a:r>
          <a:r>
            <a:rPr kumimoji="1" lang="ja-JP" altLang="en-US" sz="1100">
              <a:solidFill>
                <a:schemeClr val="dk1"/>
              </a:solidFill>
              <a:effectLst/>
              <a:latin typeface="+mn-lt"/>
              <a:ea typeface="+mn-ea"/>
              <a:cs typeface="+mn-cs"/>
            </a:rPr>
            <a:t>各</a:t>
          </a:r>
          <a:r>
            <a:rPr kumimoji="1" lang="ja-JP" altLang="ja-JP" sz="1100">
              <a:solidFill>
                <a:schemeClr val="dk1"/>
              </a:solidFill>
              <a:effectLst/>
              <a:latin typeface="+mn-lt"/>
              <a:ea typeface="+mn-ea"/>
              <a:cs typeface="+mn-cs"/>
            </a:rPr>
            <a:t>特別会計</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経費節減</a:t>
          </a:r>
          <a:r>
            <a:rPr kumimoji="1" lang="ja-JP" altLang="en-US" sz="1100">
              <a:solidFill>
                <a:schemeClr val="dk1"/>
              </a:solidFill>
              <a:effectLst/>
              <a:latin typeface="+mn-lt"/>
              <a:ea typeface="+mn-ea"/>
              <a:cs typeface="+mn-cs"/>
            </a:rPr>
            <a:t>や介護・医療の予防対策を拡充し、</a:t>
          </a:r>
          <a:r>
            <a:rPr kumimoji="1" lang="ja-JP" altLang="ja-JP" sz="1100">
              <a:solidFill>
                <a:schemeClr val="dk1"/>
              </a:solidFill>
              <a:effectLst/>
              <a:latin typeface="+mn-lt"/>
              <a:ea typeface="+mn-ea"/>
              <a:cs typeface="+mn-cs"/>
            </a:rPr>
            <a:t>一般会計の負担額を減らしていくよう努める。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39370</xdr:rowOff>
    </xdr:from>
    <xdr:to>
      <xdr:col>82</xdr:col>
      <xdr:colOff>107950</xdr:colOff>
      <xdr:row>58</xdr:row>
      <xdr:rowOff>96520</xdr:rowOff>
    </xdr:to>
    <xdr:cxnSp macro="">
      <xdr:nvCxnSpPr>
        <xdr:cNvPr id="247" name="直線コネクタ 246"/>
        <xdr:cNvCxnSpPr/>
      </xdr:nvCxnSpPr>
      <xdr:spPr>
        <a:xfrm flipV="1">
          <a:off x="15671800" y="981202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48"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50800</xdr:rowOff>
    </xdr:from>
    <xdr:to>
      <xdr:col>78</xdr:col>
      <xdr:colOff>69850</xdr:colOff>
      <xdr:row>58</xdr:row>
      <xdr:rowOff>96520</xdr:rowOff>
    </xdr:to>
    <xdr:cxnSp macro="">
      <xdr:nvCxnSpPr>
        <xdr:cNvPr id="250" name="直線コネクタ 249"/>
        <xdr:cNvCxnSpPr/>
      </xdr:nvCxnSpPr>
      <xdr:spPr>
        <a:xfrm>
          <a:off x="14782800" y="9994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2" name="テキスト ボックス 251"/>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115570</xdr:rowOff>
    </xdr:from>
    <xdr:to>
      <xdr:col>73</xdr:col>
      <xdr:colOff>180975</xdr:colOff>
      <xdr:row>58</xdr:row>
      <xdr:rowOff>50800</xdr:rowOff>
    </xdr:to>
    <xdr:cxnSp macro="">
      <xdr:nvCxnSpPr>
        <xdr:cNvPr id="253" name="直線コネクタ 252"/>
        <xdr:cNvCxnSpPr/>
      </xdr:nvCxnSpPr>
      <xdr:spPr>
        <a:xfrm>
          <a:off x="13893800" y="98882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16510</xdr:rowOff>
    </xdr:from>
    <xdr:to>
      <xdr:col>69</xdr:col>
      <xdr:colOff>92075</xdr:colOff>
      <xdr:row>57</xdr:row>
      <xdr:rowOff>115570</xdr:rowOff>
    </xdr:to>
    <xdr:cxnSp macro="">
      <xdr:nvCxnSpPr>
        <xdr:cNvPr id="256" name="直線コネクタ 255"/>
        <xdr:cNvCxnSpPr/>
      </xdr:nvCxnSpPr>
      <xdr:spPr>
        <a:xfrm>
          <a:off x="13004800" y="97891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58" name="テキスト ボックス 257"/>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0" name="テキスト ボックス 259"/>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160020</xdr:rowOff>
    </xdr:from>
    <xdr:to>
      <xdr:col>82</xdr:col>
      <xdr:colOff>158750</xdr:colOff>
      <xdr:row>57</xdr:row>
      <xdr:rowOff>90170</xdr:rowOff>
    </xdr:to>
    <xdr:sp macro="" textlink="">
      <xdr:nvSpPr>
        <xdr:cNvPr id="266" name="楕円 265"/>
        <xdr:cNvSpPr/>
      </xdr:nvSpPr>
      <xdr:spPr>
        <a:xfrm>
          <a:off x="164592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132097</xdr:rowOff>
    </xdr:from>
    <xdr:ext cx="762000" cy="259045"/>
    <xdr:sp macro="" textlink="">
      <xdr:nvSpPr>
        <xdr:cNvPr id="267" name="その他該当値テキスト"/>
        <xdr:cNvSpPr txBox="1"/>
      </xdr:nvSpPr>
      <xdr:spPr>
        <a:xfrm>
          <a:off x="165989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45720</xdr:rowOff>
    </xdr:from>
    <xdr:to>
      <xdr:col>78</xdr:col>
      <xdr:colOff>120650</xdr:colOff>
      <xdr:row>58</xdr:row>
      <xdr:rowOff>147320</xdr:rowOff>
    </xdr:to>
    <xdr:sp macro="" textlink="">
      <xdr:nvSpPr>
        <xdr:cNvPr id="268" name="楕円 267"/>
        <xdr:cNvSpPr/>
      </xdr:nvSpPr>
      <xdr:spPr>
        <a:xfrm>
          <a:off x="15621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132097</xdr:rowOff>
    </xdr:from>
    <xdr:ext cx="736600" cy="259045"/>
    <xdr:sp macro="" textlink="">
      <xdr:nvSpPr>
        <xdr:cNvPr id="269" name="テキスト ボックス 268"/>
        <xdr:cNvSpPr txBox="1"/>
      </xdr:nvSpPr>
      <xdr:spPr>
        <a:xfrm>
          <a:off x="15290800" y="1007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0</xdr:rowOff>
    </xdr:from>
    <xdr:to>
      <xdr:col>74</xdr:col>
      <xdr:colOff>31750</xdr:colOff>
      <xdr:row>58</xdr:row>
      <xdr:rowOff>101600</xdr:rowOff>
    </xdr:to>
    <xdr:sp macro="" textlink="">
      <xdr:nvSpPr>
        <xdr:cNvPr id="270" name="楕円 269"/>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86377</xdr:rowOff>
    </xdr:from>
    <xdr:ext cx="762000" cy="259045"/>
    <xdr:sp macro="" textlink="">
      <xdr:nvSpPr>
        <xdr:cNvPr id="271" name="テキスト ボックス 270"/>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64770</xdr:rowOff>
    </xdr:from>
    <xdr:to>
      <xdr:col>69</xdr:col>
      <xdr:colOff>142875</xdr:colOff>
      <xdr:row>57</xdr:row>
      <xdr:rowOff>166370</xdr:rowOff>
    </xdr:to>
    <xdr:sp macro="" textlink="">
      <xdr:nvSpPr>
        <xdr:cNvPr id="272" name="楕円 271"/>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151147</xdr:rowOff>
    </xdr:from>
    <xdr:ext cx="762000" cy="259045"/>
    <xdr:sp macro="" textlink="">
      <xdr:nvSpPr>
        <xdr:cNvPr id="273" name="テキスト ボックス 272"/>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74" name="楕円 273"/>
        <xdr:cNvSpPr/>
      </xdr:nvSpPr>
      <xdr:spPr>
        <a:xfrm>
          <a:off x="12954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macro="" textlink="">
      <xdr:nvSpPr>
        <xdr:cNvPr id="275" name="テキスト ボックス 274"/>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補助費等は前年度から</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し、類似団体平均を</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増加した主な要因としては、</a:t>
          </a:r>
          <a:r>
            <a:rPr kumimoji="1" lang="ja-JP" altLang="ja-JP" sz="1100">
              <a:solidFill>
                <a:schemeClr val="dk1"/>
              </a:solidFill>
              <a:effectLst/>
              <a:latin typeface="+mn-lt"/>
              <a:ea typeface="+mn-ea"/>
              <a:cs typeface="+mn-cs"/>
            </a:rPr>
            <a:t>下水道事業特別会計及び農業集落排水特別会計の法適化により、繰出金から補助費に計上科目を変更</a:t>
          </a:r>
          <a:r>
            <a:rPr kumimoji="1" lang="ja-JP" altLang="en-US" sz="1100">
              <a:solidFill>
                <a:schemeClr val="dk1"/>
              </a:solidFill>
              <a:effectLst/>
              <a:latin typeface="+mn-lt"/>
              <a:ea typeface="+mn-ea"/>
              <a:cs typeface="+mn-cs"/>
            </a:rPr>
            <a:t>したことに</a:t>
          </a:r>
          <a:r>
            <a:rPr kumimoji="1" lang="ja-JP" altLang="ja-JP" sz="1100">
              <a:solidFill>
                <a:schemeClr val="dk1"/>
              </a:solidFill>
              <a:effectLst/>
              <a:latin typeface="+mn-lt"/>
              <a:ea typeface="+mn-ea"/>
              <a:cs typeface="+mn-cs"/>
            </a:rPr>
            <a:t>よ</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。継続的に補助金の効果を検証し、廃止を含めた見直しを行うことで経費抑制に努める。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122428</xdr:rowOff>
    </xdr:from>
    <xdr:to>
      <xdr:col>82</xdr:col>
      <xdr:colOff>107950</xdr:colOff>
      <xdr:row>37</xdr:row>
      <xdr:rowOff>138430</xdr:rowOff>
    </xdr:to>
    <xdr:cxnSp macro="">
      <xdr:nvCxnSpPr>
        <xdr:cNvPr id="305" name="直線コネクタ 304"/>
        <xdr:cNvCxnSpPr/>
      </xdr:nvCxnSpPr>
      <xdr:spPr>
        <a:xfrm>
          <a:off x="15671800" y="6294628"/>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6"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122428</xdr:rowOff>
    </xdr:from>
    <xdr:to>
      <xdr:col>78</xdr:col>
      <xdr:colOff>69850</xdr:colOff>
      <xdr:row>36</xdr:row>
      <xdr:rowOff>163576</xdr:rowOff>
    </xdr:to>
    <xdr:cxnSp macro="">
      <xdr:nvCxnSpPr>
        <xdr:cNvPr id="308" name="直線コネクタ 307"/>
        <xdr:cNvCxnSpPr/>
      </xdr:nvCxnSpPr>
      <xdr:spPr>
        <a:xfrm flipV="1">
          <a:off x="14782800" y="62946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108712</xdr:rowOff>
    </xdr:from>
    <xdr:to>
      <xdr:col>73</xdr:col>
      <xdr:colOff>180975</xdr:colOff>
      <xdr:row>36</xdr:row>
      <xdr:rowOff>163576</xdr:rowOff>
    </xdr:to>
    <xdr:cxnSp macro="">
      <xdr:nvCxnSpPr>
        <xdr:cNvPr id="311" name="直線コネクタ 310"/>
        <xdr:cNvCxnSpPr/>
      </xdr:nvCxnSpPr>
      <xdr:spPr>
        <a:xfrm>
          <a:off x="13893800" y="62809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3" name="テキスト ボックス 312"/>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108712</xdr:rowOff>
    </xdr:from>
    <xdr:to>
      <xdr:col>69</xdr:col>
      <xdr:colOff>92075</xdr:colOff>
      <xdr:row>36</xdr:row>
      <xdr:rowOff>154432</xdr:rowOff>
    </xdr:to>
    <xdr:cxnSp macro="">
      <xdr:nvCxnSpPr>
        <xdr:cNvPr id="314" name="直線コネクタ 313"/>
        <xdr:cNvCxnSpPr/>
      </xdr:nvCxnSpPr>
      <xdr:spPr>
        <a:xfrm flipV="1">
          <a:off x="13004800" y="62809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6" name="テキスト ボックス 315"/>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18" name="テキスト ボックス 317"/>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24" name="楕円 323"/>
        <xdr:cNvSpPr/>
      </xdr:nvSpPr>
      <xdr:spPr>
        <a:xfrm>
          <a:off x="16459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59707</xdr:rowOff>
    </xdr:from>
    <xdr:ext cx="762000" cy="259045"/>
    <xdr:sp macro="" textlink="">
      <xdr:nvSpPr>
        <xdr:cNvPr id="325" name="補助費等該当値テキスト"/>
        <xdr:cNvSpPr txBox="1"/>
      </xdr:nvSpPr>
      <xdr:spPr>
        <a:xfrm>
          <a:off x="16598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71628</xdr:rowOff>
    </xdr:from>
    <xdr:to>
      <xdr:col>78</xdr:col>
      <xdr:colOff>120650</xdr:colOff>
      <xdr:row>37</xdr:row>
      <xdr:rowOff>1778</xdr:rowOff>
    </xdr:to>
    <xdr:sp macro="" textlink="">
      <xdr:nvSpPr>
        <xdr:cNvPr id="326" name="楕円 325"/>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27" name="テキスト ボックス 326"/>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112776</xdr:rowOff>
    </xdr:from>
    <xdr:to>
      <xdr:col>74</xdr:col>
      <xdr:colOff>31750</xdr:colOff>
      <xdr:row>37</xdr:row>
      <xdr:rowOff>42926</xdr:rowOff>
    </xdr:to>
    <xdr:sp macro="" textlink="">
      <xdr:nvSpPr>
        <xdr:cNvPr id="328" name="楕円 327"/>
        <xdr:cNvSpPr/>
      </xdr:nvSpPr>
      <xdr:spPr>
        <a:xfrm>
          <a:off x="14732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29" name="テキスト ボックス 328"/>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57912</xdr:rowOff>
    </xdr:from>
    <xdr:to>
      <xdr:col>69</xdr:col>
      <xdr:colOff>142875</xdr:colOff>
      <xdr:row>36</xdr:row>
      <xdr:rowOff>159512</xdr:rowOff>
    </xdr:to>
    <xdr:sp macro="" textlink="">
      <xdr:nvSpPr>
        <xdr:cNvPr id="330" name="楕円 329"/>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31" name="テキスト ボックス 330"/>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32" name="楕円 331"/>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43959</xdr:rowOff>
    </xdr:from>
    <xdr:ext cx="762000" cy="259045"/>
    <xdr:sp macro="" textlink="">
      <xdr:nvSpPr>
        <xdr:cNvPr id="333" name="テキスト ボックス 332"/>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公債費は</a:t>
          </a:r>
          <a:r>
            <a:rPr kumimoji="1" lang="ja-JP" altLang="en-US"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減少し</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ポイント上回った。</a:t>
          </a:r>
          <a:endParaRPr lang="ja-JP" altLang="ja-JP" sz="1400">
            <a:effectLst/>
          </a:endParaRPr>
        </a:p>
        <a:p>
          <a:r>
            <a:rPr kumimoji="1" lang="ja-JP" altLang="ja-JP" sz="1100">
              <a:solidFill>
                <a:schemeClr val="dk1"/>
              </a:solidFill>
              <a:effectLst/>
              <a:latin typeface="+mn-lt"/>
              <a:ea typeface="+mn-ea"/>
              <a:cs typeface="+mn-cs"/>
            </a:rPr>
            <a:t>　単年度の財政運営に公債費が過度に影響を及ぼさないよう負担の平準化を図っていくとともに、地方債を起こす際には交付税上有利な地方債を適切に活用していく。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65278</xdr:rowOff>
    </xdr:from>
    <xdr:to>
      <xdr:col>24</xdr:col>
      <xdr:colOff>25400</xdr:colOff>
      <xdr:row>77</xdr:row>
      <xdr:rowOff>74422</xdr:rowOff>
    </xdr:to>
    <xdr:cxnSp macro="">
      <xdr:nvCxnSpPr>
        <xdr:cNvPr id="363" name="直線コネクタ 362"/>
        <xdr:cNvCxnSpPr/>
      </xdr:nvCxnSpPr>
      <xdr:spPr>
        <a:xfrm flipV="1">
          <a:off x="3987800" y="132669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129303</xdr:rowOff>
    </xdr:from>
    <xdr:ext cx="762000" cy="259045"/>
    <xdr:sp macro="" textlink="">
      <xdr:nvSpPr>
        <xdr:cNvPr id="364" name="公債費平均値テキスト"/>
        <xdr:cNvSpPr txBox="1"/>
      </xdr:nvSpPr>
      <xdr:spPr>
        <a:xfrm>
          <a:off x="4914900" y="12988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74422</xdr:rowOff>
    </xdr:from>
    <xdr:to>
      <xdr:col>19</xdr:col>
      <xdr:colOff>187325</xdr:colOff>
      <xdr:row>77</xdr:row>
      <xdr:rowOff>74422</xdr:rowOff>
    </xdr:to>
    <xdr:cxnSp macro="">
      <xdr:nvCxnSpPr>
        <xdr:cNvPr id="366" name="直線コネクタ 365"/>
        <xdr:cNvCxnSpPr/>
      </xdr:nvCxnSpPr>
      <xdr:spPr>
        <a:xfrm>
          <a:off x="3098800" y="13276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68" name="テキスト ボックス 367"/>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65278</xdr:rowOff>
    </xdr:from>
    <xdr:to>
      <xdr:col>15</xdr:col>
      <xdr:colOff>98425</xdr:colOff>
      <xdr:row>77</xdr:row>
      <xdr:rowOff>74422</xdr:rowOff>
    </xdr:to>
    <xdr:cxnSp macro="">
      <xdr:nvCxnSpPr>
        <xdr:cNvPr id="369" name="直線コネクタ 368"/>
        <xdr:cNvCxnSpPr/>
      </xdr:nvCxnSpPr>
      <xdr:spPr>
        <a:xfrm>
          <a:off x="2209800" y="132669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71391</xdr:rowOff>
    </xdr:from>
    <xdr:ext cx="762000" cy="259045"/>
    <xdr:sp macro="" textlink="">
      <xdr:nvSpPr>
        <xdr:cNvPr id="371" name="テキスト ボックス 370"/>
        <xdr:cNvSpPr txBox="1"/>
      </xdr:nvSpPr>
      <xdr:spPr>
        <a:xfrm>
          <a:off x="2717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46989</xdr:rowOff>
    </xdr:from>
    <xdr:to>
      <xdr:col>11</xdr:col>
      <xdr:colOff>9525</xdr:colOff>
      <xdr:row>77</xdr:row>
      <xdr:rowOff>65278</xdr:rowOff>
    </xdr:to>
    <xdr:cxnSp macro="">
      <xdr:nvCxnSpPr>
        <xdr:cNvPr id="372" name="直線コネクタ 371"/>
        <xdr:cNvCxnSpPr/>
      </xdr:nvCxnSpPr>
      <xdr:spPr>
        <a:xfrm>
          <a:off x="1320800" y="1324863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74" name="テキスト ボックス 373"/>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75963</xdr:rowOff>
    </xdr:from>
    <xdr:ext cx="762000" cy="259045"/>
    <xdr:sp macro="" textlink="">
      <xdr:nvSpPr>
        <xdr:cNvPr id="376" name="テキスト ボックス 375"/>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82" name="楕円 381"/>
        <xdr:cNvSpPr/>
      </xdr:nvSpPr>
      <xdr:spPr>
        <a:xfrm>
          <a:off x="4775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158005</xdr:rowOff>
    </xdr:from>
    <xdr:ext cx="762000" cy="259045"/>
    <xdr:sp macro="" textlink="">
      <xdr:nvSpPr>
        <xdr:cNvPr id="383" name="公債費該当値テキスト"/>
        <xdr:cNvSpPr txBox="1"/>
      </xdr:nvSpPr>
      <xdr:spPr>
        <a:xfrm>
          <a:off x="49149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23622</xdr:rowOff>
    </xdr:from>
    <xdr:to>
      <xdr:col>20</xdr:col>
      <xdr:colOff>38100</xdr:colOff>
      <xdr:row>77</xdr:row>
      <xdr:rowOff>125222</xdr:rowOff>
    </xdr:to>
    <xdr:sp macro="" textlink="">
      <xdr:nvSpPr>
        <xdr:cNvPr id="384" name="楕円 383"/>
        <xdr:cNvSpPr/>
      </xdr:nvSpPr>
      <xdr:spPr>
        <a:xfrm>
          <a:off x="3937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85" name="テキスト ボックス 384"/>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23622</xdr:rowOff>
    </xdr:from>
    <xdr:to>
      <xdr:col>15</xdr:col>
      <xdr:colOff>149225</xdr:colOff>
      <xdr:row>77</xdr:row>
      <xdr:rowOff>125222</xdr:rowOff>
    </xdr:to>
    <xdr:sp macro="" textlink="">
      <xdr:nvSpPr>
        <xdr:cNvPr id="386" name="楕円 385"/>
        <xdr:cNvSpPr/>
      </xdr:nvSpPr>
      <xdr:spPr>
        <a:xfrm>
          <a:off x="3048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87" name="テキスト ボックス 386"/>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14478</xdr:rowOff>
    </xdr:from>
    <xdr:to>
      <xdr:col>11</xdr:col>
      <xdr:colOff>60325</xdr:colOff>
      <xdr:row>77</xdr:row>
      <xdr:rowOff>116078</xdr:rowOff>
    </xdr:to>
    <xdr:sp macro="" textlink="">
      <xdr:nvSpPr>
        <xdr:cNvPr id="388" name="楕円 387"/>
        <xdr:cNvSpPr/>
      </xdr:nvSpPr>
      <xdr:spPr>
        <a:xfrm>
          <a:off x="2159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100855</xdr:rowOff>
    </xdr:from>
    <xdr:ext cx="762000" cy="259045"/>
    <xdr:sp macro="" textlink="">
      <xdr:nvSpPr>
        <xdr:cNvPr id="389" name="テキスト ボックス 388"/>
        <xdr:cNvSpPr txBox="1"/>
      </xdr:nvSpPr>
      <xdr:spPr>
        <a:xfrm>
          <a:off x="1828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90" name="楕円 389"/>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91" name="テキスト ボックス 390"/>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公債費以外は前年度から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し、類似団体平均を</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ポイント下回った。</a:t>
          </a:r>
          <a:endParaRPr lang="ja-JP" altLang="ja-JP" sz="1400">
            <a:effectLst/>
          </a:endParaRPr>
        </a:p>
        <a:p>
          <a:r>
            <a:rPr kumimoji="1" lang="ja-JP" altLang="ja-JP" sz="1100">
              <a:solidFill>
                <a:schemeClr val="dk1"/>
              </a:solidFill>
              <a:effectLst/>
              <a:latin typeface="+mn-lt"/>
              <a:ea typeface="+mn-ea"/>
              <a:cs typeface="+mn-cs"/>
            </a:rPr>
            <a:t>　人件費が類似団体平均を上回っていることから</a:t>
          </a:r>
          <a:r>
            <a:rPr kumimoji="1" lang="ja-JP" altLang="en-US" sz="1100">
              <a:solidFill>
                <a:schemeClr val="dk1"/>
              </a:solidFill>
              <a:effectLst/>
              <a:latin typeface="+mn-lt"/>
              <a:ea typeface="+mn-ea"/>
              <a:cs typeface="+mn-cs"/>
            </a:rPr>
            <a:t>、事務の効率化</a:t>
          </a:r>
          <a:r>
            <a:rPr kumimoji="1" lang="ja-JP" altLang="ja-JP" sz="1100">
              <a:solidFill>
                <a:schemeClr val="dk1"/>
              </a:solidFill>
              <a:effectLst/>
              <a:latin typeface="+mn-lt"/>
              <a:ea typeface="+mn-ea"/>
              <a:cs typeface="+mn-cs"/>
            </a:rPr>
            <a:t>を重点課題</a:t>
          </a:r>
          <a:r>
            <a:rPr kumimoji="1" lang="ja-JP" altLang="en-US" sz="1100">
              <a:solidFill>
                <a:schemeClr val="dk1"/>
              </a:solidFill>
              <a:effectLst/>
              <a:latin typeface="+mn-lt"/>
              <a:ea typeface="+mn-ea"/>
              <a:cs typeface="+mn-cs"/>
            </a:rPr>
            <a:t>としつつ、</a:t>
          </a:r>
          <a:r>
            <a:rPr kumimoji="1" lang="ja-JP" altLang="ja-JP" sz="1100">
              <a:solidFill>
                <a:schemeClr val="dk1"/>
              </a:solidFill>
              <a:effectLst/>
              <a:latin typeface="+mn-lt"/>
              <a:ea typeface="+mn-ea"/>
              <a:cs typeface="+mn-cs"/>
            </a:rPr>
            <a:t>引き続きすべての経常経費の</a:t>
          </a:r>
          <a:r>
            <a:rPr kumimoji="1" lang="ja-JP" altLang="en-US" sz="1100">
              <a:solidFill>
                <a:schemeClr val="dk1"/>
              </a:solidFill>
              <a:effectLst/>
              <a:latin typeface="+mn-lt"/>
              <a:ea typeface="+mn-ea"/>
              <a:cs typeface="+mn-cs"/>
            </a:rPr>
            <a:t>縮減</a:t>
          </a:r>
          <a:r>
            <a:rPr kumimoji="1" lang="ja-JP" altLang="ja-JP" sz="1100">
              <a:solidFill>
                <a:schemeClr val="dk1"/>
              </a:solidFill>
              <a:effectLst/>
              <a:latin typeface="+mn-lt"/>
              <a:ea typeface="+mn-ea"/>
              <a:cs typeface="+mn-cs"/>
            </a:rPr>
            <a:t>に努める</a:t>
          </a:r>
          <a:r>
            <a:rPr kumimoji="1" lang="ja-JP" altLang="en-US" sz="1100">
              <a:solidFill>
                <a:schemeClr val="dk1"/>
              </a:solidFill>
              <a:effectLst/>
              <a:latin typeface="+mn-lt"/>
              <a:ea typeface="+mn-ea"/>
              <a:cs typeface="+mn-cs"/>
            </a:rPr>
            <a:t>。また、財源となる収入についても未利用財産等を活用し、積極的な確保を図っていく。</a:t>
          </a:r>
          <a:endParaRPr kumimoji="1" lang="en-US" altLang="ja-JP" sz="1100">
            <a:solidFill>
              <a:schemeClr val="dk1"/>
            </a:solidFill>
            <a:effectLst/>
            <a:latin typeface="+mn-lt"/>
            <a:ea typeface="+mn-ea"/>
            <a:cs typeface="+mn-cs"/>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37846</xdr:rowOff>
    </xdr:from>
    <xdr:to>
      <xdr:col>82</xdr:col>
      <xdr:colOff>107950</xdr:colOff>
      <xdr:row>78</xdr:row>
      <xdr:rowOff>3556</xdr:rowOff>
    </xdr:to>
    <xdr:cxnSp macro="">
      <xdr:nvCxnSpPr>
        <xdr:cNvPr id="422" name="直線コネクタ 421"/>
        <xdr:cNvCxnSpPr/>
      </xdr:nvCxnSpPr>
      <xdr:spPr>
        <a:xfrm flipV="1">
          <a:off x="15671800" y="13239496"/>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96283</xdr:rowOff>
    </xdr:from>
    <xdr:ext cx="762000" cy="259045"/>
    <xdr:sp macro="" textlink="">
      <xdr:nvSpPr>
        <xdr:cNvPr id="423" name="公債費以外平均値テキスト"/>
        <xdr:cNvSpPr txBox="1"/>
      </xdr:nvSpPr>
      <xdr:spPr>
        <a:xfrm>
          <a:off x="16598900" y="13297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147574</xdr:rowOff>
    </xdr:from>
    <xdr:to>
      <xdr:col>78</xdr:col>
      <xdr:colOff>69850</xdr:colOff>
      <xdr:row>78</xdr:row>
      <xdr:rowOff>3556</xdr:rowOff>
    </xdr:to>
    <xdr:cxnSp macro="">
      <xdr:nvCxnSpPr>
        <xdr:cNvPr id="425" name="直線コネクタ 424"/>
        <xdr:cNvCxnSpPr/>
      </xdr:nvCxnSpPr>
      <xdr:spPr>
        <a:xfrm>
          <a:off x="14782800" y="133492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27" name="テキスト ボックス 426"/>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101854</xdr:rowOff>
    </xdr:from>
    <xdr:to>
      <xdr:col>73</xdr:col>
      <xdr:colOff>180975</xdr:colOff>
      <xdr:row>77</xdr:row>
      <xdr:rowOff>147574</xdr:rowOff>
    </xdr:to>
    <xdr:cxnSp macro="">
      <xdr:nvCxnSpPr>
        <xdr:cNvPr id="428" name="直線コネクタ 427"/>
        <xdr:cNvCxnSpPr/>
      </xdr:nvCxnSpPr>
      <xdr:spPr>
        <a:xfrm>
          <a:off x="13893800" y="133035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43705</xdr:rowOff>
    </xdr:from>
    <xdr:ext cx="762000" cy="259045"/>
    <xdr:sp macro="" textlink="">
      <xdr:nvSpPr>
        <xdr:cNvPr id="430" name="テキスト ボックス 429"/>
        <xdr:cNvSpPr txBox="1"/>
      </xdr:nvSpPr>
      <xdr:spPr>
        <a:xfrm>
          <a:off x="14401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101854</xdr:rowOff>
    </xdr:from>
    <xdr:to>
      <xdr:col>69</xdr:col>
      <xdr:colOff>92075</xdr:colOff>
      <xdr:row>77</xdr:row>
      <xdr:rowOff>115570</xdr:rowOff>
    </xdr:to>
    <xdr:cxnSp macro="">
      <xdr:nvCxnSpPr>
        <xdr:cNvPr id="431" name="直線コネクタ 430"/>
        <xdr:cNvCxnSpPr/>
      </xdr:nvCxnSpPr>
      <xdr:spPr>
        <a:xfrm flipV="1">
          <a:off x="13004800" y="133035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33" name="テキスト ボックス 432"/>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20845</xdr:rowOff>
    </xdr:from>
    <xdr:ext cx="762000" cy="259045"/>
    <xdr:sp macro="" textlink="">
      <xdr:nvSpPr>
        <xdr:cNvPr id="435" name="テキスト ボックス 434"/>
        <xdr:cNvSpPr txBox="1"/>
      </xdr:nvSpPr>
      <xdr:spPr>
        <a:xfrm>
          <a:off x="12623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41" name="楕円 440"/>
        <xdr:cNvSpPr/>
      </xdr:nvSpPr>
      <xdr:spPr>
        <a:xfrm>
          <a:off x="16459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3573</xdr:rowOff>
    </xdr:from>
    <xdr:ext cx="762000" cy="259045"/>
    <xdr:sp macro="" textlink="">
      <xdr:nvSpPr>
        <xdr:cNvPr id="442" name="公債費以外該当値テキスト"/>
        <xdr:cNvSpPr txBox="1"/>
      </xdr:nvSpPr>
      <xdr:spPr>
        <a:xfrm>
          <a:off x="16598900" y="1303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124206</xdr:rowOff>
    </xdr:from>
    <xdr:to>
      <xdr:col>78</xdr:col>
      <xdr:colOff>120650</xdr:colOff>
      <xdr:row>78</xdr:row>
      <xdr:rowOff>54356</xdr:rowOff>
    </xdr:to>
    <xdr:sp macro="" textlink="">
      <xdr:nvSpPr>
        <xdr:cNvPr id="443" name="楕円 442"/>
        <xdr:cNvSpPr/>
      </xdr:nvSpPr>
      <xdr:spPr>
        <a:xfrm>
          <a:off x="15621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64533</xdr:rowOff>
    </xdr:from>
    <xdr:ext cx="736600" cy="259045"/>
    <xdr:sp macro="" textlink="">
      <xdr:nvSpPr>
        <xdr:cNvPr id="444" name="テキスト ボックス 443"/>
        <xdr:cNvSpPr txBox="1"/>
      </xdr:nvSpPr>
      <xdr:spPr>
        <a:xfrm>
          <a:off x="15290800" y="13094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96774</xdr:rowOff>
    </xdr:from>
    <xdr:to>
      <xdr:col>74</xdr:col>
      <xdr:colOff>31750</xdr:colOff>
      <xdr:row>78</xdr:row>
      <xdr:rowOff>26924</xdr:rowOff>
    </xdr:to>
    <xdr:sp macro="" textlink="">
      <xdr:nvSpPr>
        <xdr:cNvPr id="445" name="楕円 444"/>
        <xdr:cNvSpPr/>
      </xdr:nvSpPr>
      <xdr:spPr>
        <a:xfrm>
          <a:off x="14732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37101</xdr:rowOff>
    </xdr:from>
    <xdr:ext cx="762000" cy="259045"/>
    <xdr:sp macro="" textlink="">
      <xdr:nvSpPr>
        <xdr:cNvPr id="446" name="テキスト ボックス 445"/>
        <xdr:cNvSpPr txBox="1"/>
      </xdr:nvSpPr>
      <xdr:spPr>
        <a:xfrm>
          <a:off x="14401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51054</xdr:rowOff>
    </xdr:from>
    <xdr:to>
      <xdr:col>69</xdr:col>
      <xdr:colOff>142875</xdr:colOff>
      <xdr:row>77</xdr:row>
      <xdr:rowOff>152654</xdr:rowOff>
    </xdr:to>
    <xdr:sp macro="" textlink="">
      <xdr:nvSpPr>
        <xdr:cNvPr id="447" name="楕円 446"/>
        <xdr:cNvSpPr/>
      </xdr:nvSpPr>
      <xdr:spPr>
        <a:xfrm>
          <a:off x="13843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162831</xdr:rowOff>
    </xdr:from>
    <xdr:ext cx="762000" cy="259045"/>
    <xdr:sp macro="" textlink="">
      <xdr:nvSpPr>
        <xdr:cNvPr id="448" name="テキスト ボックス 447"/>
        <xdr:cNvSpPr txBox="1"/>
      </xdr:nvSpPr>
      <xdr:spPr>
        <a:xfrm>
          <a:off x="13512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49" name="楕円 448"/>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5097</xdr:rowOff>
    </xdr:from>
    <xdr:ext cx="762000" cy="259045"/>
    <xdr:sp macro="" textlink="">
      <xdr:nvSpPr>
        <xdr:cNvPr id="450" name="テキスト ボックス 449"/>
        <xdr:cNvSpPr txBox="1"/>
      </xdr:nvSpPr>
      <xdr:spPr>
        <a:xfrm>
          <a:off x="12623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埼玉県小川町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10898</xdr:rowOff>
    </xdr:from>
    <xdr:to>
      <xdr:col>29</xdr:col>
      <xdr:colOff>127000</xdr:colOff>
      <xdr:row>17</xdr:row>
      <xdr:rowOff>23177</xdr:rowOff>
    </xdr:to>
    <xdr:cxnSp macro="">
      <xdr:nvCxnSpPr>
        <xdr:cNvPr id="52" name="直線コネクタ 51"/>
        <xdr:cNvCxnSpPr/>
      </xdr:nvCxnSpPr>
      <xdr:spPr bwMode="auto">
        <a:xfrm>
          <a:off x="5003800" y="2973173"/>
          <a:ext cx="647700" cy="12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58232</xdr:rowOff>
    </xdr:from>
    <xdr:ext cx="762000" cy="259045"/>
    <xdr:sp macro="" textlink="">
      <xdr:nvSpPr>
        <xdr:cNvPr id="53" name="人口1人当たり決算額の推移平均値テキスト130"/>
        <xdr:cNvSpPr txBox="1"/>
      </xdr:nvSpPr>
      <xdr:spPr>
        <a:xfrm>
          <a:off x="5740400" y="3020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10898</xdr:rowOff>
    </xdr:from>
    <xdr:to>
      <xdr:col>26</xdr:col>
      <xdr:colOff>50800</xdr:colOff>
      <xdr:row>17</xdr:row>
      <xdr:rowOff>21643</xdr:rowOff>
    </xdr:to>
    <xdr:cxnSp macro="">
      <xdr:nvCxnSpPr>
        <xdr:cNvPr id="55" name="直線コネクタ 54"/>
        <xdr:cNvCxnSpPr/>
      </xdr:nvCxnSpPr>
      <xdr:spPr bwMode="auto">
        <a:xfrm flipV="1">
          <a:off x="4305300" y="2973173"/>
          <a:ext cx="698500" cy="10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17345</xdr:rowOff>
    </xdr:from>
    <xdr:ext cx="736600" cy="259045"/>
    <xdr:sp macro="" textlink="">
      <xdr:nvSpPr>
        <xdr:cNvPr id="57" name="テキスト ボックス 56"/>
        <xdr:cNvSpPr txBox="1"/>
      </xdr:nvSpPr>
      <xdr:spPr>
        <a:xfrm>
          <a:off x="4622800" y="3151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21643</xdr:rowOff>
    </xdr:from>
    <xdr:to>
      <xdr:col>22</xdr:col>
      <xdr:colOff>114300</xdr:colOff>
      <xdr:row>17</xdr:row>
      <xdr:rowOff>41123</xdr:rowOff>
    </xdr:to>
    <xdr:cxnSp macro="">
      <xdr:nvCxnSpPr>
        <xdr:cNvPr id="58" name="直線コネクタ 57"/>
        <xdr:cNvCxnSpPr/>
      </xdr:nvCxnSpPr>
      <xdr:spPr bwMode="auto">
        <a:xfrm flipV="1">
          <a:off x="3606800" y="2983918"/>
          <a:ext cx="698500" cy="19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22472</xdr:rowOff>
    </xdr:from>
    <xdr:ext cx="762000" cy="259045"/>
    <xdr:sp macro="" textlink="">
      <xdr:nvSpPr>
        <xdr:cNvPr id="60" name="テキスト ボックス 59"/>
        <xdr:cNvSpPr txBox="1"/>
      </xdr:nvSpPr>
      <xdr:spPr>
        <a:xfrm>
          <a:off x="3924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41123</xdr:rowOff>
    </xdr:from>
    <xdr:to>
      <xdr:col>18</xdr:col>
      <xdr:colOff>177800</xdr:colOff>
      <xdr:row>17</xdr:row>
      <xdr:rowOff>47050</xdr:rowOff>
    </xdr:to>
    <xdr:cxnSp macro="">
      <xdr:nvCxnSpPr>
        <xdr:cNvPr id="61" name="直線コネクタ 60"/>
        <xdr:cNvCxnSpPr/>
      </xdr:nvCxnSpPr>
      <xdr:spPr bwMode="auto">
        <a:xfrm flipV="1">
          <a:off x="2908300" y="3003398"/>
          <a:ext cx="698500" cy="5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34800</xdr:rowOff>
    </xdr:from>
    <xdr:ext cx="762000" cy="259045"/>
    <xdr:sp macro="" textlink="">
      <xdr:nvSpPr>
        <xdr:cNvPr id="63" name="テキスト ボックス 62"/>
        <xdr:cNvSpPr txBox="1"/>
      </xdr:nvSpPr>
      <xdr:spPr>
        <a:xfrm>
          <a:off x="32258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45512</xdr:rowOff>
    </xdr:from>
    <xdr:ext cx="762000" cy="259045"/>
    <xdr:sp macro="" textlink="">
      <xdr:nvSpPr>
        <xdr:cNvPr id="65" name="テキスト ボックス 64"/>
        <xdr:cNvSpPr txBox="1"/>
      </xdr:nvSpPr>
      <xdr:spPr>
        <a:xfrm>
          <a:off x="2527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143827</xdr:rowOff>
    </xdr:from>
    <xdr:to>
      <xdr:col>29</xdr:col>
      <xdr:colOff>177800</xdr:colOff>
      <xdr:row>17</xdr:row>
      <xdr:rowOff>73977</xdr:rowOff>
    </xdr:to>
    <xdr:sp macro="" textlink="">
      <xdr:nvSpPr>
        <xdr:cNvPr id="71" name="楕円 70"/>
        <xdr:cNvSpPr/>
      </xdr:nvSpPr>
      <xdr:spPr bwMode="auto">
        <a:xfrm>
          <a:off x="5600700" y="2934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160354</xdr:rowOff>
    </xdr:from>
    <xdr:ext cx="762000" cy="259045"/>
    <xdr:sp macro="" textlink="">
      <xdr:nvSpPr>
        <xdr:cNvPr id="72" name="人口1人当たり決算額の推移該当値テキスト130"/>
        <xdr:cNvSpPr txBox="1"/>
      </xdr:nvSpPr>
      <xdr:spPr>
        <a:xfrm>
          <a:off x="5740400" y="2779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131548</xdr:rowOff>
    </xdr:from>
    <xdr:to>
      <xdr:col>26</xdr:col>
      <xdr:colOff>101600</xdr:colOff>
      <xdr:row>17</xdr:row>
      <xdr:rowOff>61698</xdr:rowOff>
    </xdr:to>
    <xdr:sp macro="" textlink="">
      <xdr:nvSpPr>
        <xdr:cNvPr id="73" name="楕円 72"/>
        <xdr:cNvSpPr/>
      </xdr:nvSpPr>
      <xdr:spPr bwMode="auto">
        <a:xfrm>
          <a:off x="4953000" y="2922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71875</xdr:rowOff>
    </xdr:from>
    <xdr:ext cx="736600" cy="259045"/>
    <xdr:sp macro="" textlink="">
      <xdr:nvSpPr>
        <xdr:cNvPr id="74" name="テキスト ボックス 73"/>
        <xdr:cNvSpPr txBox="1"/>
      </xdr:nvSpPr>
      <xdr:spPr>
        <a:xfrm>
          <a:off x="4622800" y="2691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142293</xdr:rowOff>
    </xdr:from>
    <xdr:to>
      <xdr:col>22</xdr:col>
      <xdr:colOff>165100</xdr:colOff>
      <xdr:row>17</xdr:row>
      <xdr:rowOff>72443</xdr:rowOff>
    </xdr:to>
    <xdr:sp macro="" textlink="">
      <xdr:nvSpPr>
        <xdr:cNvPr id="75" name="楕円 74"/>
        <xdr:cNvSpPr/>
      </xdr:nvSpPr>
      <xdr:spPr bwMode="auto">
        <a:xfrm>
          <a:off x="4254500" y="2933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82620</xdr:rowOff>
    </xdr:from>
    <xdr:ext cx="762000" cy="259045"/>
    <xdr:sp macro="" textlink="">
      <xdr:nvSpPr>
        <xdr:cNvPr id="76" name="テキスト ボックス 75"/>
        <xdr:cNvSpPr txBox="1"/>
      </xdr:nvSpPr>
      <xdr:spPr>
        <a:xfrm>
          <a:off x="3924300" y="2701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161773</xdr:rowOff>
    </xdr:from>
    <xdr:to>
      <xdr:col>19</xdr:col>
      <xdr:colOff>38100</xdr:colOff>
      <xdr:row>17</xdr:row>
      <xdr:rowOff>91923</xdr:rowOff>
    </xdr:to>
    <xdr:sp macro="" textlink="">
      <xdr:nvSpPr>
        <xdr:cNvPr id="77" name="楕円 76"/>
        <xdr:cNvSpPr/>
      </xdr:nvSpPr>
      <xdr:spPr bwMode="auto">
        <a:xfrm>
          <a:off x="3556000" y="2952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102100</xdr:rowOff>
    </xdr:from>
    <xdr:ext cx="762000" cy="259045"/>
    <xdr:sp macro="" textlink="">
      <xdr:nvSpPr>
        <xdr:cNvPr id="78" name="テキスト ボックス 77"/>
        <xdr:cNvSpPr txBox="1"/>
      </xdr:nvSpPr>
      <xdr:spPr>
        <a:xfrm>
          <a:off x="3225800" y="272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167700</xdr:rowOff>
    </xdr:from>
    <xdr:to>
      <xdr:col>15</xdr:col>
      <xdr:colOff>101600</xdr:colOff>
      <xdr:row>17</xdr:row>
      <xdr:rowOff>97850</xdr:rowOff>
    </xdr:to>
    <xdr:sp macro="" textlink="">
      <xdr:nvSpPr>
        <xdr:cNvPr id="79" name="楕円 78"/>
        <xdr:cNvSpPr/>
      </xdr:nvSpPr>
      <xdr:spPr bwMode="auto">
        <a:xfrm>
          <a:off x="2857500" y="2958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108027</xdr:rowOff>
    </xdr:from>
    <xdr:ext cx="762000" cy="259045"/>
    <xdr:sp macro="" textlink="">
      <xdr:nvSpPr>
        <xdr:cNvPr id="80" name="テキスト ボックス 79"/>
        <xdr:cNvSpPr txBox="1"/>
      </xdr:nvSpPr>
      <xdr:spPr>
        <a:xfrm>
          <a:off x="2527300" y="2727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181178</xdr:rowOff>
    </xdr:from>
    <xdr:to>
      <xdr:col>29</xdr:col>
      <xdr:colOff>127000</xdr:colOff>
      <xdr:row>35</xdr:row>
      <xdr:rowOff>258935</xdr:rowOff>
    </xdr:to>
    <xdr:cxnSp macro="">
      <xdr:nvCxnSpPr>
        <xdr:cNvPr id="115" name="直線コネクタ 114"/>
        <xdr:cNvCxnSpPr/>
      </xdr:nvCxnSpPr>
      <xdr:spPr bwMode="auto">
        <a:xfrm flipV="1">
          <a:off x="5003800" y="6791528"/>
          <a:ext cx="647700" cy="77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180473</xdr:rowOff>
    </xdr:from>
    <xdr:ext cx="762000" cy="259045"/>
    <xdr:sp macro="" textlink="">
      <xdr:nvSpPr>
        <xdr:cNvPr id="116" name="人口1人当たり決算額の推移平均値テキスト445"/>
        <xdr:cNvSpPr txBox="1"/>
      </xdr:nvSpPr>
      <xdr:spPr>
        <a:xfrm>
          <a:off x="5740400" y="6790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258935</xdr:rowOff>
    </xdr:from>
    <xdr:to>
      <xdr:col>26</xdr:col>
      <xdr:colOff>50800</xdr:colOff>
      <xdr:row>35</xdr:row>
      <xdr:rowOff>261939</xdr:rowOff>
    </xdr:to>
    <xdr:cxnSp macro="">
      <xdr:nvCxnSpPr>
        <xdr:cNvPr id="118" name="直線コネクタ 117"/>
        <xdr:cNvCxnSpPr/>
      </xdr:nvCxnSpPr>
      <xdr:spPr bwMode="auto">
        <a:xfrm flipV="1">
          <a:off x="4305300" y="6869285"/>
          <a:ext cx="698500" cy="3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317724</xdr:rowOff>
    </xdr:from>
    <xdr:ext cx="736600" cy="259045"/>
    <xdr:sp macro="" textlink="">
      <xdr:nvSpPr>
        <xdr:cNvPr id="120" name="テキスト ボックス 119"/>
        <xdr:cNvSpPr txBox="1"/>
      </xdr:nvSpPr>
      <xdr:spPr>
        <a:xfrm>
          <a:off x="4622800" y="6585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261939</xdr:rowOff>
    </xdr:from>
    <xdr:to>
      <xdr:col>22</xdr:col>
      <xdr:colOff>114300</xdr:colOff>
      <xdr:row>35</xdr:row>
      <xdr:rowOff>309521</xdr:rowOff>
    </xdr:to>
    <xdr:cxnSp macro="">
      <xdr:nvCxnSpPr>
        <xdr:cNvPr id="121" name="直線コネクタ 120"/>
        <xdr:cNvCxnSpPr/>
      </xdr:nvCxnSpPr>
      <xdr:spPr bwMode="auto">
        <a:xfrm flipV="1">
          <a:off x="3606800" y="6872289"/>
          <a:ext cx="698500" cy="47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312890</xdr:rowOff>
    </xdr:from>
    <xdr:ext cx="762000" cy="259045"/>
    <xdr:sp macro="" textlink="">
      <xdr:nvSpPr>
        <xdr:cNvPr id="123" name="テキスト ボックス 122"/>
        <xdr:cNvSpPr txBox="1"/>
      </xdr:nvSpPr>
      <xdr:spPr>
        <a:xfrm>
          <a:off x="3924300" y="658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309521</xdr:rowOff>
    </xdr:from>
    <xdr:to>
      <xdr:col>18</xdr:col>
      <xdr:colOff>177800</xdr:colOff>
      <xdr:row>35</xdr:row>
      <xdr:rowOff>310500</xdr:rowOff>
    </xdr:to>
    <xdr:cxnSp macro="">
      <xdr:nvCxnSpPr>
        <xdr:cNvPr id="124" name="直線コネクタ 123"/>
        <xdr:cNvCxnSpPr/>
      </xdr:nvCxnSpPr>
      <xdr:spPr bwMode="auto">
        <a:xfrm flipV="1">
          <a:off x="2908300" y="6919871"/>
          <a:ext cx="698500" cy="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312074</xdr:rowOff>
    </xdr:from>
    <xdr:ext cx="762000" cy="259045"/>
    <xdr:sp macro="" textlink="">
      <xdr:nvSpPr>
        <xdr:cNvPr id="126" name="テキスト ボックス 125"/>
        <xdr:cNvSpPr txBox="1"/>
      </xdr:nvSpPr>
      <xdr:spPr>
        <a:xfrm>
          <a:off x="32258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313870</xdr:rowOff>
    </xdr:from>
    <xdr:ext cx="762000" cy="259045"/>
    <xdr:sp macro="" textlink="">
      <xdr:nvSpPr>
        <xdr:cNvPr id="128" name="テキスト ボックス 127"/>
        <xdr:cNvSpPr txBox="1"/>
      </xdr:nvSpPr>
      <xdr:spPr>
        <a:xfrm>
          <a:off x="2527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130378</xdr:rowOff>
    </xdr:from>
    <xdr:to>
      <xdr:col>29</xdr:col>
      <xdr:colOff>177800</xdr:colOff>
      <xdr:row>35</xdr:row>
      <xdr:rowOff>231978</xdr:rowOff>
    </xdr:to>
    <xdr:sp macro="" textlink="">
      <xdr:nvSpPr>
        <xdr:cNvPr id="134" name="楕円 133"/>
        <xdr:cNvSpPr/>
      </xdr:nvSpPr>
      <xdr:spPr bwMode="auto">
        <a:xfrm>
          <a:off x="5600700" y="6740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318355</xdr:rowOff>
    </xdr:from>
    <xdr:ext cx="762000" cy="259045"/>
    <xdr:sp macro="" textlink="">
      <xdr:nvSpPr>
        <xdr:cNvPr id="135" name="人口1人当たり決算額の推移該当値テキスト445"/>
        <xdr:cNvSpPr txBox="1"/>
      </xdr:nvSpPr>
      <xdr:spPr>
        <a:xfrm>
          <a:off x="5740400" y="658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208135</xdr:rowOff>
    </xdr:from>
    <xdr:to>
      <xdr:col>26</xdr:col>
      <xdr:colOff>101600</xdr:colOff>
      <xdr:row>35</xdr:row>
      <xdr:rowOff>309735</xdr:rowOff>
    </xdr:to>
    <xdr:sp macro="" textlink="">
      <xdr:nvSpPr>
        <xdr:cNvPr id="136" name="楕円 135"/>
        <xdr:cNvSpPr/>
      </xdr:nvSpPr>
      <xdr:spPr bwMode="auto">
        <a:xfrm>
          <a:off x="4953000" y="6818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294512</xdr:rowOff>
    </xdr:from>
    <xdr:ext cx="736600" cy="259045"/>
    <xdr:sp macro="" textlink="">
      <xdr:nvSpPr>
        <xdr:cNvPr id="137" name="テキスト ボックス 136"/>
        <xdr:cNvSpPr txBox="1"/>
      </xdr:nvSpPr>
      <xdr:spPr>
        <a:xfrm>
          <a:off x="4622800" y="6904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211139</xdr:rowOff>
    </xdr:from>
    <xdr:to>
      <xdr:col>22</xdr:col>
      <xdr:colOff>165100</xdr:colOff>
      <xdr:row>35</xdr:row>
      <xdr:rowOff>312739</xdr:rowOff>
    </xdr:to>
    <xdr:sp macro="" textlink="">
      <xdr:nvSpPr>
        <xdr:cNvPr id="138" name="楕円 137"/>
        <xdr:cNvSpPr/>
      </xdr:nvSpPr>
      <xdr:spPr bwMode="auto">
        <a:xfrm>
          <a:off x="4254500" y="6821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297516</xdr:rowOff>
    </xdr:from>
    <xdr:ext cx="762000" cy="259045"/>
    <xdr:sp macro="" textlink="">
      <xdr:nvSpPr>
        <xdr:cNvPr id="139" name="テキスト ボックス 138"/>
        <xdr:cNvSpPr txBox="1"/>
      </xdr:nvSpPr>
      <xdr:spPr>
        <a:xfrm>
          <a:off x="3924300" y="6907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258721</xdr:rowOff>
    </xdr:from>
    <xdr:to>
      <xdr:col>19</xdr:col>
      <xdr:colOff>38100</xdr:colOff>
      <xdr:row>36</xdr:row>
      <xdr:rowOff>17421</xdr:rowOff>
    </xdr:to>
    <xdr:sp macro="" textlink="">
      <xdr:nvSpPr>
        <xdr:cNvPr id="140" name="楕円 139"/>
        <xdr:cNvSpPr/>
      </xdr:nvSpPr>
      <xdr:spPr bwMode="auto">
        <a:xfrm>
          <a:off x="3556000" y="6869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2198</xdr:rowOff>
    </xdr:from>
    <xdr:ext cx="762000" cy="259045"/>
    <xdr:sp macro="" textlink="">
      <xdr:nvSpPr>
        <xdr:cNvPr id="141" name="テキスト ボックス 140"/>
        <xdr:cNvSpPr txBox="1"/>
      </xdr:nvSpPr>
      <xdr:spPr>
        <a:xfrm>
          <a:off x="3225800" y="695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259700</xdr:rowOff>
    </xdr:from>
    <xdr:to>
      <xdr:col>15</xdr:col>
      <xdr:colOff>101600</xdr:colOff>
      <xdr:row>36</xdr:row>
      <xdr:rowOff>18400</xdr:rowOff>
    </xdr:to>
    <xdr:sp macro="" textlink="">
      <xdr:nvSpPr>
        <xdr:cNvPr id="142" name="楕円 141"/>
        <xdr:cNvSpPr/>
      </xdr:nvSpPr>
      <xdr:spPr bwMode="auto">
        <a:xfrm>
          <a:off x="2857500" y="6870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3177</xdr:rowOff>
    </xdr:from>
    <xdr:ext cx="762000" cy="259045"/>
    <xdr:sp macro="" textlink="">
      <xdr:nvSpPr>
        <xdr:cNvPr id="143" name="テキスト ボックス 142"/>
        <xdr:cNvSpPr txBox="1"/>
      </xdr:nvSpPr>
      <xdr:spPr>
        <a:xfrm>
          <a:off x="2527300" y="695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埼玉県小川町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29,075
28,773
60.36
13,130,848
12,864,663
249,258
6,613,123
9,121,823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58947</xdr:rowOff>
    </xdr:from>
    <xdr:to>
      <xdr:col>24</xdr:col>
      <xdr:colOff>63500</xdr:colOff>
      <xdr:row>36</xdr:row>
      <xdr:rowOff>113944</xdr:rowOff>
    </xdr:to>
    <xdr:cxnSp macro="">
      <xdr:nvCxnSpPr>
        <xdr:cNvPr id="61" name="直線コネクタ 60"/>
        <xdr:cNvCxnSpPr/>
      </xdr:nvCxnSpPr>
      <xdr:spPr>
        <a:xfrm flipV="1">
          <a:off x="3797300" y="6231147"/>
          <a:ext cx="838200" cy="5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35304</xdr:rowOff>
    </xdr:from>
    <xdr:ext cx="534377" cy="259045"/>
    <xdr:sp macro="" textlink="">
      <xdr:nvSpPr>
        <xdr:cNvPr id="62" name="人件費平均値テキスト"/>
        <xdr:cNvSpPr txBox="1"/>
      </xdr:nvSpPr>
      <xdr:spPr>
        <a:xfrm>
          <a:off x="4686300" y="6207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113944</xdr:rowOff>
    </xdr:from>
    <xdr:to>
      <xdr:col>19</xdr:col>
      <xdr:colOff>177800</xdr:colOff>
      <xdr:row>36</xdr:row>
      <xdr:rowOff>125375</xdr:rowOff>
    </xdr:to>
    <xdr:cxnSp macro="">
      <xdr:nvCxnSpPr>
        <xdr:cNvPr id="64" name="直線コネクタ 63"/>
        <xdr:cNvCxnSpPr/>
      </xdr:nvCxnSpPr>
      <xdr:spPr>
        <a:xfrm flipV="1">
          <a:off x="2908300" y="628614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108380</xdr:rowOff>
    </xdr:from>
    <xdr:ext cx="534377" cy="259045"/>
    <xdr:sp macro="" textlink="">
      <xdr:nvSpPr>
        <xdr:cNvPr id="66" name="テキスト ボックス 65"/>
        <xdr:cNvSpPr txBox="1"/>
      </xdr:nvSpPr>
      <xdr:spPr>
        <a:xfrm>
          <a:off x="3530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125375</xdr:rowOff>
    </xdr:from>
    <xdr:to>
      <xdr:col>15</xdr:col>
      <xdr:colOff>50800</xdr:colOff>
      <xdr:row>36</xdr:row>
      <xdr:rowOff>134671</xdr:rowOff>
    </xdr:to>
    <xdr:cxnSp macro="">
      <xdr:nvCxnSpPr>
        <xdr:cNvPr id="67" name="直線コネクタ 66"/>
        <xdr:cNvCxnSpPr/>
      </xdr:nvCxnSpPr>
      <xdr:spPr>
        <a:xfrm flipV="1">
          <a:off x="2019300" y="6297575"/>
          <a:ext cx="889000" cy="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115162</xdr:rowOff>
    </xdr:from>
    <xdr:ext cx="534377" cy="259045"/>
    <xdr:sp macro="" textlink="">
      <xdr:nvSpPr>
        <xdr:cNvPr id="69" name="テキスト ボックス 68"/>
        <xdr:cNvSpPr txBox="1"/>
      </xdr:nvSpPr>
      <xdr:spPr>
        <a:xfrm>
          <a:off x="2641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114040</xdr:rowOff>
    </xdr:from>
    <xdr:to>
      <xdr:col>10</xdr:col>
      <xdr:colOff>114300</xdr:colOff>
      <xdr:row>36</xdr:row>
      <xdr:rowOff>134671</xdr:rowOff>
    </xdr:to>
    <xdr:cxnSp macro="">
      <xdr:nvCxnSpPr>
        <xdr:cNvPr id="70" name="直線コネクタ 69"/>
        <xdr:cNvCxnSpPr/>
      </xdr:nvCxnSpPr>
      <xdr:spPr>
        <a:xfrm>
          <a:off x="1130300" y="6286240"/>
          <a:ext cx="889000" cy="2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124572</xdr:rowOff>
    </xdr:from>
    <xdr:ext cx="534377" cy="259045"/>
    <xdr:sp macro="" textlink="">
      <xdr:nvSpPr>
        <xdr:cNvPr id="72" name="テキスト ボックス 71"/>
        <xdr:cNvSpPr txBox="1"/>
      </xdr:nvSpPr>
      <xdr:spPr>
        <a:xfrm>
          <a:off x="1752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127430</xdr:rowOff>
    </xdr:from>
    <xdr:ext cx="534377" cy="259045"/>
    <xdr:sp macro="" textlink="">
      <xdr:nvSpPr>
        <xdr:cNvPr id="74" name="テキスト ボックス 73"/>
        <xdr:cNvSpPr txBox="1"/>
      </xdr:nvSpPr>
      <xdr:spPr>
        <a:xfrm>
          <a:off x="863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8147</xdr:rowOff>
    </xdr:from>
    <xdr:to>
      <xdr:col>24</xdr:col>
      <xdr:colOff>114300</xdr:colOff>
      <xdr:row>36</xdr:row>
      <xdr:rowOff>109747</xdr:rowOff>
    </xdr:to>
    <xdr:sp macro="" textlink="">
      <xdr:nvSpPr>
        <xdr:cNvPr id="80" name="楕円 79"/>
        <xdr:cNvSpPr/>
      </xdr:nvSpPr>
      <xdr:spPr>
        <a:xfrm>
          <a:off x="4584700" y="618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31024</xdr:rowOff>
    </xdr:from>
    <xdr:ext cx="534377" cy="259045"/>
    <xdr:sp macro="" textlink="">
      <xdr:nvSpPr>
        <xdr:cNvPr id="81" name="人件費該当値テキスト"/>
        <xdr:cNvSpPr txBox="1"/>
      </xdr:nvSpPr>
      <xdr:spPr>
        <a:xfrm>
          <a:off x="4686300" y="603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63144</xdr:rowOff>
    </xdr:from>
    <xdr:to>
      <xdr:col>20</xdr:col>
      <xdr:colOff>38100</xdr:colOff>
      <xdr:row>36</xdr:row>
      <xdr:rowOff>164744</xdr:rowOff>
    </xdr:to>
    <xdr:sp macro="" textlink="">
      <xdr:nvSpPr>
        <xdr:cNvPr id="82" name="楕円 81"/>
        <xdr:cNvSpPr/>
      </xdr:nvSpPr>
      <xdr:spPr>
        <a:xfrm>
          <a:off x="3746500" y="623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9821</xdr:rowOff>
    </xdr:from>
    <xdr:ext cx="534377" cy="259045"/>
    <xdr:sp macro="" textlink="">
      <xdr:nvSpPr>
        <xdr:cNvPr id="83" name="テキスト ボックス 82"/>
        <xdr:cNvSpPr txBox="1"/>
      </xdr:nvSpPr>
      <xdr:spPr>
        <a:xfrm>
          <a:off x="3530111" y="601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74575</xdr:rowOff>
    </xdr:from>
    <xdr:to>
      <xdr:col>15</xdr:col>
      <xdr:colOff>101600</xdr:colOff>
      <xdr:row>37</xdr:row>
      <xdr:rowOff>4725</xdr:rowOff>
    </xdr:to>
    <xdr:sp macro="" textlink="">
      <xdr:nvSpPr>
        <xdr:cNvPr id="84" name="楕円 83"/>
        <xdr:cNvSpPr/>
      </xdr:nvSpPr>
      <xdr:spPr>
        <a:xfrm>
          <a:off x="2857500" y="624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21252</xdr:rowOff>
    </xdr:from>
    <xdr:ext cx="534377" cy="259045"/>
    <xdr:sp macro="" textlink="">
      <xdr:nvSpPr>
        <xdr:cNvPr id="85" name="テキスト ボックス 84"/>
        <xdr:cNvSpPr txBox="1"/>
      </xdr:nvSpPr>
      <xdr:spPr>
        <a:xfrm>
          <a:off x="2641111" y="602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83871</xdr:rowOff>
    </xdr:from>
    <xdr:to>
      <xdr:col>10</xdr:col>
      <xdr:colOff>165100</xdr:colOff>
      <xdr:row>37</xdr:row>
      <xdr:rowOff>14021</xdr:rowOff>
    </xdr:to>
    <xdr:sp macro="" textlink="">
      <xdr:nvSpPr>
        <xdr:cNvPr id="86" name="楕円 85"/>
        <xdr:cNvSpPr/>
      </xdr:nvSpPr>
      <xdr:spPr>
        <a:xfrm>
          <a:off x="1968500" y="625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30548</xdr:rowOff>
    </xdr:from>
    <xdr:ext cx="534377" cy="259045"/>
    <xdr:sp macro="" textlink="">
      <xdr:nvSpPr>
        <xdr:cNvPr id="87" name="テキスト ボックス 86"/>
        <xdr:cNvSpPr txBox="1"/>
      </xdr:nvSpPr>
      <xdr:spPr>
        <a:xfrm>
          <a:off x="1752111" y="60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63240</xdr:rowOff>
    </xdr:from>
    <xdr:to>
      <xdr:col>6</xdr:col>
      <xdr:colOff>38100</xdr:colOff>
      <xdr:row>36</xdr:row>
      <xdr:rowOff>164840</xdr:rowOff>
    </xdr:to>
    <xdr:sp macro="" textlink="">
      <xdr:nvSpPr>
        <xdr:cNvPr id="88" name="楕円 87"/>
        <xdr:cNvSpPr/>
      </xdr:nvSpPr>
      <xdr:spPr>
        <a:xfrm>
          <a:off x="1079500" y="6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9917</xdr:rowOff>
    </xdr:from>
    <xdr:ext cx="534377" cy="259045"/>
    <xdr:sp macro="" textlink="">
      <xdr:nvSpPr>
        <xdr:cNvPr id="89" name="テキスト ボックス 88"/>
        <xdr:cNvSpPr txBox="1"/>
      </xdr:nvSpPr>
      <xdr:spPr>
        <a:xfrm>
          <a:off x="863111" y="601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8027</xdr:rowOff>
    </xdr:from>
    <xdr:to>
      <xdr:col>24</xdr:col>
      <xdr:colOff>63500</xdr:colOff>
      <xdr:row>59</xdr:row>
      <xdr:rowOff>26331</xdr:rowOff>
    </xdr:to>
    <xdr:cxnSp macro="">
      <xdr:nvCxnSpPr>
        <xdr:cNvPr id="121" name="直線コネクタ 120"/>
        <xdr:cNvCxnSpPr/>
      </xdr:nvCxnSpPr>
      <xdr:spPr>
        <a:xfrm flipV="1">
          <a:off x="3797300" y="10123577"/>
          <a:ext cx="838200" cy="1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30755</xdr:rowOff>
    </xdr:from>
    <xdr:ext cx="534377" cy="259045"/>
    <xdr:sp macro="" textlink="">
      <xdr:nvSpPr>
        <xdr:cNvPr id="122" name="物件費平均値テキスト"/>
        <xdr:cNvSpPr txBox="1"/>
      </xdr:nvSpPr>
      <xdr:spPr>
        <a:xfrm>
          <a:off x="4686300" y="9631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26331</xdr:rowOff>
    </xdr:from>
    <xdr:to>
      <xdr:col>19</xdr:col>
      <xdr:colOff>177800</xdr:colOff>
      <xdr:row>59</xdr:row>
      <xdr:rowOff>109655</xdr:rowOff>
    </xdr:to>
    <xdr:cxnSp macro="">
      <xdr:nvCxnSpPr>
        <xdr:cNvPr id="124" name="直線コネクタ 123"/>
        <xdr:cNvCxnSpPr/>
      </xdr:nvCxnSpPr>
      <xdr:spPr>
        <a:xfrm flipV="1">
          <a:off x="2908300" y="10141881"/>
          <a:ext cx="889000" cy="8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166238</xdr:rowOff>
    </xdr:from>
    <xdr:ext cx="534377" cy="259045"/>
    <xdr:sp macro="" textlink="">
      <xdr:nvSpPr>
        <xdr:cNvPr id="126" name="テキスト ボックス 125"/>
        <xdr:cNvSpPr txBox="1"/>
      </xdr:nvSpPr>
      <xdr:spPr>
        <a:xfrm>
          <a:off x="3530111" y="959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95629</xdr:rowOff>
    </xdr:from>
    <xdr:to>
      <xdr:col>15</xdr:col>
      <xdr:colOff>50800</xdr:colOff>
      <xdr:row>59</xdr:row>
      <xdr:rowOff>109655</xdr:rowOff>
    </xdr:to>
    <xdr:cxnSp macro="">
      <xdr:nvCxnSpPr>
        <xdr:cNvPr id="127" name="直線コネクタ 126"/>
        <xdr:cNvCxnSpPr/>
      </xdr:nvCxnSpPr>
      <xdr:spPr>
        <a:xfrm>
          <a:off x="2019300" y="10211179"/>
          <a:ext cx="889000" cy="1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160164</xdr:rowOff>
    </xdr:from>
    <xdr:ext cx="534377" cy="259045"/>
    <xdr:sp macro="" textlink="">
      <xdr:nvSpPr>
        <xdr:cNvPr id="129" name="テキスト ボックス 128"/>
        <xdr:cNvSpPr txBox="1"/>
      </xdr:nvSpPr>
      <xdr:spPr>
        <a:xfrm>
          <a:off x="2641111" y="958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72785</xdr:rowOff>
    </xdr:from>
    <xdr:to>
      <xdr:col>10</xdr:col>
      <xdr:colOff>114300</xdr:colOff>
      <xdr:row>59</xdr:row>
      <xdr:rowOff>95629</xdr:rowOff>
    </xdr:to>
    <xdr:cxnSp macro="">
      <xdr:nvCxnSpPr>
        <xdr:cNvPr id="130" name="直線コネクタ 129"/>
        <xdr:cNvCxnSpPr/>
      </xdr:nvCxnSpPr>
      <xdr:spPr>
        <a:xfrm>
          <a:off x="1130300" y="10188335"/>
          <a:ext cx="889000" cy="2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43039</xdr:rowOff>
    </xdr:from>
    <xdr:ext cx="534377" cy="259045"/>
    <xdr:sp macro="" textlink="">
      <xdr:nvSpPr>
        <xdr:cNvPr id="132" name="テキスト ボックス 131"/>
        <xdr:cNvSpPr txBox="1"/>
      </xdr:nvSpPr>
      <xdr:spPr>
        <a:xfrm>
          <a:off x="1752111" y="964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38369</xdr:rowOff>
    </xdr:from>
    <xdr:ext cx="534377" cy="259045"/>
    <xdr:sp macro="" textlink="">
      <xdr:nvSpPr>
        <xdr:cNvPr id="134" name="テキスト ボックス 133"/>
        <xdr:cNvSpPr txBox="1"/>
      </xdr:nvSpPr>
      <xdr:spPr>
        <a:xfrm>
          <a:off x="863111" y="963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128677</xdr:rowOff>
    </xdr:from>
    <xdr:to>
      <xdr:col>24</xdr:col>
      <xdr:colOff>114300</xdr:colOff>
      <xdr:row>59</xdr:row>
      <xdr:rowOff>58827</xdr:rowOff>
    </xdr:to>
    <xdr:sp macro="" textlink="">
      <xdr:nvSpPr>
        <xdr:cNvPr id="140" name="楕円 139"/>
        <xdr:cNvSpPr/>
      </xdr:nvSpPr>
      <xdr:spPr>
        <a:xfrm>
          <a:off x="4584700" y="1007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43604</xdr:rowOff>
    </xdr:from>
    <xdr:ext cx="534377" cy="259045"/>
    <xdr:sp macro="" textlink="">
      <xdr:nvSpPr>
        <xdr:cNvPr id="141" name="物件費該当値テキスト"/>
        <xdr:cNvSpPr txBox="1"/>
      </xdr:nvSpPr>
      <xdr:spPr>
        <a:xfrm>
          <a:off x="4686300" y="998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146981</xdr:rowOff>
    </xdr:from>
    <xdr:to>
      <xdr:col>20</xdr:col>
      <xdr:colOff>38100</xdr:colOff>
      <xdr:row>59</xdr:row>
      <xdr:rowOff>77131</xdr:rowOff>
    </xdr:to>
    <xdr:sp macro="" textlink="">
      <xdr:nvSpPr>
        <xdr:cNvPr id="142" name="楕円 141"/>
        <xdr:cNvSpPr/>
      </xdr:nvSpPr>
      <xdr:spPr>
        <a:xfrm>
          <a:off x="3746500" y="1009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68258</xdr:rowOff>
    </xdr:from>
    <xdr:ext cx="534377" cy="259045"/>
    <xdr:sp macro="" textlink="">
      <xdr:nvSpPr>
        <xdr:cNvPr id="143" name="テキスト ボックス 142"/>
        <xdr:cNvSpPr txBox="1"/>
      </xdr:nvSpPr>
      <xdr:spPr>
        <a:xfrm>
          <a:off x="3530111" y="1018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58855</xdr:rowOff>
    </xdr:from>
    <xdr:to>
      <xdr:col>15</xdr:col>
      <xdr:colOff>101600</xdr:colOff>
      <xdr:row>59</xdr:row>
      <xdr:rowOff>160455</xdr:rowOff>
    </xdr:to>
    <xdr:sp macro="" textlink="">
      <xdr:nvSpPr>
        <xdr:cNvPr id="144" name="楕円 143"/>
        <xdr:cNvSpPr/>
      </xdr:nvSpPr>
      <xdr:spPr>
        <a:xfrm>
          <a:off x="2857500" y="1017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151582</xdr:rowOff>
    </xdr:from>
    <xdr:ext cx="534377" cy="259045"/>
    <xdr:sp macro="" textlink="">
      <xdr:nvSpPr>
        <xdr:cNvPr id="145" name="テキスト ボックス 144"/>
        <xdr:cNvSpPr txBox="1"/>
      </xdr:nvSpPr>
      <xdr:spPr>
        <a:xfrm>
          <a:off x="2641111" y="1026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44829</xdr:rowOff>
    </xdr:from>
    <xdr:to>
      <xdr:col>10</xdr:col>
      <xdr:colOff>165100</xdr:colOff>
      <xdr:row>59</xdr:row>
      <xdr:rowOff>146429</xdr:rowOff>
    </xdr:to>
    <xdr:sp macro="" textlink="">
      <xdr:nvSpPr>
        <xdr:cNvPr id="146" name="楕円 145"/>
        <xdr:cNvSpPr/>
      </xdr:nvSpPr>
      <xdr:spPr>
        <a:xfrm>
          <a:off x="1968500" y="1016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137556</xdr:rowOff>
    </xdr:from>
    <xdr:ext cx="534377" cy="259045"/>
    <xdr:sp macro="" textlink="">
      <xdr:nvSpPr>
        <xdr:cNvPr id="147" name="テキスト ボックス 146"/>
        <xdr:cNvSpPr txBox="1"/>
      </xdr:nvSpPr>
      <xdr:spPr>
        <a:xfrm>
          <a:off x="1752111" y="1025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21985</xdr:rowOff>
    </xdr:from>
    <xdr:to>
      <xdr:col>6</xdr:col>
      <xdr:colOff>38100</xdr:colOff>
      <xdr:row>59</xdr:row>
      <xdr:rowOff>123585</xdr:rowOff>
    </xdr:to>
    <xdr:sp macro="" textlink="">
      <xdr:nvSpPr>
        <xdr:cNvPr id="148" name="楕円 147"/>
        <xdr:cNvSpPr/>
      </xdr:nvSpPr>
      <xdr:spPr>
        <a:xfrm>
          <a:off x="1079500" y="1013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114712</xdr:rowOff>
    </xdr:from>
    <xdr:ext cx="534377" cy="259045"/>
    <xdr:sp macro="" textlink="">
      <xdr:nvSpPr>
        <xdr:cNvPr id="149" name="テキスト ボックス 148"/>
        <xdr:cNvSpPr txBox="1"/>
      </xdr:nvSpPr>
      <xdr:spPr>
        <a:xfrm>
          <a:off x="863111" y="1023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94895</xdr:rowOff>
    </xdr:from>
    <xdr:to>
      <xdr:col>24</xdr:col>
      <xdr:colOff>63500</xdr:colOff>
      <xdr:row>77</xdr:row>
      <xdr:rowOff>100152</xdr:rowOff>
    </xdr:to>
    <xdr:cxnSp macro="">
      <xdr:nvCxnSpPr>
        <xdr:cNvPr id="174" name="直線コネクタ 173"/>
        <xdr:cNvCxnSpPr/>
      </xdr:nvCxnSpPr>
      <xdr:spPr>
        <a:xfrm flipV="1">
          <a:off x="3797300" y="13296545"/>
          <a:ext cx="8382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108462</xdr:rowOff>
    </xdr:from>
    <xdr:ext cx="469744" cy="259045"/>
    <xdr:sp macro="" textlink="">
      <xdr:nvSpPr>
        <xdr:cNvPr id="175" name="維持補修費平均値テキスト"/>
        <xdr:cNvSpPr txBox="1"/>
      </xdr:nvSpPr>
      <xdr:spPr>
        <a:xfrm>
          <a:off x="4686300" y="1296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98724</xdr:rowOff>
    </xdr:from>
    <xdr:to>
      <xdr:col>19</xdr:col>
      <xdr:colOff>177800</xdr:colOff>
      <xdr:row>77</xdr:row>
      <xdr:rowOff>100152</xdr:rowOff>
    </xdr:to>
    <xdr:cxnSp macro="">
      <xdr:nvCxnSpPr>
        <xdr:cNvPr id="177" name="直線コネクタ 176"/>
        <xdr:cNvCxnSpPr/>
      </xdr:nvCxnSpPr>
      <xdr:spPr>
        <a:xfrm>
          <a:off x="2908300" y="13300374"/>
          <a:ext cx="889000" cy="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58037</xdr:rowOff>
    </xdr:from>
    <xdr:ext cx="469744" cy="259045"/>
    <xdr:sp macro="" textlink="">
      <xdr:nvSpPr>
        <xdr:cNvPr id="179" name="テキスト ボックス 178"/>
        <xdr:cNvSpPr txBox="1"/>
      </xdr:nvSpPr>
      <xdr:spPr>
        <a:xfrm>
          <a:off x="3562428" y="1291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98724</xdr:rowOff>
    </xdr:from>
    <xdr:to>
      <xdr:col>15</xdr:col>
      <xdr:colOff>50800</xdr:colOff>
      <xdr:row>77</xdr:row>
      <xdr:rowOff>164788</xdr:rowOff>
    </xdr:to>
    <xdr:cxnSp macro="">
      <xdr:nvCxnSpPr>
        <xdr:cNvPr id="180" name="直線コネクタ 179"/>
        <xdr:cNvCxnSpPr/>
      </xdr:nvCxnSpPr>
      <xdr:spPr>
        <a:xfrm flipV="1">
          <a:off x="2019300" y="13300374"/>
          <a:ext cx="889000" cy="6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51522</xdr:rowOff>
    </xdr:from>
    <xdr:ext cx="469744" cy="259045"/>
    <xdr:sp macro="" textlink="">
      <xdr:nvSpPr>
        <xdr:cNvPr id="182" name="テキスト ボックス 181"/>
        <xdr:cNvSpPr txBox="1"/>
      </xdr:nvSpPr>
      <xdr:spPr>
        <a:xfrm>
          <a:off x="2673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164788</xdr:rowOff>
    </xdr:from>
    <xdr:to>
      <xdr:col>10</xdr:col>
      <xdr:colOff>114300</xdr:colOff>
      <xdr:row>77</xdr:row>
      <xdr:rowOff>165360</xdr:rowOff>
    </xdr:to>
    <xdr:cxnSp macro="">
      <xdr:nvCxnSpPr>
        <xdr:cNvPr id="183" name="直線コネクタ 182"/>
        <xdr:cNvCxnSpPr/>
      </xdr:nvCxnSpPr>
      <xdr:spPr>
        <a:xfrm flipV="1">
          <a:off x="1130300" y="13366438"/>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46435</xdr:rowOff>
    </xdr:from>
    <xdr:ext cx="469744" cy="259045"/>
    <xdr:sp macro="" textlink="">
      <xdr:nvSpPr>
        <xdr:cNvPr id="185" name="テキスト ボックス 184"/>
        <xdr:cNvSpPr txBox="1"/>
      </xdr:nvSpPr>
      <xdr:spPr>
        <a:xfrm>
          <a:off x="1784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64495</xdr:rowOff>
    </xdr:from>
    <xdr:ext cx="469744" cy="259045"/>
    <xdr:sp macro="" textlink="">
      <xdr:nvSpPr>
        <xdr:cNvPr id="187" name="テキスト ボックス 186"/>
        <xdr:cNvSpPr txBox="1"/>
      </xdr:nvSpPr>
      <xdr:spPr>
        <a:xfrm>
          <a:off x="895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44095</xdr:rowOff>
    </xdr:from>
    <xdr:to>
      <xdr:col>24</xdr:col>
      <xdr:colOff>114300</xdr:colOff>
      <xdr:row>77</xdr:row>
      <xdr:rowOff>145695</xdr:rowOff>
    </xdr:to>
    <xdr:sp macro="" textlink="">
      <xdr:nvSpPr>
        <xdr:cNvPr id="193" name="楕円 192"/>
        <xdr:cNvSpPr/>
      </xdr:nvSpPr>
      <xdr:spPr>
        <a:xfrm>
          <a:off x="4584700" y="1324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130472</xdr:rowOff>
    </xdr:from>
    <xdr:ext cx="469744" cy="259045"/>
    <xdr:sp macro="" textlink="">
      <xdr:nvSpPr>
        <xdr:cNvPr id="194" name="維持補修費該当値テキスト"/>
        <xdr:cNvSpPr txBox="1"/>
      </xdr:nvSpPr>
      <xdr:spPr>
        <a:xfrm>
          <a:off x="4686300" y="13160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49352</xdr:rowOff>
    </xdr:from>
    <xdr:to>
      <xdr:col>20</xdr:col>
      <xdr:colOff>38100</xdr:colOff>
      <xdr:row>77</xdr:row>
      <xdr:rowOff>150952</xdr:rowOff>
    </xdr:to>
    <xdr:sp macro="" textlink="">
      <xdr:nvSpPr>
        <xdr:cNvPr id="195" name="楕円 194"/>
        <xdr:cNvSpPr/>
      </xdr:nvSpPr>
      <xdr:spPr>
        <a:xfrm>
          <a:off x="3746500" y="1325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142079</xdr:rowOff>
    </xdr:from>
    <xdr:ext cx="469744" cy="259045"/>
    <xdr:sp macro="" textlink="">
      <xdr:nvSpPr>
        <xdr:cNvPr id="196" name="テキスト ボックス 195"/>
        <xdr:cNvSpPr txBox="1"/>
      </xdr:nvSpPr>
      <xdr:spPr>
        <a:xfrm>
          <a:off x="3562428" y="1334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47924</xdr:rowOff>
    </xdr:from>
    <xdr:to>
      <xdr:col>15</xdr:col>
      <xdr:colOff>101600</xdr:colOff>
      <xdr:row>77</xdr:row>
      <xdr:rowOff>149524</xdr:rowOff>
    </xdr:to>
    <xdr:sp macro="" textlink="">
      <xdr:nvSpPr>
        <xdr:cNvPr id="197" name="楕円 196"/>
        <xdr:cNvSpPr/>
      </xdr:nvSpPr>
      <xdr:spPr>
        <a:xfrm>
          <a:off x="2857500" y="1324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140651</xdr:rowOff>
    </xdr:from>
    <xdr:ext cx="469744" cy="259045"/>
    <xdr:sp macro="" textlink="">
      <xdr:nvSpPr>
        <xdr:cNvPr id="198" name="テキスト ボックス 197"/>
        <xdr:cNvSpPr txBox="1"/>
      </xdr:nvSpPr>
      <xdr:spPr>
        <a:xfrm>
          <a:off x="2673428" y="13342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113988</xdr:rowOff>
    </xdr:from>
    <xdr:to>
      <xdr:col>10</xdr:col>
      <xdr:colOff>165100</xdr:colOff>
      <xdr:row>78</xdr:row>
      <xdr:rowOff>44138</xdr:rowOff>
    </xdr:to>
    <xdr:sp macro="" textlink="">
      <xdr:nvSpPr>
        <xdr:cNvPr id="199" name="楕円 198"/>
        <xdr:cNvSpPr/>
      </xdr:nvSpPr>
      <xdr:spPr>
        <a:xfrm>
          <a:off x="1968500" y="1331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35265</xdr:rowOff>
    </xdr:from>
    <xdr:ext cx="378565" cy="259045"/>
    <xdr:sp macro="" textlink="">
      <xdr:nvSpPr>
        <xdr:cNvPr id="200" name="テキスト ボックス 199"/>
        <xdr:cNvSpPr txBox="1"/>
      </xdr:nvSpPr>
      <xdr:spPr>
        <a:xfrm>
          <a:off x="1830017" y="13408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114560</xdr:rowOff>
    </xdr:from>
    <xdr:to>
      <xdr:col>6</xdr:col>
      <xdr:colOff>38100</xdr:colOff>
      <xdr:row>78</xdr:row>
      <xdr:rowOff>44710</xdr:rowOff>
    </xdr:to>
    <xdr:sp macro="" textlink="">
      <xdr:nvSpPr>
        <xdr:cNvPr id="201" name="楕円 200"/>
        <xdr:cNvSpPr/>
      </xdr:nvSpPr>
      <xdr:spPr>
        <a:xfrm>
          <a:off x="1079500" y="13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35837</xdr:rowOff>
    </xdr:from>
    <xdr:ext cx="378565" cy="259045"/>
    <xdr:sp macro="" textlink="">
      <xdr:nvSpPr>
        <xdr:cNvPr id="202" name="テキスト ボックス 201"/>
        <xdr:cNvSpPr txBox="1"/>
      </xdr:nvSpPr>
      <xdr:spPr>
        <a:xfrm>
          <a:off x="941017" y="13408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50105</xdr:rowOff>
    </xdr:from>
    <xdr:to>
      <xdr:col>24</xdr:col>
      <xdr:colOff>63500</xdr:colOff>
      <xdr:row>98</xdr:row>
      <xdr:rowOff>83285</xdr:rowOff>
    </xdr:to>
    <xdr:cxnSp macro="">
      <xdr:nvCxnSpPr>
        <xdr:cNvPr id="234" name="直線コネクタ 233"/>
        <xdr:cNvCxnSpPr/>
      </xdr:nvCxnSpPr>
      <xdr:spPr>
        <a:xfrm flipV="1">
          <a:off x="3797300" y="16852205"/>
          <a:ext cx="838200" cy="3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170707</xdr:rowOff>
    </xdr:from>
    <xdr:ext cx="534377" cy="259045"/>
    <xdr:sp macro="" textlink="">
      <xdr:nvSpPr>
        <xdr:cNvPr id="235" name="扶助費平均値テキスト"/>
        <xdr:cNvSpPr txBox="1"/>
      </xdr:nvSpPr>
      <xdr:spPr>
        <a:xfrm>
          <a:off x="4686300" y="1628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83285</xdr:rowOff>
    </xdr:from>
    <xdr:to>
      <xdr:col>19</xdr:col>
      <xdr:colOff>177800</xdr:colOff>
      <xdr:row>98</xdr:row>
      <xdr:rowOff>90731</xdr:rowOff>
    </xdr:to>
    <xdr:cxnSp macro="">
      <xdr:nvCxnSpPr>
        <xdr:cNvPr id="237" name="直線コネクタ 236"/>
        <xdr:cNvCxnSpPr/>
      </xdr:nvCxnSpPr>
      <xdr:spPr>
        <a:xfrm flipV="1">
          <a:off x="2908300" y="16885385"/>
          <a:ext cx="889000" cy="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165617</xdr:rowOff>
    </xdr:from>
    <xdr:ext cx="534377" cy="259045"/>
    <xdr:sp macro="" textlink="">
      <xdr:nvSpPr>
        <xdr:cNvPr id="239" name="テキスト ボックス 238"/>
        <xdr:cNvSpPr txBox="1"/>
      </xdr:nvSpPr>
      <xdr:spPr>
        <a:xfrm>
          <a:off x="3530111" y="162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78468</xdr:rowOff>
    </xdr:from>
    <xdr:to>
      <xdr:col>15</xdr:col>
      <xdr:colOff>50800</xdr:colOff>
      <xdr:row>98</xdr:row>
      <xdr:rowOff>90731</xdr:rowOff>
    </xdr:to>
    <xdr:cxnSp macro="">
      <xdr:nvCxnSpPr>
        <xdr:cNvPr id="240" name="直線コネクタ 239"/>
        <xdr:cNvCxnSpPr/>
      </xdr:nvCxnSpPr>
      <xdr:spPr>
        <a:xfrm>
          <a:off x="2019300" y="16880568"/>
          <a:ext cx="889000" cy="1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52951</xdr:rowOff>
    </xdr:from>
    <xdr:ext cx="534377" cy="259045"/>
    <xdr:sp macro="" textlink="">
      <xdr:nvSpPr>
        <xdr:cNvPr id="242" name="テキスト ボックス 241"/>
        <xdr:cNvSpPr txBox="1"/>
      </xdr:nvSpPr>
      <xdr:spPr>
        <a:xfrm>
          <a:off x="2641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78468</xdr:rowOff>
    </xdr:from>
    <xdr:to>
      <xdr:col>10</xdr:col>
      <xdr:colOff>114300</xdr:colOff>
      <xdr:row>98</xdr:row>
      <xdr:rowOff>85930</xdr:rowOff>
    </xdr:to>
    <xdr:cxnSp macro="">
      <xdr:nvCxnSpPr>
        <xdr:cNvPr id="243" name="直線コネクタ 242"/>
        <xdr:cNvCxnSpPr/>
      </xdr:nvCxnSpPr>
      <xdr:spPr>
        <a:xfrm flipV="1">
          <a:off x="1130300" y="16880568"/>
          <a:ext cx="889000" cy="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56004</xdr:rowOff>
    </xdr:from>
    <xdr:ext cx="534377" cy="259045"/>
    <xdr:sp macro="" textlink="">
      <xdr:nvSpPr>
        <xdr:cNvPr id="245" name="テキスト ボックス 244"/>
        <xdr:cNvSpPr txBox="1"/>
      </xdr:nvSpPr>
      <xdr:spPr>
        <a:xfrm>
          <a:off x="1752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94947</xdr:rowOff>
    </xdr:from>
    <xdr:ext cx="534377" cy="259045"/>
    <xdr:sp macro="" textlink="">
      <xdr:nvSpPr>
        <xdr:cNvPr id="247" name="テキスト ボックス 246"/>
        <xdr:cNvSpPr txBox="1"/>
      </xdr:nvSpPr>
      <xdr:spPr>
        <a:xfrm>
          <a:off x="863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170755</xdr:rowOff>
    </xdr:from>
    <xdr:to>
      <xdr:col>24</xdr:col>
      <xdr:colOff>114300</xdr:colOff>
      <xdr:row>98</xdr:row>
      <xdr:rowOff>100905</xdr:rowOff>
    </xdr:to>
    <xdr:sp macro="" textlink="">
      <xdr:nvSpPr>
        <xdr:cNvPr id="253" name="楕円 252"/>
        <xdr:cNvSpPr/>
      </xdr:nvSpPr>
      <xdr:spPr>
        <a:xfrm>
          <a:off x="4584700" y="1680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149182</xdr:rowOff>
    </xdr:from>
    <xdr:ext cx="534377" cy="259045"/>
    <xdr:sp macro="" textlink="">
      <xdr:nvSpPr>
        <xdr:cNvPr id="254" name="扶助費該当値テキスト"/>
        <xdr:cNvSpPr txBox="1"/>
      </xdr:nvSpPr>
      <xdr:spPr>
        <a:xfrm>
          <a:off x="4686300" y="1677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32485</xdr:rowOff>
    </xdr:from>
    <xdr:to>
      <xdr:col>20</xdr:col>
      <xdr:colOff>38100</xdr:colOff>
      <xdr:row>98</xdr:row>
      <xdr:rowOff>134085</xdr:rowOff>
    </xdr:to>
    <xdr:sp macro="" textlink="">
      <xdr:nvSpPr>
        <xdr:cNvPr id="255" name="楕円 254"/>
        <xdr:cNvSpPr/>
      </xdr:nvSpPr>
      <xdr:spPr>
        <a:xfrm>
          <a:off x="3746500" y="1683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125212</xdr:rowOff>
    </xdr:from>
    <xdr:ext cx="534377" cy="259045"/>
    <xdr:sp macro="" textlink="">
      <xdr:nvSpPr>
        <xdr:cNvPr id="256" name="テキスト ボックス 255"/>
        <xdr:cNvSpPr txBox="1"/>
      </xdr:nvSpPr>
      <xdr:spPr>
        <a:xfrm>
          <a:off x="3530111" y="1692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39931</xdr:rowOff>
    </xdr:from>
    <xdr:to>
      <xdr:col>15</xdr:col>
      <xdr:colOff>101600</xdr:colOff>
      <xdr:row>98</xdr:row>
      <xdr:rowOff>141531</xdr:rowOff>
    </xdr:to>
    <xdr:sp macro="" textlink="">
      <xdr:nvSpPr>
        <xdr:cNvPr id="257" name="楕円 256"/>
        <xdr:cNvSpPr/>
      </xdr:nvSpPr>
      <xdr:spPr>
        <a:xfrm>
          <a:off x="2857500" y="1684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132658</xdr:rowOff>
    </xdr:from>
    <xdr:ext cx="534377" cy="259045"/>
    <xdr:sp macro="" textlink="">
      <xdr:nvSpPr>
        <xdr:cNvPr id="258" name="テキスト ボックス 257"/>
        <xdr:cNvSpPr txBox="1"/>
      </xdr:nvSpPr>
      <xdr:spPr>
        <a:xfrm>
          <a:off x="2641111" y="1693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27668</xdr:rowOff>
    </xdr:from>
    <xdr:to>
      <xdr:col>10</xdr:col>
      <xdr:colOff>165100</xdr:colOff>
      <xdr:row>98</xdr:row>
      <xdr:rowOff>129268</xdr:rowOff>
    </xdr:to>
    <xdr:sp macro="" textlink="">
      <xdr:nvSpPr>
        <xdr:cNvPr id="259" name="楕円 258"/>
        <xdr:cNvSpPr/>
      </xdr:nvSpPr>
      <xdr:spPr>
        <a:xfrm>
          <a:off x="1968500" y="1682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120395</xdr:rowOff>
    </xdr:from>
    <xdr:ext cx="534377" cy="259045"/>
    <xdr:sp macro="" textlink="">
      <xdr:nvSpPr>
        <xdr:cNvPr id="260" name="テキスト ボックス 259"/>
        <xdr:cNvSpPr txBox="1"/>
      </xdr:nvSpPr>
      <xdr:spPr>
        <a:xfrm>
          <a:off x="1752111" y="1692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35130</xdr:rowOff>
    </xdr:from>
    <xdr:to>
      <xdr:col>6</xdr:col>
      <xdr:colOff>38100</xdr:colOff>
      <xdr:row>98</xdr:row>
      <xdr:rowOff>136730</xdr:rowOff>
    </xdr:to>
    <xdr:sp macro="" textlink="">
      <xdr:nvSpPr>
        <xdr:cNvPr id="261" name="楕円 260"/>
        <xdr:cNvSpPr/>
      </xdr:nvSpPr>
      <xdr:spPr>
        <a:xfrm>
          <a:off x="1079500" y="1683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127857</xdr:rowOff>
    </xdr:from>
    <xdr:ext cx="534377" cy="259045"/>
    <xdr:sp macro="" textlink="">
      <xdr:nvSpPr>
        <xdr:cNvPr id="262" name="テキスト ボックス 261"/>
        <xdr:cNvSpPr txBox="1"/>
      </xdr:nvSpPr>
      <xdr:spPr>
        <a:xfrm>
          <a:off x="863111" y="1692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85865</xdr:rowOff>
    </xdr:from>
    <xdr:to>
      <xdr:col>55</xdr:col>
      <xdr:colOff>0</xdr:colOff>
      <xdr:row>37</xdr:row>
      <xdr:rowOff>114838</xdr:rowOff>
    </xdr:to>
    <xdr:cxnSp macro="">
      <xdr:nvCxnSpPr>
        <xdr:cNvPr id="289" name="直線コネクタ 288"/>
        <xdr:cNvCxnSpPr/>
      </xdr:nvCxnSpPr>
      <xdr:spPr>
        <a:xfrm flipV="1">
          <a:off x="9639300" y="5915165"/>
          <a:ext cx="838200" cy="54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47608</xdr:rowOff>
    </xdr:from>
    <xdr:ext cx="599010" cy="259045"/>
    <xdr:sp macro="" textlink="">
      <xdr:nvSpPr>
        <xdr:cNvPr id="290" name="補助費等平均値テキスト"/>
        <xdr:cNvSpPr txBox="1"/>
      </xdr:nvSpPr>
      <xdr:spPr>
        <a:xfrm>
          <a:off x="10528300" y="5876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114838</xdr:rowOff>
    </xdr:from>
    <xdr:to>
      <xdr:col>50</xdr:col>
      <xdr:colOff>114300</xdr:colOff>
      <xdr:row>37</xdr:row>
      <xdr:rowOff>119158</xdr:rowOff>
    </xdr:to>
    <xdr:cxnSp macro="">
      <xdr:nvCxnSpPr>
        <xdr:cNvPr id="292" name="直線コネクタ 291"/>
        <xdr:cNvCxnSpPr/>
      </xdr:nvCxnSpPr>
      <xdr:spPr>
        <a:xfrm flipV="1">
          <a:off x="8750300" y="6458488"/>
          <a:ext cx="889000" cy="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170337</xdr:rowOff>
    </xdr:from>
    <xdr:ext cx="534377" cy="259045"/>
    <xdr:sp macro="" textlink="">
      <xdr:nvSpPr>
        <xdr:cNvPr id="294" name="テキスト ボックス 293"/>
        <xdr:cNvSpPr txBox="1"/>
      </xdr:nvSpPr>
      <xdr:spPr>
        <a:xfrm>
          <a:off x="9372111" y="617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113841</xdr:rowOff>
    </xdr:from>
    <xdr:to>
      <xdr:col>45</xdr:col>
      <xdr:colOff>177800</xdr:colOff>
      <xdr:row>37</xdr:row>
      <xdr:rowOff>119158</xdr:rowOff>
    </xdr:to>
    <xdr:cxnSp macro="">
      <xdr:nvCxnSpPr>
        <xdr:cNvPr id="295" name="直線コネクタ 294"/>
        <xdr:cNvCxnSpPr/>
      </xdr:nvCxnSpPr>
      <xdr:spPr>
        <a:xfrm>
          <a:off x="7861300" y="6457491"/>
          <a:ext cx="889000" cy="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xdr:rowOff>
    </xdr:from>
    <xdr:ext cx="534377" cy="259045"/>
    <xdr:sp macro="" textlink="">
      <xdr:nvSpPr>
        <xdr:cNvPr id="297" name="テキスト ボックス 296"/>
        <xdr:cNvSpPr txBox="1"/>
      </xdr:nvSpPr>
      <xdr:spPr>
        <a:xfrm>
          <a:off x="8483111" y="617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113841</xdr:rowOff>
    </xdr:from>
    <xdr:to>
      <xdr:col>41</xdr:col>
      <xdr:colOff>50800</xdr:colOff>
      <xdr:row>37</xdr:row>
      <xdr:rowOff>128238</xdr:rowOff>
    </xdr:to>
    <xdr:cxnSp macro="">
      <xdr:nvCxnSpPr>
        <xdr:cNvPr id="298" name="直線コネクタ 297"/>
        <xdr:cNvCxnSpPr/>
      </xdr:nvCxnSpPr>
      <xdr:spPr>
        <a:xfrm flipV="1">
          <a:off x="6972300" y="6457491"/>
          <a:ext cx="889000" cy="1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9663</xdr:rowOff>
    </xdr:from>
    <xdr:ext cx="534377" cy="259045"/>
    <xdr:sp macro="" textlink="">
      <xdr:nvSpPr>
        <xdr:cNvPr id="300" name="テキスト ボックス 299"/>
        <xdr:cNvSpPr txBox="1"/>
      </xdr:nvSpPr>
      <xdr:spPr>
        <a:xfrm>
          <a:off x="7594111" y="618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170081</xdr:rowOff>
    </xdr:from>
    <xdr:ext cx="534377" cy="259045"/>
    <xdr:sp macro="" textlink="">
      <xdr:nvSpPr>
        <xdr:cNvPr id="302" name="テキスト ボックス 301"/>
        <xdr:cNvSpPr txBox="1"/>
      </xdr:nvSpPr>
      <xdr:spPr>
        <a:xfrm>
          <a:off x="6705111" y="61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35065</xdr:rowOff>
    </xdr:from>
    <xdr:to>
      <xdr:col>55</xdr:col>
      <xdr:colOff>50800</xdr:colOff>
      <xdr:row>34</xdr:row>
      <xdr:rowOff>136665</xdr:rowOff>
    </xdr:to>
    <xdr:sp macro="" textlink="">
      <xdr:nvSpPr>
        <xdr:cNvPr id="308" name="楕円 307"/>
        <xdr:cNvSpPr/>
      </xdr:nvSpPr>
      <xdr:spPr>
        <a:xfrm>
          <a:off x="10426700" y="586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57942</xdr:rowOff>
    </xdr:from>
    <xdr:ext cx="599010" cy="259045"/>
    <xdr:sp macro="" textlink="">
      <xdr:nvSpPr>
        <xdr:cNvPr id="309" name="補助費等該当値テキスト"/>
        <xdr:cNvSpPr txBox="1"/>
      </xdr:nvSpPr>
      <xdr:spPr>
        <a:xfrm>
          <a:off x="10528300" y="5715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64038</xdr:rowOff>
    </xdr:from>
    <xdr:to>
      <xdr:col>50</xdr:col>
      <xdr:colOff>165100</xdr:colOff>
      <xdr:row>37</xdr:row>
      <xdr:rowOff>165638</xdr:rowOff>
    </xdr:to>
    <xdr:sp macro="" textlink="">
      <xdr:nvSpPr>
        <xdr:cNvPr id="310" name="楕円 309"/>
        <xdr:cNvSpPr/>
      </xdr:nvSpPr>
      <xdr:spPr>
        <a:xfrm>
          <a:off x="9588500" y="640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156764</xdr:rowOff>
    </xdr:from>
    <xdr:ext cx="534377" cy="259045"/>
    <xdr:sp macro="" textlink="">
      <xdr:nvSpPr>
        <xdr:cNvPr id="311" name="テキスト ボックス 310"/>
        <xdr:cNvSpPr txBox="1"/>
      </xdr:nvSpPr>
      <xdr:spPr>
        <a:xfrm>
          <a:off x="9372111" y="650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68358</xdr:rowOff>
    </xdr:from>
    <xdr:to>
      <xdr:col>46</xdr:col>
      <xdr:colOff>38100</xdr:colOff>
      <xdr:row>37</xdr:row>
      <xdr:rowOff>169958</xdr:rowOff>
    </xdr:to>
    <xdr:sp macro="" textlink="">
      <xdr:nvSpPr>
        <xdr:cNvPr id="312" name="楕円 311"/>
        <xdr:cNvSpPr/>
      </xdr:nvSpPr>
      <xdr:spPr>
        <a:xfrm>
          <a:off x="8699500" y="641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161085</xdr:rowOff>
    </xdr:from>
    <xdr:ext cx="534377" cy="259045"/>
    <xdr:sp macro="" textlink="">
      <xdr:nvSpPr>
        <xdr:cNvPr id="313" name="テキスト ボックス 312"/>
        <xdr:cNvSpPr txBox="1"/>
      </xdr:nvSpPr>
      <xdr:spPr>
        <a:xfrm>
          <a:off x="8483111" y="650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63041</xdr:rowOff>
    </xdr:from>
    <xdr:to>
      <xdr:col>41</xdr:col>
      <xdr:colOff>101600</xdr:colOff>
      <xdr:row>37</xdr:row>
      <xdr:rowOff>164641</xdr:rowOff>
    </xdr:to>
    <xdr:sp macro="" textlink="">
      <xdr:nvSpPr>
        <xdr:cNvPr id="314" name="楕円 313"/>
        <xdr:cNvSpPr/>
      </xdr:nvSpPr>
      <xdr:spPr>
        <a:xfrm>
          <a:off x="7810500" y="640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155768</xdr:rowOff>
    </xdr:from>
    <xdr:ext cx="534377" cy="259045"/>
    <xdr:sp macro="" textlink="">
      <xdr:nvSpPr>
        <xdr:cNvPr id="315" name="テキスト ボックス 314"/>
        <xdr:cNvSpPr txBox="1"/>
      </xdr:nvSpPr>
      <xdr:spPr>
        <a:xfrm>
          <a:off x="7594111" y="649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77438</xdr:rowOff>
    </xdr:from>
    <xdr:to>
      <xdr:col>36</xdr:col>
      <xdr:colOff>165100</xdr:colOff>
      <xdr:row>38</xdr:row>
      <xdr:rowOff>7588</xdr:rowOff>
    </xdr:to>
    <xdr:sp macro="" textlink="">
      <xdr:nvSpPr>
        <xdr:cNvPr id="316" name="楕円 315"/>
        <xdr:cNvSpPr/>
      </xdr:nvSpPr>
      <xdr:spPr>
        <a:xfrm>
          <a:off x="6921500" y="642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170165</xdr:rowOff>
    </xdr:from>
    <xdr:ext cx="534377" cy="259045"/>
    <xdr:sp macro="" textlink="">
      <xdr:nvSpPr>
        <xdr:cNvPr id="317" name="テキスト ボックス 316"/>
        <xdr:cNvSpPr txBox="1"/>
      </xdr:nvSpPr>
      <xdr:spPr>
        <a:xfrm>
          <a:off x="6705111" y="651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12114</xdr:rowOff>
    </xdr:from>
    <xdr:to>
      <xdr:col>55</xdr:col>
      <xdr:colOff>0</xdr:colOff>
      <xdr:row>58</xdr:row>
      <xdr:rowOff>37388</xdr:rowOff>
    </xdr:to>
    <xdr:cxnSp macro="">
      <xdr:nvCxnSpPr>
        <xdr:cNvPr id="344" name="直線コネクタ 343"/>
        <xdr:cNvCxnSpPr/>
      </xdr:nvCxnSpPr>
      <xdr:spPr>
        <a:xfrm flipV="1">
          <a:off x="9639300" y="9784764"/>
          <a:ext cx="838200" cy="19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150017</xdr:rowOff>
    </xdr:from>
    <xdr:ext cx="534377" cy="259045"/>
    <xdr:sp macro="" textlink="">
      <xdr:nvSpPr>
        <xdr:cNvPr id="345" name="普通建設事業費平均値テキスト"/>
        <xdr:cNvSpPr txBox="1"/>
      </xdr:nvSpPr>
      <xdr:spPr>
        <a:xfrm>
          <a:off x="10528300" y="9408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155839</xdr:rowOff>
    </xdr:from>
    <xdr:to>
      <xdr:col>50</xdr:col>
      <xdr:colOff>114300</xdr:colOff>
      <xdr:row>58</xdr:row>
      <xdr:rowOff>37388</xdr:rowOff>
    </xdr:to>
    <xdr:cxnSp macro="">
      <xdr:nvCxnSpPr>
        <xdr:cNvPr id="347" name="直線コネクタ 346"/>
        <xdr:cNvCxnSpPr/>
      </xdr:nvCxnSpPr>
      <xdr:spPr>
        <a:xfrm>
          <a:off x="8750300" y="9928489"/>
          <a:ext cx="889000" cy="5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81169</xdr:rowOff>
    </xdr:from>
    <xdr:ext cx="534377" cy="259045"/>
    <xdr:sp macro="" textlink="">
      <xdr:nvSpPr>
        <xdr:cNvPr id="349" name="テキスト ボックス 348"/>
        <xdr:cNvSpPr txBox="1"/>
      </xdr:nvSpPr>
      <xdr:spPr>
        <a:xfrm>
          <a:off x="9372111" y="933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74302</xdr:rowOff>
    </xdr:from>
    <xdr:to>
      <xdr:col>45</xdr:col>
      <xdr:colOff>177800</xdr:colOff>
      <xdr:row>57</xdr:row>
      <xdr:rowOff>155839</xdr:rowOff>
    </xdr:to>
    <xdr:cxnSp macro="">
      <xdr:nvCxnSpPr>
        <xdr:cNvPr id="350" name="直線コネクタ 349"/>
        <xdr:cNvCxnSpPr/>
      </xdr:nvCxnSpPr>
      <xdr:spPr>
        <a:xfrm>
          <a:off x="7861300" y="9846952"/>
          <a:ext cx="889000" cy="8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116620</xdr:rowOff>
    </xdr:from>
    <xdr:ext cx="534377" cy="259045"/>
    <xdr:sp macro="" textlink="">
      <xdr:nvSpPr>
        <xdr:cNvPr id="352" name="テキスト ボックス 351"/>
        <xdr:cNvSpPr txBox="1"/>
      </xdr:nvSpPr>
      <xdr:spPr>
        <a:xfrm>
          <a:off x="8483111" y="93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74302</xdr:rowOff>
    </xdr:from>
    <xdr:to>
      <xdr:col>41</xdr:col>
      <xdr:colOff>50800</xdr:colOff>
      <xdr:row>57</xdr:row>
      <xdr:rowOff>162386</xdr:rowOff>
    </xdr:to>
    <xdr:cxnSp macro="">
      <xdr:nvCxnSpPr>
        <xdr:cNvPr id="353" name="直線コネクタ 352"/>
        <xdr:cNvCxnSpPr/>
      </xdr:nvCxnSpPr>
      <xdr:spPr>
        <a:xfrm flipV="1">
          <a:off x="6972300" y="9846952"/>
          <a:ext cx="889000" cy="8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72693</xdr:rowOff>
    </xdr:from>
    <xdr:ext cx="534377" cy="259045"/>
    <xdr:sp macro="" textlink="">
      <xdr:nvSpPr>
        <xdr:cNvPr id="355" name="テキスト ボックス 354"/>
        <xdr:cNvSpPr txBox="1"/>
      </xdr:nvSpPr>
      <xdr:spPr>
        <a:xfrm>
          <a:off x="7594111" y="933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113411</xdr:rowOff>
    </xdr:from>
    <xdr:ext cx="534377" cy="259045"/>
    <xdr:sp macro="" textlink="">
      <xdr:nvSpPr>
        <xdr:cNvPr id="357" name="テキスト ボックス 356"/>
        <xdr:cNvSpPr txBox="1"/>
      </xdr:nvSpPr>
      <xdr:spPr>
        <a:xfrm>
          <a:off x="6705111" y="937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132764</xdr:rowOff>
    </xdr:from>
    <xdr:to>
      <xdr:col>55</xdr:col>
      <xdr:colOff>50800</xdr:colOff>
      <xdr:row>57</xdr:row>
      <xdr:rowOff>62914</xdr:rowOff>
    </xdr:to>
    <xdr:sp macro="" textlink="">
      <xdr:nvSpPr>
        <xdr:cNvPr id="363" name="楕円 362"/>
        <xdr:cNvSpPr/>
      </xdr:nvSpPr>
      <xdr:spPr>
        <a:xfrm>
          <a:off x="10426700" y="97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111191</xdr:rowOff>
    </xdr:from>
    <xdr:ext cx="534377" cy="259045"/>
    <xdr:sp macro="" textlink="">
      <xdr:nvSpPr>
        <xdr:cNvPr id="364" name="普通建設事業費該当値テキスト"/>
        <xdr:cNvSpPr txBox="1"/>
      </xdr:nvSpPr>
      <xdr:spPr>
        <a:xfrm>
          <a:off x="10528300" y="971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158038</xdr:rowOff>
    </xdr:from>
    <xdr:to>
      <xdr:col>50</xdr:col>
      <xdr:colOff>165100</xdr:colOff>
      <xdr:row>58</xdr:row>
      <xdr:rowOff>88188</xdr:rowOff>
    </xdr:to>
    <xdr:sp macro="" textlink="">
      <xdr:nvSpPr>
        <xdr:cNvPr id="365" name="楕円 364"/>
        <xdr:cNvSpPr/>
      </xdr:nvSpPr>
      <xdr:spPr>
        <a:xfrm>
          <a:off x="9588500" y="993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79315</xdr:rowOff>
    </xdr:from>
    <xdr:ext cx="534377" cy="259045"/>
    <xdr:sp macro="" textlink="">
      <xdr:nvSpPr>
        <xdr:cNvPr id="366" name="テキスト ボックス 365"/>
        <xdr:cNvSpPr txBox="1"/>
      </xdr:nvSpPr>
      <xdr:spPr>
        <a:xfrm>
          <a:off x="9372111" y="1002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105039</xdr:rowOff>
    </xdr:from>
    <xdr:to>
      <xdr:col>46</xdr:col>
      <xdr:colOff>38100</xdr:colOff>
      <xdr:row>58</xdr:row>
      <xdr:rowOff>35189</xdr:rowOff>
    </xdr:to>
    <xdr:sp macro="" textlink="">
      <xdr:nvSpPr>
        <xdr:cNvPr id="367" name="楕円 366"/>
        <xdr:cNvSpPr/>
      </xdr:nvSpPr>
      <xdr:spPr>
        <a:xfrm>
          <a:off x="8699500" y="987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26316</xdr:rowOff>
    </xdr:from>
    <xdr:ext cx="534377" cy="259045"/>
    <xdr:sp macro="" textlink="">
      <xdr:nvSpPr>
        <xdr:cNvPr id="368" name="テキスト ボックス 367"/>
        <xdr:cNvSpPr txBox="1"/>
      </xdr:nvSpPr>
      <xdr:spPr>
        <a:xfrm>
          <a:off x="8483111" y="997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23502</xdr:rowOff>
    </xdr:from>
    <xdr:to>
      <xdr:col>41</xdr:col>
      <xdr:colOff>101600</xdr:colOff>
      <xdr:row>57</xdr:row>
      <xdr:rowOff>125102</xdr:rowOff>
    </xdr:to>
    <xdr:sp macro="" textlink="">
      <xdr:nvSpPr>
        <xdr:cNvPr id="369" name="楕円 368"/>
        <xdr:cNvSpPr/>
      </xdr:nvSpPr>
      <xdr:spPr>
        <a:xfrm>
          <a:off x="7810500" y="979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116229</xdr:rowOff>
    </xdr:from>
    <xdr:ext cx="534377" cy="259045"/>
    <xdr:sp macro="" textlink="">
      <xdr:nvSpPr>
        <xdr:cNvPr id="370" name="テキスト ボックス 369"/>
        <xdr:cNvSpPr txBox="1"/>
      </xdr:nvSpPr>
      <xdr:spPr>
        <a:xfrm>
          <a:off x="7594111" y="988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111586</xdr:rowOff>
    </xdr:from>
    <xdr:to>
      <xdr:col>36</xdr:col>
      <xdr:colOff>165100</xdr:colOff>
      <xdr:row>58</xdr:row>
      <xdr:rowOff>41736</xdr:rowOff>
    </xdr:to>
    <xdr:sp macro="" textlink="">
      <xdr:nvSpPr>
        <xdr:cNvPr id="371" name="楕円 370"/>
        <xdr:cNvSpPr/>
      </xdr:nvSpPr>
      <xdr:spPr>
        <a:xfrm>
          <a:off x="6921500" y="988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32863</xdr:rowOff>
    </xdr:from>
    <xdr:ext cx="534377" cy="259045"/>
    <xdr:sp macro="" textlink="">
      <xdr:nvSpPr>
        <xdr:cNvPr id="372" name="テキスト ボックス 371"/>
        <xdr:cNvSpPr txBox="1"/>
      </xdr:nvSpPr>
      <xdr:spPr>
        <a:xfrm>
          <a:off x="6705111" y="997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42219</xdr:rowOff>
    </xdr:from>
    <xdr:to>
      <xdr:col>55</xdr:col>
      <xdr:colOff>0</xdr:colOff>
      <xdr:row>79</xdr:row>
      <xdr:rowOff>83775</xdr:rowOff>
    </xdr:to>
    <xdr:cxnSp macro="">
      <xdr:nvCxnSpPr>
        <xdr:cNvPr id="403" name="直線コネクタ 402"/>
        <xdr:cNvCxnSpPr/>
      </xdr:nvCxnSpPr>
      <xdr:spPr>
        <a:xfrm flipV="1">
          <a:off x="9639300" y="13586769"/>
          <a:ext cx="838200" cy="4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21758</xdr:rowOff>
    </xdr:from>
    <xdr:ext cx="534377" cy="259045"/>
    <xdr:sp macro="" textlink="">
      <xdr:nvSpPr>
        <xdr:cNvPr id="404" name="普通建設事業費 （ うち新規整備　）平均値テキスト"/>
        <xdr:cNvSpPr txBox="1"/>
      </xdr:nvSpPr>
      <xdr:spPr>
        <a:xfrm>
          <a:off x="10528300" y="13223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83775</xdr:rowOff>
    </xdr:from>
    <xdr:to>
      <xdr:col>50</xdr:col>
      <xdr:colOff>114300</xdr:colOff>
      <xdr:row>79</xdr:row>
      <xdr:rowOff>96642</xdr:rowOff>
    </xdr:to>
    <xdr:cxnSp macro="">
      <xdr:nvCxnSpPr>
        <xdr:cNvPr id="406" name="直線コネクタ 405"/>
        <xdr:cNvCxnSpPr/>
      </xdr:nvCxnSpPr>
      <xdr:spPr>
        <a:xfrm flipV="1">
          <a:off x="8750300" y="13628325"/>
          <a:ext cx="889000" cy="1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125596</xdr:rowOff>
    </xdr:from>
    <xdr:ext cx="534377" cy="259045"/>
    <xdr:sp macro="" textlink="">
      <xdr:nvSpPr>
        <xdr:cNvPr id="408" name="テキスト ボックス 407"/>
        <xdr:cNvSpPr txBox="1"/>
      </xdr:nvSpPr>
      <xdr:spPr>
        <a:xfrm>
          <a:off x="9372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69667</xdr:rowOff>
    </xdr:from>
    <xdr:to>
      <xdr:col>45</xdr:col>
      <xdr:colOff>177800</xdr:colOff>
      <xdr:row>79</xdr:row>
      <xdr:rowOff>96642</xdr:rowOff>
    </xdr:to>
    <xdr:cxnSp macro="">
      <xdr:nvCxnSpPr>
        <xdr:cNvPr id="409" name="直線コネクタ 408"/>
        <xdr:cNvCxnSpPr/>
      </xdr:nvCxnSpPr>
      <xdr:spPr>
        <a:xfrm>
          <a:off x="7861300" y="13614217"/>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84481</xdr:rowOff>
    </xdr:from>
    <xdr:ext cx="534377" cy="259045"/>
    <xdr:sp macro="" textlink="">
      <xdr:nvSpPr>
        <xdr:cNvPr id="411" name="テキスト ボックス 410"/>
        <xdr:cNvSpPr txBox="1"/>
      </xdr:nvSpPr>
      <xdr:spPr>
        <a:xfrm>
          <a:off x="8483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39753</xdr:rowOff>
    </xdr:from>
    <xdr:to>
      <xdr:col>41</xdr:col>
      <xdr:colOff>50800</xdr:colOff>
      <xdr:row>79</xdr:row>
      <xdr:rowOff>69667</xdr:rowOff>
    </xdr:to>
    <xdr:cxnSp macro="">
      <xdr:nvCxnSpPr>
        <xdr:cNvPr id="412" name="直線コネクタ 411"/>
        <xdr:cNvCxnSpPr/>
      </xdr:nvCxnSpPr>
      <xdr:spPr>
        <a:xfrm>
          <a:off x="6972300" y="13584303"/>
          <a:ext cx="889000" cy="2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84693</xdr:rowOff>
    </xdr:from>
    <xdr:ext cx="534377" cy="259045"/>
    <xdr:sp macro="" textlink="">
      <xdr:nvSpPr>
        <xdr:cNvPr id="414" name="テキスト ボックス 413"/>
        <xdr:cNvSpPr txBox="1"/>
      </xdr:nvSpPr>
      <xdr:spPr>
        <a:xfrm>
          <a:off x="7594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90262</xdr:rowOff>
    </xdr:from>
    <xdr:ext cx="534377" cy="259045"/>
    <xdr:sp macro="" textlink="">
      <xdr:nvSpPr>
        <xdr:cNvPr id="416" name="テキスト ボックス 415"/>
        <xdr:cNvSpPr txBox="1"/>
      </xdr:nvSpPr>
      <xdr:spPr>
        <a:xfrm>
          <a:off x="6705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162869</xdr:rowOff>
    </xdr:from>
    <xdr:to>
      <xdr:col>55</xdr:col>
      <xdr:colOff>50800</xdr:colOff>
      <xdr:row>79</xdr:row>
      <xdr:rowOff>93019</xdr:rowOff>
    </xdr:to>
    <xdr:sp macro="" textlink="">
      <xdr:nvSpPr>
        <xdr:cNvPr id="422" name="楕円 421"/>
        <xdr:cNvSpPr/>
      </xdr:nvSpPr>
      <xdr:spPr>
        <a:xfrm>
          <a:off x="10426700" y="1353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77796</xdr:rowOff>
    </xdr:from>
    <xdr:ext cx="469744" cy="259045"/>
    <xdr:sp macro="" textlink="">
      <xdr:nvSpPr>
        <xdr:cNvPr id="423" name="普通建設事業費 （ うち新規整備　）該当値テキスト"/>
        <xdr:cNvSpPr txBox="1"/>
      </xdr:nvSpPr>
      <xdr:spPr>
        <a:xfrm>
          <a:off x="10528300" y="13450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32975</xdr:rowOff>
    </xdr:from>
    <xdr:to>
      <xdr:col>50</xdr:col>
      <xdr:colOff>165100</xdr:colOff>
      <xdr:row>79</xdr:row>
      <xdr:rowOff>134575</xdr:rowOff>
    </xdr:to>
    <xdr:sp macro="" textlink="">
      <xdr:nvSpPr>
        <xdr:cNvPr id="424" name="楕円 423"/>
        <xdr:cNvSpPr/>
      </xdr:nvSpPr>
      <xdr:spPr>
        <a:xfrm>
          <a:off x="9588500" y="1357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125702</xdr:rowOff>
    </xdr:from>
    <xdr:ext cx="378565" cy="259045"/>
    <xdr:sp macro="" textlink="">
      <xdr:nvSpPr>
        <xdr:cNvPr id="425" name="テキスト ボックス 424"/>
        <xdr:cNvSpPr txBox="1"/>
      </xdr:nvSpPr>
      <xdr:spPr>
        <a:xfrm>
          <a:off x="9450017" y="13670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45842</xdr:rowOff>
    </xdr:from>
    <xdr:to>
      <xdr:col>46</xdr:col>
      <xdr:colOff>38100</xdr:colOff>
      <xdr:row>79</xdr:row>
      <xdr:rowOff>147442</xdr:rowOff>
    </xdr:to>
    <xdr:sp macro="" textlink="">
      <xdr:nvSpPr>
        <xdr:cNvPr id="426" name="楕円 425"/>
        <xdr:cNvSpPr/>
      </xdr:nvSpPr>
      <xdr:spPr>
        <a:xfrm>
          <a:off x="8699500" y="1359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138569</xdr:rowOff>
    </xdr:from>
    <xdr:ext cx="378565" cy="259045"/>
    <xdr:sp macro="" textlink="">
      <xdr:nvSpPr>
        <xdr:cNvPr id="427" name="テキスト ボックス 426"/>
        <xdr:cNvSpPr txBox="1"/>
      </xdr:nvSpPr>
      <xdr:spPr>
        <a:xfrm>
          <a:off x="8561017" y="13683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18867</xdr:rowOff>
    </xdr:from>
    <xdr:to>
      <xdr:col>41</xdr:col>
      <xdr:colOff>101600</xdr:colOff>
      <xdr:row>79</xdr:row>
      <xdr:rowOff>120467</xdr:rowOff>
    </xdr:to>
    <xdr:sp macro="" textlink="">
      <xdr:nvSpPr>
        <xdr:cNvPr id="428" name="楕円 427"/>
        <xdr:cNvSpPr/>
      </xdr:nvSpPr>
      <xdr:spPr>
        <a:xfrm>
          <a:off x="7810500" y="1356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111594</xdr:rowOff>
    </xdr:from>
    <xdr:ext cx="469744" cy="259045"/>
    <xdr:sp macro="" textlink="">
      <xdr:nvSpPr>
        <xdr:cNvPr id="429" name="テキスト ボックス 428"/>
        <xdr:cNvSpPr txBox="1"/>
      </xdr:nvSpPr>
      <xdr:spPr>
        <a:xfrm>
          <a:off x="7626428" y="13656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160403</xdr:rowOff>
    </xdr:from>
    <xdr:to>
      <xdr:col>36</xdr:col>
      <xdr:colOff>165100</xdr:colOff>
      <xdr:row>79</xdr:row>
      <xdr:rowOff>90553</xdr:rowOff>
    </xdr:to>
    <xdr:sp macro="" textlink="">
      <xdr:nvSpPr>
        <xdr:cNvPr id="430" name="楕円 429"/>
        <xdr:cNvSpPr/>
      </xdr:nvSpPr>
      <xdr:spPr>
        <a:xfrm>
          <a:off x="6921500" y="1353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81680</xdr:rowOff>
    </xdr:from>
    <xdr:ext cx="469744" cy="259045"/>
    <xdr:sp macro="" textlink="">
      <xdr:nvSpPr>
        <xdr:cNvPr id="431" name="テキスト ボックス 430"/>
        <xdr:cNvSpPr txBox="1"/>
      </xdr:nvSpPr>
      <xdr:spPr>
        <a:xfrm>
          <a:off x="6737428" y="13626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99543</xdr:rowOff>
    </xdr:from>
    <xdr:to>
      <xdr:col>55</xdr:col>
      <xdr:colOff>0</xdr:colOff>
      <xdr:row>98</xdr:row>
      <xdr:rowOff>97358</xdr:rowOff>
    </xdr:to>
    <xdr:cxnSp macro="">
      <xdr:nvCxnSpPr>
        <xdr:cNvPr id="460" name="直線コネクタ 459"/>
        <xdr:cNvCxnSpPr/>
      </xdr:nvCxnSpPr>
      <xdr:spPr>
        <a:xfrm flipV="1">
          <a:off x="9639300" y="16730193"/>
          <a:ext cx="838200" cy="16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160647</xdr:rowOff>
    </xdr:from>
    <xdr:ext cx="534377" cy="259045"/>
    <xdr:sp macro="" textlink="">
      <xdr:nvSpPr>
        <xdr:cNvPr id="461" name="普通建設事業費 （ うち更新整備　）平均値テキスト"/>
        <xdr:cNvSpPr txBox="1"/>
      </xdr:nvSpPr>
      <xdr:spPr>
        <a:xfrm>
          <a:off x="10528300" y="16448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14402</xdr:rowOff>
    </xdr:from>
    <xdr:to>
      <xdr:col>50</xdr:col>
      <xdr:colOff>114300</xdr:colOff>
      <xdr:row>98</xdr:row>
      <xdr:rowOff>97358</xdr:rowOff>
    </xdr:to>
    <xdr:cxnSp macro="">
      <xdr:nvCxnSpPr>
        <xdr:cNvPr id="463" name="直線コネクタ 462"/>
        <xdr:cNvCxnSpPr/>
      </xdr:nvCxnSpPr>
      <xdr:spPr>
        <a:xfrm>
          <a:off x="8750300" y="16816502"/>
          <a:ext cx="889000" cy="8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82263</xdr:rowOff>
    </xdr:from>
    <xdr:ext cx="534377" cy="259045"/>
    <xdr:sp macro="" textlink="">
      <xdr:nvSpPr>
        <xdr:cNvPr id="465" name="テキスト ボックス 464"/>
        <xdr:cNvSpPr txBox="1"/>
      </xdr:nvSpPr>
      <xdr:spPr>
        <a:xfrm>
          <a:off x="9372111" y="1637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99861</xdr:rowOff>
    </xdr:from>
    <xdr:to>
      <xdr:col>45</xdr:col>
      <xdr:colOff>177800</xdr:colOff>
      <xdr:row>98</xdr:row>
      <xdr:rowOff>14402</xdr:rowOff>
    </xdr:to>
    <xdr:cxnSp macro="">
      <xdr:nvCxnSpPr>
        <xdr:cNvPr id="466" name="直線コネクタ 465"/>
        <xdr:cNvCxnSpPr/>
      </xdr:nvCxnSpPr>
      <xdr:spPr>
        <a:xfrm>
          <a:off x="7861300" y="16730511"/>
          <a:ext cx="889000" cy="8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156354</xdr:rowOff>
    </xdr:from>
    <xdr:ext cx="534377" cy="259045"/>
    <xdr:sp macro="" textlink="">
      <xdr:nvSpPr>
        <xdr:cNvPr id="468" name="テキスト ボックス 467"/>
        <xdr:cNvSpPr txBox="1"/>
      </xdr:nvSpPr>
      <xdr:spPr>
        <a:xfrm>
          <a:off x="8483111" y="164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99861</xdr:rowOff>
    </xdr:from>
    <xdr:to>
      <xdr:col>41</xdr:col>
      <xdr:colOff>50800</xdr:colOff>
      <xdr:row>98</xdr:row>
      <xdr:rowOff>86158</xdr:rowOff>
    </xdr:to>
    <xdr:cxnSp macro="">
      <xdr:nvCxnSpPr>
        <xdr:cNvPr id="469" name="直線コネクタ 468"/>
        <xdr:cNvCxnSpPr/>
      </xdr:nvCxnSpPr>
      <xdr:spPr>
        <a:xfrm flipV="1">
          <a:off x="6972300" y="16730511"/>
          <a:ext cx="889000" cy="15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113098</xdr:rowOff>
    </xdr:from>
    <xdr:ext cx="534377" cy="259045"/>
    <xdr:sp macro="" textlink="">
      <xdr:nvSpPr>
        <xdr:cNvPr id="471" name="テキスト ボックス 470"/>
        <xdr:cNvSpPr txBox="1"/>
      </xdr:nvSpPr>
      <xdr:spPr>
        <a:xfrm>
          <a:off x="7594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147527</xdr:rowOff>
    </xdr:from>
    <xdr:ext cx="534377" cy="259045"/>
    <xdr:sp macro="" textlink="">
      <xdr:nvSpPr>
        <xdr:cNvPr id="473" name="テキスト ボックス 472"/>
        <xdr:cNvSpPr txBox="1"/>
      </xdr:nvSpPr>
      <xdr:spPr>
        <a:xfrm>
          <a:off x="6705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48743</xdr:rowOff>
    </xdr:from>
    <xdr:to>
      <xdr:col>55</xdr:col>
      <xdr:colOff>50800</xdr:colOff>
      <xdr:row>97</xdr:row>
      <xdr:rowOff>150343</xdr:rowOff>
    </xdr:to>
    <xdr:sp macro="" textlink="">
      <xdr:nvSpPr>
        <xdr:cNvPr id="479" name="楕円 478"/>
        <xdr:cNvSpPr/>
      </xdr:nvSpPr>
      <xdr:spPr>
        <a:xfrm>
          <a:off x="10426700" y="1667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27170</xdr:rowOff>
    </xdr:from>
    <xdr:ext cx="534377" cy="259045"/>
    <xdr:sp macro="" textlink="">
      <xdr:nvSpPr>
        <xdr:cNvPr id="480" name="普通建設事業費 （ うち更新整備　）該当値テキスト"/>
        <xdr:cNvSpPr txBox="1"/>
      </xdr:nvSpPr>
      <xdr:spPr>
        <a:xfrm>
          <a:off x="10528300" y="1665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46558</xdr:rowOff>
    </xdr:from>
    <xdr:to>
      <xdr:col>50</xdr:col>
      <xdr:colOff>165100</xdr:colOff>
      <xdr:row>98</xdr:row>
      <xdr:rowOff>148158</xdr:rowOff>
    </xdr:to>
    <xdr:sp macro="" textlink="">
      <xdr:nvSpPr>
        <xdr:cNvPr id="481" name="楕円 480"/>
        <xdr:cNvSpPr/>
      </xdr:nvSpPr>
      <xdr:spPr>
        <a:xfrm>
          <a:off x="9588500" y="1684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139285</xdr:rowOff>
    </xdr:from>
    <xdr:ext cx="469744" cy="259045"/>
    <xdr:sp macro="" textlink="">
      <xdr:nvSpPr>
        <xdr:cNvPr id="482" name="テキスト ボックス 481"/>
        <xdr:cNvSpPr txBox="1"/>
      </xdr:nvSpPr>
      <xdr:spPr>
        <a:xfrm>
          <a:off x="9404428" y="1694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135052</xdr:rowOff>
    </xdr:from>
    <xdr:to>
      <xdr:col>46</xdr:col>
      <xdr:colOff>38100</xdr:colOff>
      <xdr:row>98</xdr:row>
      <xdr:rowOff>65202</xdr:rowOff>
    </xdr:to>
    <xdr:sp macro="" textlink="">
      <xdr:nvSpPr>
        <xdr:cNvPr id="483" name="楕円 482"/>
        <xdr:cNvSpPr/>
      </xdr:nvSpPr>
      <xdr:spPr>
        <a:xfrm>
          <a:off x="8699500" y="1676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56329</xdr:rowOff>
    </xdr:from>
    <xdr:ext cx="534377" cy="259045"/>
    <xdr:sp macro="" textlink="">
      <xdr:nvSpPr>
        <xdr:cNvPr id="484" name="テキスト ボックス 483"/>
        <xdr:cNvSpPr txBox="1"/>
      </xdr:nvSpPr>
      <xdr:spPr>
        <a:xfrm>
          <a:off x="8483111" y="1685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49061</xdr:rowOff>
    </xdr:from>
    <xdr:to>
      <xdr:col>41</xdr:col>
      <xdr:colOff>101600</xdr:colOff>
      <xdr:row>97</xdr:row>
      <xdr:rowOff>150661</xdr:rowOff>
    </xdr:to>
    <xdr:sp macro="" textlink="">
      <xdr:nvSpPr>
        <xdr:cNvPr id="485" name="楕円 484"/>
        <xdr:cNvSpPr/>
      </xdr:nvSpPr>
      <xdr:spPr>
        <a:xfrm>
          <a:off x="7810500" y="1667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141788</xdr:rowOff>
    </xdr:from>
    <xdr:ext cx="534377" cy="259045"/>
    <xdr:sp macro="" textlink="">
      <xdr:nvSpPr>
        <xdr:cNvPr id="486" name="テキスト ボックス 485"/>
        <xdr:cNvSpPr txBox="1"/>
      </xdr:nvSpPr>
      <xdr:spPr>
        <a:xfrm>
          <a:off x="7594111" y="1677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35358</xdr:rowOff>
    </xdr:from>
    <xdr:to>
      <xdr:col>36</xdr:col>
      <xdr:colOff>165100</xdr:colOff>
      <xdr:row>98</xdr:row>
      <xdr:rowOff>136958</xdr:rowOff>
    </xdr:to>
    <xdr:sp macro="" textlink="">
      <xdr:nvSpPr>
        <xdr:cNvPr id="487" name="楕円 486"/>
        <xdr:cNvSpPr/>
      </xdr:nvSpPr>
      <xdr:spPr>
        <a:xfrm>
          <a:off x="6921500" y="1683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128085</xdr:rowOff>
    </xdr:from>
    <xdr:ext cx="534377" cy="259045"/>
    <xdr:sp macro="" textlink="">
      <xdr:nvSpPr>
        <xdr:cNvPr id="488" name="テキスト ボックス 487"/>
        <xdr:cNvSpPr txBox="1"/>
      </xdr:nvSpPr>
      <xdr:spPr>
        <a:xfrm>
          <a:off x="6705111" y="1693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28738</xdr:rowOff>
    </xdr:from>
    <xdr:to>
      <xdr:col>85</xdr:col>
      <xdr:colOff>127000</xdr:colOff>
      <xdr:row>39</xdr:row>
      <xdr:rowOff>37165</xdr:rowOff>
    </xdr:to>
    <xdr:cxnSp macro="">
      <xdr:nvCxnSpPr>
        <xdr:cNvPr id="517" name="直線コネクタ 516"/>
        <xdr:cNvCxnSpPr/>
      </xdr:nvCxnSpPr>
      <xdr:spPr>
        <a:xfrm flipV="1">
          <a:off x="15481300" y="6715288"/>
          <a:ext cx="838200" cy="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137225</xdr:rowOff>
    </xdr:from>
    <xdr:ext cx="469744" cy="259045"/>
    <xdr:sp macro="" textlink="">
      <xdr:nvSpPr>
        <xdr:cNvPr id="518" name="災害復旧事業費平均値テキスト"/>
        <xdr:cNvSpPr txBox="1"/>
      </xdr:nvSpPr>
      <xdr:spPr>
        <a:xfrm>
          <a:off x="16370300" y="6652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37165</xdr:rowOff>
    </xdr:from>
    <xdr:to>
      <xdr:col>81</xdr:col>
      <xdr:colOff>50800</xdr:colOff>
      <xdr:row>39</xdr:row>
      <xdr:rowOff>44450</xdr:rowOff>
    </xdr:to>
    <xdr:cxnSp macro="">
      <xdr:nvCxnSpPr>
        <xdr:cNvPr id="520" name="直線コネクタ 519"/>
        <xdr:cNvCxnSpPr/>
      </xdr:nvCxnSpPr>
      <xdr:spPr>
        <a:xfrm flipV="1">
          <a:off x="14592300" y="6723715"/>
          <a:ext cx="889000" cy="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104062</xdr:rowOff>
    </xdr:from>
    <xdr:ext cx="469744" cy="259045"/>
    <xdr:sp macro="" textlink="">
      <xdr:nvSpPr>
        <xdr:cNvPr id="522" name="テキスト ボックス 521"/>
        <xdr:cNvSpPr txBox="1"/>
      </xdr:nvSpPr>
      <xdr:spPr>
        <a:xfrm>
          <a:off x="15246428" y="644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106085</xdr:rowOff>
    </xdr:from>
    <xdr:ext cx="469744" cy="259045"/>
    <xdr:sp macro="" textlink="">
      <xdr:nvSpPr>
        <xdr:cNvPr id="525" name="テキスト ボックス 524"/>
        <xdr:cNvSpPr txBox="1"/>
      </xdr:nvSpPr>
      <xdr:spPr>
        <a:xfrm>
          <a:off x="14357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43799</xdr:rowOff>
    </xdr:from>
    <xdr:to>
      <xdr:col>71</xdr:col>
      <xdr:colOff>177800</xdr:colOff>
      <xdr:row>39</xdr:row>
      <xdr:rowOff>44450</xdr:rowOff>
    </xdr:to>
    <xdr:cxnSp macro="">
      <xdr:nvCxnSpPr>
        <xdr:cNvPr id="526" name="直線コネクタ 525"/>
        <xdr:cNvCxnSpPr/>
      </xdr:nvCxnSpPr>
      <xdr:spPr>
        <a:xfrm>
          <a:off x="12814300" y="6730349"/>
          <a:ext cx="889000" cy="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109179</xdr:rowOff>
    </xdr:from>
    <xdr:ext cx="378565" cy="259045"/>
    <xdr:sp macro="" textlink="">
      <xdr:nvSpPr>
        <xdr:cNvPr id="528" name="テキスト ボックス 527"/>
        <xdr:cNvSpPr txBox="1"/>
      </xdr:nvSpPr>
      <xdr:spPr>
        <a:xfrm>
          <a:off x="13514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0" name="テキスト ボックス 529"/>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149388</xdr:rowOff>
    </xdr:from>
    <xdr:to>
      <xdr:col>85</xdr:col>
      <xdr:colOff>177800</xdr:colOff>
      <xdr:row>39</xdr:row>
      <xdr:rowOff>79538</xdr:rowOff>
    </xdr:to>
    <xdr:sp macro="" textlink="">
      <xdr:nvSpPr>
        <xdr:cNvPr id="536" name="楕円 535"/>
        <xdr:cNvSpPr/>
      </xdr:nvSpPr>
      <xdr:spPr>
        <a:xfrm>
          <a:off x="16268700" y="666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108764</xdr:rowOff>
    </xdr:from>
    <xdr:ext cx="469744" cy="259045"/>
    <xdr:sp macro="" textlink="">
      <xdr:nvSpPr>
        <xdr:cNvPr id="537" name="災害復旧事業費該当値テキスト"/>
        <xdr:cNvSpPr txBox="1"/>
      </xdr:nvSpPr>
      <xdr:spPr>
        <a:xfrm>
          <a:off x="16370300" y="6452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157815</xdr:rowOff>
    </xdr:from>
    <xdr:to>
      <xdr:col>81</xdr:col>
      <xdr:colOff>101600</xdr:colOff>
      <xdr:row>39</xdr:row>
      <xdr:rowOff>87965</xdr:rowOff>
    </xdr:to>
    <xdr:sp macro="" textlink="">
      <xdr:nvSpPr>
        <xdr:cNvPr id="538" name="楕円 537"/>
        <xdr:cNvSpPr/>
      </xdr:nvSpPr>
      <xdr:spPr>
        <a:xfrm>
          <a:off x="15430500" y="66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79092</xdr:rowOff>
    </xdr:from>
    <xdr:ext cx="469744" cy="259045"/>
    <xdr:sp macro="" textlink="">
      <xdr:nvSpPr>
        <xdr:cNvPr id="539" name="テキスト ボックス 538"/>
        <xdr:cNvSpPr txBox="1"/>
      </xdr:nvSpPr>
      <xdr:spPr>
        <a:xfrm>
          <a:off x="15246428" y="6765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164449</xdr:rowOff>
    </xdr:from>
    <xdr:to>
      <xdr:col>67</xdr:col>
      <xdr:colOff>101600</xdr:colOff>
      <xdr:row>39</xdr:row>
      <xdr:rowOff>94599</xdr:rowOff>
    </xdr:to>
    <xdr:sp macro="" textlink="">
      <xdr:nvSpPr>
        <xdr:cNvPr id="544" name="楕円 543"/>
        <xdr:cNvSpPr/>
      </xdr:nvSpPr>
      <xdr:spPr>
        <a:xfrm>
          <a:off x="12763500" y="667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85726</xdr:rowOff>
    </xdr:from>
    <xdr:ext cx="378565" cy="259045"/>
    <xdr:sp macro="" textlink="">
      <xdr:nvSpPr>
        <xdr:cNvPr id="545" name="テキスト ボックス 544"/>
        <xdr:cNvSpPr txBox="1"/>
      </xdr:nvSpPr>
      <xdr:spPr>
        <a:xfrm>
          <a:off x="12625017" y="6772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58041</xdr:rowOff>
    </xdr:from>
    <xdr:to>
      <xdr:col>85</xdr:col>
      <xdr:colOff>127000</xdr:colOff>
      <xdr:row>76</xdr:row>
      <xdr:rowOff>81243</xdr:rowOff>
    </xdr:to>
    <xdr:cxnSp macro="">
      <xdr:nvCxnSpPr>
        <xdr:cNvPr id="625" name="直線コネクタ 624"/>
        <xdr:cNvCxnSpPr/>
      </xdr:nvCxnSpPr>
      <xdr:spPr>
        <a:xfrm flipV="1">
          <a:off x="15481300" y="13088241"/>
          <a:ext cx="838200" cy="2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31126</xdr:rowOff>
    </xdr:from>
    <xdr:ext cx="534377" cy="259045"/>
    <xdr:sp macro="" textlink="">
      <xdr:nvSpPr>
        <xdr:cNvPr id="626" name="公債費平均値テキスト"/>
        <xdr:cNvSpPr txBox="1"/>
      </xdr:nvSpPr>
      <xdr:spPr>
        <a:xfrm>
          <a:off x="16370300" y="13061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81243</xdr:rowOff>
    </xdr:from>
    <xdr:to>
      <xdr:col>81</xdr:col>
      <xdr:colOff>50800</xdr:colOff>
      <xdr:row>76</xdr:row>
      <xdr:rowOff>84412</xdr:rowOff>
    </xdr:to>
    <xdr:cxnSp macro="">
      <xdr:nvCxnSpPr>
        <xdr:cNvPr id="628" name="直線コネクタ 627"/>
        <xdr:cNvCxnSpPr/>
      </xdr:nvCxnSpPr>
      <xdr:spPr>
        <a:xfrm flipV="1">
          <a:off x="14592300" y="13111443"/>
          <a:ext cx="889000" cy="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138030</xdr:rowOff>
    </xdr:from>
    <xdr:ext cx="534377" cy="259045"/>
    <xdr:sp macro="" textlink="">
      <xdr:nvSpPr>
        <xdr:cNvPr id="630" name="テキスト ボックス 629"/>
        <xdr:cNvSpPr txBox="1"/>
      </xdr:nvSpPr>
      <xdr:spPr>
        <a:xfrm>
          <a:off x="15214111" y="131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84412</xdr:rowOff>
    </xdr:from>
    <xdr:to>
      <xdr:col>76</xdr:col>
      <xdr:colOff>114300</xdr:colOff>
      <xdr:row>76</xdr:row>
      <xdr:rowOff>107793</xdr:rowOff>
    </xdr:to>
    <xdr:cxnSp macro="">
      <xdr:nvCxnSpPr>
        <xdr:cNvPr id="631" name="直線コネクタ 630"/>
        <xdr:cNvCxnSpPr/>
      </xdr:nvCxnSpPr>
      <xdr:spPr>
        <a:xfrm flipV="1">
          <a:off x="13703300" y="13114612"/>
          <a:ext cx="889000" cy="2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130503</xdr:rowOff>
    </xdr:from>
    <xdr:ext cx="534377" cy="259045"/>
    <xdr:sp macro="" textlink="">
      <xdr:nvSpPr>
        <xdr:cNvPr id="633" name="テキスト ボックス 632"/>
        <xdr:cNvSpPr txBox="1"/>
      </xdr:nvSpPr>
      <xdr:spPr>
        <a:xfrm>
          <a:off x="14325111" y="13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107793</xdr:rowOff>
    </xdr:from>
    <xdr:to>
      <xdr:col>71</xdr:col>
      <xdr:colOff>177800</xdr:colOff>
      <xdr:row>76</xdr:row>
      <xdr:rowOff>130294</xdr:rowOff>
    </xdr:to>
    <xdr:cxnSp macro="">
      <xdr:nvCxnSpPr>
        <xdr:cNvPr id="634" name="直線コネクタ 633"/>
        <xdr:cNvCxnSpPr/>
      </xdr:nvCxnSpPr>
      <xdr:spPr>
        <a:xfrm flipV="1">
          <a:off x="12814300" y="13137993"/>
          <a:ext cx="889000" cy="2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159413</xdr:rowOff>
    </xdr:from>
    <xdr:ext cx="534377" cy="259045"/>
    <xdr:sp macro="" textlink="">
      <xdr:nvSpPr>
        <xdr:cNvPr id="636" name="テキスト ボックス 635"/>
        <xdr:cNvSpPr txBox="1"/>
      </xdr:nvSpPr>
      <xdr:spPr>
        <a:xfrm>
          <a:off x="13436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162189</xdr:rowOff>
    </xdr:from>
    <xdr:ext cx="534377" cy="259045"/>
    <xdr:sp macro="" textlink="">
      <xdr:nvSpPr>
        <xdr:cNvPr id="638" name="テキスト ボックス 637"/>
        <xdr:cNvSpPr txBox="1"/>
      </xdr:nvSpPr>
      <xdr:spPr>
        <a:xfrm>
          <a:off x="12547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7241</xdr:rowOff>
    </xdr:from>
    <xdr:to>
      <xdr:col>85</xdr:col>
      <xdr:colOff>177800</xdr:colOff>
      <xdr:row>76</xdr:row>
      <xdr:rowOff>108841</xdr:rowOff>
    </xdr:to>
    <xdr:sp macro="" textlink="">
      <xdr:nvSpPr>
        <xdr:cNvPr id="644" name="楕円 643"/>
        <xdr:cNvSpPr/>
      </xdr:nvSpPr>
      <xdr:spPr>
        <a:xfrm>
          <a:off x="16268700" y="1303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30118</xdr:rowOff>
    </xdr:from>
    <xdr:ext cx="534377" cy="259045"/>
    <xdr:sp macro="" textlink="">
      <xdr:nvSpPr>
        <xdr:cNvPr id="645" name="公債費該当値テキスト"/>
        <xdr:cNvSpPr txBox="1"/>
      </xdr:nvSpPr>
      <xdr:spPr>
        <a:xfrm>
          <a:off x="16370300" y="1288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30443</xdr:rowOff>
    </xdr:from>
    <xdr:to>
      <xdr:col>81</xdr:col>
      <xdr:colOff>101600</xdr:colOff>
      <xdr:row>76</xdr:row>
      <xdr:rowOff>132043</xdr:rowOff>
    </xdr:to>
    <xdr:sp macro="" textlink="">
      <xdr:nvSpPr>
        <xdr:cNvPr id="646" name="楕円 645"/>
        <xdr:cNvSpPr/>
      </xdr:nvSpPr>
      <xdr:spPr>
        <a:xfrm>
          <a:off x="15430500" y="1306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148571</xdr:rowOff>
    </xdr:from>
    <xdr:ext cx="534377" cy="259045"/>
    <xdr:sp macro="" textlink="">
      <xdr:nvSpPr>
        <xdr:cNvPr id="647" name="テキスト ボックス 646"/>
        <xdr:cNvSpPr txBox="1"/>
      </xdr:nvSpPr>
      <xdr:spPr>
        <a:xfrm>
          <a:off x="15214111" y="1283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33612</xdr:rowOff>
    </xdr:from>
    <xdr:to>
      <xdr:col>76</xdr:col>
      <xdr:colOff>165100</xdr:colOff>
      <xdr:row>76</xdr:row>
      <xdr:rowOff>135212</xdr:rowOff>
    </xdr:to>
    <xdr:sp macro="" textlink="">
      <xdr:nvSpPr>
        <xdr:cNvPr id="648" name="楕円 647"/>
        <xdr:cNvSpPr/>
      </xdr:nvSpPr>
      <xdr:spPr>
        <a:xfrm>
          <a:off x="14541500" y="1306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151738</xdr:rowOff>
    </xdr:from>
    <xdr:ext cx="534377" cy="259045"/>
    <xdr:sp macro="" textlink="">
      <xdr:nvSpPr>
        <xdr:cNvPr id="649" name="テキスト ボックス 648"/>
        <xdr:cNvSpPr txBox="1"/>
      </xdr:nvSpPr>
      <xdr:spPr>
        <a:xfrm>
          <a:off x="14325111" y="128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56993</xdr:rowOff>
    </xdr:from>
    <xdr:to>
      <xdr:col>72</xdr:col>
      <xdr:colOff>38100</xdr:colOff>
      <xdr:row>76</xdr:row>
      <xdr:rowOff>158593</xdr:rowOff>
    </xdr:to>
    <xdr:sp macro="" textlink="">
      <xdr:nvSpPr>
        <xdr:cNvPr id="650" name="楕円 649"/>
        <xdr:cNvSpPr/>
      </xdr:nvSpPr>
      <xdr:spPr>
        <a:xfrm>
          <a:off x="13652500" y="1308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149720</xdr:rowOff>
    </xdr:from>
    <xdr:ext cx="534377" cy="259045"/>
    <xdr:sp macro="" textlink="">
      <xdr:nvSpPr>
        <xdr:cNvPr id="651" name="テキスト ボックス 650"/>
        <xdr:cNvSpPr txBox="1"/>
      </xdr:nvSpPr>
      <xdr:spPr>
        <a:xfrm>
          <a:off x="13436111" y="1317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79494</xdr:rowOff>
    </xdr:from>
    <xdr:to>
      <xdr:col>67</xdr:col>
      <xdr:colOff>101600</xdr:colOff>
      <xdr:row>77</xdr:row>
      <xdr:rowOff>9644</xdr:rowOff>
    </xdr:to>
    <xdr:sp macro="" textlink="">
      <xdr:nvSpPr>
        <xdr:cNvPr id="652" name="楕円 651"/>
        <xdr:cNvSpPr/>
      </xdr:nvSpPr>
      <xdr:spPr>
        <a:xfrm>
          <a:off x="12763500" y="1310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771</xdr:rowOff>
    </xdr:from>
    <xdr:ext cx="534377" cy="259045"/>
    <xdr:sp macro="" textlink="">
      <xdr:nvSpPr>
        <xdr:cNvPr id="653" name="テキスト ボックス 652"/>
        <xdr:cNvSpPr txBox="1"/>
      </xdr:nvSpPr>
      <xdr:spPr>
        <a:xfrm>
          <a:off x="12547111" y="1320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100600</xdr:rowOff>
    </xdr:from>
    <xdr:to>
      <xdr:col>85</xdr:col>
      <xdr:colOff>127000</xdr:colOff>
      <xdr:row>98</xdr:row>
      <xdr:rowOff>136709</xdr:rowOff>
    </xdr:to>
    <xdr:cxnSp macro="">
      <xdr:nvCxnSpPr>
        <xdr:cNvPr id="680" name="直線コネクタ 679"/>
        <xdr:cNvCxnSpPr/>
      </xdr:nvCxnSpPr>
      <xdr:spPr>
        <a:xfrm flipV="1">
          <a:off x="15481300" y="16902700"/>
          <a:ext cx="838200" cy="3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129956</xdr:rowOff>
    </xdr:from>
    <xdr:ext cx="534377" cy="259045"/>
    <xdr:sp macro="" textlink="">
      <xdr:nvSpPr>
        <xdr:cNvPr id="681" name="積立金平均値テキスト"/>
        <xdr:cNvSpPr txBox="1"/>
      </xdr:nvSpPr>
      <xdr:spPr>
        <a:xfrm>
          <a:off x="16370300" y="16589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136709</xdr:rowOff>
    </xdr:from>
    <xdr:to>
      <xdr:col>81</xdr:col>
      <xdr:colOff>50800</xdr:colOff>
      <xdr:row>98</xdr:row>
      <xdr:rowOff>138173</xdr:rowOff>
    </xdr:to>
    <xdr:cxnSp macro="">
      <xdr:nvCxnSpPr>
        <xdr:cNvPr id="683" name="直線コネクタ 682"/>
        <xdr:cNvCxnSpPr/>
      </xdr:nvCxnSpPr>
      <xdr:spPr>
        <a:xfrm flipV="1">
          <a:off x="14592300" y="16938809"/>
          <a:ext cx="889000" cy="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93578</xdr:rowOff>
    </xdr:from>
    <xdr:ext cx="534377" cy="259045"/>
    <xdr:sp macro="" textlink="">
      <xdr:nvSpPr>
        <xdr:cNvPr id="685" name="テキスト ボックス 684"/>
        <xdr:cNvSpPr txBox="1"/>
      </xdr:nvSpPr>
      <xdr:spPr>
        <a:xfrm>
          <a:off x="15214111" y="1655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138173</xdr:rowOff>
    </xdr:from>
    <xdr:to>
      <xdr:col>76</xdr:col>
      <xdr:colOff>114300</xdr:colOff>
      <xdr:row>98</xdr:row>
      <xdr:rowOff>138630</xdr:rowOff>
    </xdr:to>
    <xdr:cxnSp macro="">
      <xdr:nvCxnSpPr>
        <xdr:cNvPr id="686" name="直線コネクタ 685"/>
        <xdr:cNvCxnSpPr/>
      </xdr:nvCxnSpPr>
      <xdr:spPr>
        <a:xfrm flipV="1">
          <a:off x="13703300" y="1694027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20325</xdr:rowOff>
    </xdr:from>
    <xdr:ext cx="534377" cy="259045"/>
    <xdr:sp macro="" textlink="">
      <xdr:nvSpPr>
        <xdr:cNvPr id="688" name="テキスト ボックス 687"/>
        <xdr:cNvSpPr txBox="1"/>
      </xdr:nvSpPr>
      <xdr:spPr>
        <a:xfrm>
          <a:off x="14325111" y="164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138630</xdr:rowOff>
    </xdr:from>
    <xdr:to>
      <xdr:col>71</xdr:col>
      <xdr:colOff>177800</xdr:colOff>
      <xdr:row>98</xdr:row>
      <xdr:rowOff>138832</xdr:rowOff>
    </xdr:to>
    <xdr:cxnSp macro="">
      <xdr:nvCxnSpPr>
        <xdr:cNvPr id="689" name="直線コネクタ 688"/>
        <xdr:cNvCxnSpPr/>
      </xdr:nvCxnSpPr>
      <xdr:spPr>
        <a:xfrm flipV="1">
          <a:off x="12814300" y="16940730"/>
          <a:ext cx="889000" cy="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59434</xdr:rowOff>
    </xdr:from>
    <xdr:ext cx="534377" cy="259045"/>
    <xdr:sp macro="" textlink="">
      <xdr:nvSpPr>
        <xdr:cNvPr id="691" name="テキスト ボックス 690"/>
        <xdr:cNvSpPr txBox="1"/>
      </xdr:nvSpPr>
      <xdr:spPr>
        <a:xfrm>
          <a:off x="13436111" y="165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78627</xdr:rowOff>
    </xdr:from>
    <xdr:ext cx="534377" cy="259045"/>
    <xdr:sp macro="" textlink="">
      <xdr:nvSpPr>
        <xdr:cNvPr id="693" name="テキスト ボックス 692"/>
        <xdr:cNvSpPr txBox="1"/>
      </xdr:nvSpPr>
      <xdr:spPr>
        <a:xfrm>
          <a:off x="12547111" y="1653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49800</xdr:rowOff>
    </xdr:from>
    <xdr:to>
      <xdr:col>85</xdr:col>
      <xdr:colOff>177800</xdr:colOff>
      <xdr:row>98</xdr:row>
      <xdr:rowOff>151400</xdr:rowOff>
    </xdr:to>
    <xdr:sp macro="" textlink="">
      <xdr:nvSpPr>
        <xdr:cNvPr id="699" name="楕円 698"/>
        <xdr:cNvSpPr/>
      </xdr:nvSpPr>
      <xdr:spPr>
        <a:xfrm>
          <a:off x="16268700" y="1685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136177</xdr:rowOff>
    </xdr:from>
    <xdr:ext cx="469744" cy="259045"/>
    <xdr:sp macro="" textlink="">
      <xdr:nvSpPr>
        <xdr:cNvPr id="700" name="積立金該当値テキスト"/>
        <xdr:cNvSpPr txBox="1"/>
      </xdr:nvSpPr>
      <xdr:spPr>
        <a:xfrm>
          <a:off x="16370300" y="1676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85909</xdr:rowOff>
    </xdr:from>
    <xdr:to>
      <xdr:col>81</xdr:col>
      <xdr:colOff>101600</xdr:colOff>
      <xdr:row>99</xdr:row>
      <xdr:rowOff>16059</xdr:rowOff>
    </xdr:to>
    <xdr:sp macro="" textlink="">
      <xdr:nvSpPr>
        <xdr:cNvPr id="701" name="楕円 700"/>
        <xdr:cNvSpPr/>
      </xdr:nvSpPr>
      <xdr:spPr>
        <a:xfrm>
          <a:off x="15430500" y="1688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7186</xdr:rowOff>
    </xdr:from>
    <xdr:ext cx="378565" cy="259045"/>
    <xdr:sp macro="" textlink="">
      <xdr:nvSpPr>
        <xdr:cNvPr id="702" name="テキスト ボックス 701"/>
        <xdr:cNvSpPr txBox="1"/>
      </xdr:nvSpPr>
      <xdr:spPr>
        <a:xfrm>
          <a:off x="15292017" y="16980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87373</xdr:rowOff>
    </xdr:from>
    <xdr:to>
      <xdr:col>76</xdr:col>
      <xdr:colOff>165100</xdr:colOff>
      <xdr:row>99</xdr:row>
      <xdr:rowOff>17523</xdr:rowOff>
    </xdr:to>
    <xdr:sp macro="" textlink="">
      <xdr:nvSpPr>
        <xdr:cNvPr id="703" name="楕円 702"/>
        <xdr:cNvSpPr/>
      </xdr:nvSpPr>
      <xdr:spPr>
        <a:xfrm>
          <a:off x="14541500" y="1688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8650</xdr:rowOff>
    </xdr:from>
    <xdr:ext cx="378565" cy="259045"/>
    <xdr:sp macro="" textlink="">
      <xdr:nvSpPr>
        <xdr:cNvPr id="704" name="テキスト ボックス 703"/>
        <xdr:cNvSpPr txBox="1"/>
      </xdr:nvSpPr>
      <xdr:spPr>
        <a:xfrm>
          <a:off x="14403017" y="16982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87830</xdr:rowOff>
    </xdr:from>
    <xdr:to>
      <xdr:col>72</xdr:col>
      <xdr:colOff>38100</xdr:colOff>
      <xdr:row>99</xdr:row>
      <xdr:rowOff>17980</xdr:rowOff>
    </xdr:to>
    <xdr:sp macro="" textlink="">
      <xdr:nvSpPr>
        <xdr:cNvPr id="705" name="楕円 704"/>
        <xdr:cNvSpPr/>
      </xdr:nvSpPr>
      <xdr:spPr>
        <a:xfrm>
          <a:off x="13652500" y="1688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9107</xdr:rowOff>
    </xdr:from>
    <xdr:ext cx="378565" cy="259045"/>
    <xdr:sp macro="" textlink="">
      <xdr:nvSpPr>
        <xdr:cNvPr id="706" name="テキスト ボックス 705"/>
        <xdr:cNvSpPr txBox="1"/>
      </xdr:nvSpPr>
      <xdr:spPr>
        <a:xfrm>
          <a:off x="13514017" y="16982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88032</xdr:rowOff>
    </xdr:from>
    <xdr:to>
      <xdr:col>67</xdr:col>
      <xdr:colOff>101600</xdr:colOff>
      <xdr:row>99</xdr:row>
      <xdr:rowOff>18182</xdr:rowOff>
    </xdr:to>
    <xdr:sp macro="" textlink="">
      <xdr:nvSpPr>
        <xdr:cNvPr id="707" name="楕円 706"/>
        <xdr:cNvSpPr/>
      </xdr:nvSpPr>
      <xdr:spPr>
        <a:xfrm>
          <a:off x="12763500" y="168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99</xdr:row>
      <xdr:rowOff>9309</xdr:rowOff>
    </xdr:from>
    <xdr:ext cx="313932" cy="259045"/>
    <xdr:sp macro="" textlink="">
      <xdr:nvSpPr>
        <xdr:cNvPr id="708" name="テキスト ボックス 707"/>
        <xdr:cNvSpPr txBox="1"/>
      </xdr:nvSpPr>
      <xdr:spPr>
        <a:xfrm>
          <a:off x="12657333" y="169828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116715</xdr:rowOff>
    </xdr:from>
    <xdr:ext cx="469744" cy="259045"/>
    <xdr:sp macro="" textlink="">
      <xdr:nvSpPr>
        <xdr:cNvPr id="736" name="投資及び出資金平均値テキスト"/>
        <xdr:cNvSpPr txBox="1"/>
      </xdr:nvSpPr>
      <xdr:spPr>
        <a:xfrm>
          <a:off x="22212300" y="628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macro="" textlink="">
      <xdr:nvSpPr>
        <xdr:cNvPr id="740" name="テキスト ボックス 739"/>
        <xdr:cNvSpPr txBox="1"/>
      </xdr:nvSpPr>
      <xdr:spPr>
        <a:xfrm>
          <a:off x="21088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102511</xdr:rowOff>
    </xdr:from>
    <xdr:ext cx="469744" cy="259045"/>
    <xdr:sp macro="" textlink="">
      <xdr:nvSpPr>
        <xdr:cNvPr id="743" name="テキスト ボックス 742"/>
        <xdr:cNvSpPr txBox="1"/>
      </xdr:nvSpPr>
      <xdr:spPr>
        <a:xfrm>
          <a:off x="20199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108546</xdr:rowOff>
    </xdr:from>
    <xdr:ext cx="469744" cy="259045"/>
    <xdr:sp macro="" textlink="">
      <xdr:nvSpPr>
        <xdr:cNvPr id="746" name="テキスト ボックス 745"/>
        <xdr:cNvSpPr txBox="1"/>
      </xdr:nvSpPr>
      <xdr:spPr>
        <a:xfrm>
          <a:off x="19310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48" name="テキスト ボックス 747"/>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2" name="直線コネクタ 791"/>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77716</xdr:rowOff>
    </xdr:from>
    <xdr:ext cx="469744" cy="259045"/>
    <xdr:sp macro="" textlink="">
      <xdr:nvSpPr>
        <xdr:cNvPr id="793" name="貸付金平均値テキスト"/>
        <xdr:cNvSpPr txBox="1"/>
      </xdr:nvSpPr>
      <xdr:spPr>
        <a:xfrm>
          <a:off x="22212300" y="985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5" name="直線コネクタ 794"/>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9288</xdr:rowOff>
    </xdr:from>
    <xdr:ext cx="469744" cy="259045"/>
    <xdr:sp macro="" textlink="">
      <xdr:nvSpPr>
        <xdr:cNvPr id="797" name="テキスト ボックス 796"/>
        <xdr:cNvSpPr txBox="1"/>
      </xdr:nvSpPr>
      <xdr:spPr>
        <a:xfrm>
          <a:off x="21088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8" name="直線コネクタ 797"/>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6621</xdr:rowOff>
    </xdr:from>
    <xdr:ext cx="469744" cy="259045"/>
    <xdr:sp macro="" textlink="">
      <xdr:nvSpPr>
        <xdr:cNvPr id="800" name="テキスト ボックス 799"/>
        <xdr:cNvSpPr txBox="1"/>
      </xdr:nvSpPr>
      <xdr:spPr>
        <a:xfrm>
          <a:off x="20199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1" name="直線コネクタ 800"/>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7611</xdr:rowOff>
    </xdr:from>
    <xdr:ext cx="469744" cy="259045"/>
    <xdr:sp macro="" textlink="">
      <xdr:nvSpPr>
        <xdr:cNvPr id="803" name="テキスト ボックス 802"/>
        <xdr:cNvSpPr txBox="1"/>
      </xdr:nvSpPr>
      <xdr:spPr>
        <a:xfrm>
          <a:off x="19310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166717</xdr:rowOff>
    </xdr:from>
    <xdr:ext cx="469744" cy="259045"/>
    <xdr:sp macro="" textlink="">
      <xdr:nvSpPr>
        <xdr:cNvPr id="805" name="テキスト ボックス 804"/>
        <xdr:cNvSpPr txBox="1"/>
      </xdr:nvSpPr>
      <xdr:spPr>
        <a:xfrm>
          <a:off x="18421428" y="976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1" name="楕円 810"/>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2"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3" name="楕円 812"/>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4" name="テキスト ボックス 813"/>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5" name="楕円 814"/>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6" name="テキスト ボックス 815"/>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7" name="楕円 816"/>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8" name="テキスト ボックス 817"/>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9" name="楕円 818"/>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0" name="テキスト ボックス 81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69840</xdr:rowOff>
    </xdr:from>
    <xdr:to>
      <xdr:col>116</xdr:col>
      <xdr:colOff>63500</xdr:colOff>
      <xdr:row>76</xdr:row>
      <xdr:rowOff>59393</xdr:rowOff>
    </xdr:to>
    <xdr:cxnSp macro="">
      <xdr:nvCxnSpPr>
        <xdr:cNvPr id="848" name="直線コネクタ 847"/>
        <xdr:cNvCxnSpPr/>
      </xdr:nvCxnSpPr>
      <xdr:spPr>
        <a:xfrm>
          <a:off x="21323300" y="12928590"/>
          <a:ext cx="838200" cy="16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14521</xdr:rowOff>
    </xdr:from>
    <xdr:ext cx="534377" cy="259045"/>
    <xdr:sp macro="" textlink="">
      <xdr:nvSpPr>
        <xdr:cNvPr id="849" name="繰出金平均値テキスト"/>
        <xdr:cNvSpPr txBox="1"/>
      </xdr:nvSpPr>
      <xdr:spPr>
        <a:xfrm>
          <a:off x="22212300" y="13044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69840</xdr:rowOff>
    </xdr:from>
    <xdr:to>
      <xdr:col>111</xdr:col>
      <xdr:colOff>177800</xdr:colOff>
      <xdr:row>75</xdr:row>
      <xdr:rowOff>139860</xdr:rowOff>
    </xdr:to>
    <xdr:cxnSp macro="">
      <xdr:nvCxnSpPr>
        <xdr:cNvPr id="851" name="直線コネクタ 850"/>
        <xdr:cNvCxnSpPr/>
      </xdr:nvCxnSpPr>
      <xdr:spPr>
        <a:xfrm flipV="1">
          <a:off x="20434300" y="12928590"/>
          <a:ext cx="889000" cy="7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90964</xdr:rowOff>
    </xdr:from>
    <xdr:ext cx="534377" cy="259045"/>
    <xdr:sp macro="" textlink="">
      <xdr:nvSpPr>
        <xdr:cNvPr id="853" name="テキスト ボックス 852"/>
        <xdr:cNvSpPr txBox="1"/>
      </xdr:nvSpPr>
      <xdr:spPr>
        <a:xfrm>
          <a:off x="21056111" y="1312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139860</xdr:rowOff>
    </xdr:from>
    <xdr:to>
      <xdr:col>107</xdr:col>
      <xdr:colOff>50800</xdr:colOff>
      <xdr:row>76</xdr:row>
      <xdr:rowOff>33378</xdr:rowOff>
    </xdr:to>
    <xdr:cxnSp macro="">
      <xdr:nvCxnSpPr>
        <xdr:cNvPr id="854" name="直線コネクタ 853"/>
        <xdr:cNvCxnSpPr/>
      </xdr:nvCxnSpPr>
      <xdr:spPr>
        <a:xfrm flipV="1">
          <a:off x="19545300" y="12998610"/>
          <a:ext cx="889000" cy="6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59715</xdr:rowOff>
    </xdr:from>
    <xdr:ext cx="534377" cy="259045"/>
    <xdr:sp macro="" textlink="">
      <xdr:nvSpPr>
        <xdr:cNvPr id="856" name="テキスト ボックス 855"/>
        <xdr:cNvSpPr txBox="1"/>
      </xdr:nvSpPr>
      <xdr:spPr>
        <a:xfrm>
          <a:off x="20167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29446</xdr:rowOff>
    </xdr:from>
    <xdr:to>
      <xdr:col>102</xdr:col>
      <xdr:colOff>114300</xdr:colOff>
      <xdr:row>76</xdr:row>
      <xdr:rowOff>33378</xdr:rowOff>
    </xdr:to>
    <xdr:cxnSp macro="">
      <xdr:nvCxnSpPr>
        <xdr:cNvPr id="857" name="直線コネクタ 856"/>
        <xdr:cNvCxnSpPr/>
      </xdr:nvCxnSpPr>
      <xdr:spPr>
        <a:xfrm>
          <a:off x="18656300" y="13059646"/>
          <a:ext cx="8890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45293</xdr:rowOff>
    </xdr:from>
    <xdr:ext cx="534377" cy="259045"/>
    <xdr:sp macro="" textlink="">
      <xdr:nvSpPr>
        <xdr:cNvPr id="859" name="テキスト ボックス 858"/>
        <xdr:cNvSpPr txBox="1"/>
      </xdr:nvSpPr>
      <xdr:spPr>
        <a:xfrm>
          <a:off x="19278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45841</xdr:rowOff>
    </xdr:from>
    <xdr:ext cx="534377" cy="259045"/>
    <xdr:sp macro="" textlink="">
      <xdr:nvSpPr>
        <xdr:cNvPr id="861" name="テキスト ボックス 860"/>
        <xdr:cNvSpPr txBox="1"/>
      </xdr:nvSpPr>
      <xdr:spPr>
        <a:xfrm>
          <a:off x="18389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8593</xdr:rowOff>
    </xdr:from>
    <xdr:to>
      <xdr:col>116</xdr:col>
      <xdr:colOff>114300</xdr:colOff>
      <xdr:row>76</xdr:row>
      <xdr:rowOff>110193</xdr:rowOff>
    </xdr:to>
    <xdr:sp macro="" textlink="">
      <xdr:nvSpPr>
        <xdr:cNvPr id="867" name="楕円 866"/>
        <xdr:cNvSpPr/>
      </xdr:nvSpPr>
      <xdr:spPr>
        <a:xfrm>
          <a:off x="22110700" y="1303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31469</xdr:rowOff>
    </xdr:from>
    <xdr:ext cx="534377" cy="259045"/>
    <xdr:sp macro="" textlink="">
      <xdr:nvSpPr>
        <xdr:cNvPr id="868" name="繰出金該当値テキスト"/>
        <xdr:cNvSpPr txBox="1"/>
      </xdr:nvSpPr>
      <xdr:spPr>
        <a:xfrm>
          <a:off x="22212300" y="1289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19040</xdr:rowOff>
    </xdr:from>
    <xdr:to>
      <xdr:col>112</xdr:col>
      <xdr:colOff>38100</xdr:colOff>
      <xdr:row>75</xdr:row>
      <xdr:rowOff>120640</xdr:rowOff>
    </xdr:to>
    <xdr:sp macro="" textlink="">
      <xdr:nvSpPr>
        <xdr:cNvPr id="869" name="楕円 868"/>
        <xdr:cNvSpPr/>
      </xdr:nvSpPr>
      <xdr:spPr>
        <a:xfrm>
          <a:off x="21272500" y="1287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137167</xdr:rowOff>
    </xdr:from>
    <xdr:ext cx="534377" cy="259045"/>
    <xdr:sp macro="" textlink="">
      <xdr:nvSpPr>
        <xdr:cNvPr id="870" name="テキスト ボックス 869"/>
        <xdr:cNvSpPr txBox="1"/>
      </xdr:nvSpPr>
      <xdr:spPr>
        <a:xfrm>
          <a:off x="21056111" y="1265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89060</xdr:rowOff>
    </xdr:from>
    <xdr:to>
      <xdr:col>107</xdr:col>
      <xdr:colOff>101600</xdr:colOff>
      <xdr:row>76</xdr:row>
      <xdr:rowOff>19210</xdr:rowOff>
    </xdr:to>
    <xdr:sp macro="" textlink="">
      <xdr:nvSpPr>
        <xdr:cNvPr id="871" name="楕円 870"/>
        <xdr:cNvSpPr/>
      </xdr:nvSpPr>
      <xdr:spPr>
        <a:xfrm>
          <a:off x="20383500" y="1294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35737</xdr:rowOff>
    </xdr:from>
    <xdr:ext cx="534377" cy="259045"/>
    <xdr:sp macro="" textlink="">
      <xdr:nvSpPr>
        <xdr:cNvPr id="872" name="テキスト ボックス 871"/>
        <xdr:cNvSpPr txBox="1"/>
      </xdr:nvSpPr>
      <xdr:spPr>
        <a:xfrm>
          <a:off x="20167111" y="1272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154028</xdr:rowOff>
    </xdr:from>
    <xdr:to>
      <xdr:col>102</xdr:col>
      <xdr:colOff>165100</xdr:colOff>
      <xdr:row>76</xdr:row>
      <xdr:rowOff>84178</xdr:rowOff>
    </xdr:to>
    <xdr:sp macro="" textlink="">
      <xdr:nvSpPr>
        <xdr:cNvPr id="873" name="楕円 872"/>
        <xdr:cNvSpPr/>
      </xdr:nvSpPr>
      <xdr:spPr>
        <a:xfrm>
          <a:off x="19494500" y="1301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75305</xdr:rowOff>
    </xdr:from>
    <xdr:ext cx="534377" cy="259045"/>
    <xdr:sp macro="" textlink="">
      <xdr:nvSpPr>
        <xdr:cNvPr id="874" name="テキスト ボックス 873"/>
        <xdr:cNvSpPr txBox="1"/>
      </xdr:nvSpPr>
      <xdr:spPr>
        <a:xfrm>
          <a:off x="19278111" y="1310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150096</xdr:rowOff>
    </xdr:from>
    <xdr:to>
      <xdr:col>98</xdr:col>
      <xdr:colOff>38100</xdr:colOff>
      <xdr:row>76</xdr:row>
      <xdr:rowOff>80246</xdr:rowOff>
    </xdr:to>
    <xdr:sp macro="" textlink="">
      <xdr:nvSpPr>
        <xdr:cNvPr id="875" name="楕円 874"/>
        <xdr:cNvSpPr/>
      </xdr:nvSpPr>
      <xdr:spPr>
        <a:xfrm>
          <a:off x="18605500" y="1300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71373</xdr:rowOff>
    </xdr:from>
    <xdr:ext cx="534377" cy="259045"/>
    <xdr:sp macro="" textlink="">
      <xdr:nvSpPr>
        <xdr:cNvPr id="876" name="テキスト ボックス 875"/>
        <xdr:cNvSpPr txBox="1"/>
      </xdr:nvSpPr>
      <xdr:spPr>
        <a:xfrm>
          <a:off x="18389111" y="1310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令和</a:t>
          </a:r>
          <a:r>
            <a:rPr kumimoji="1" lang="ja-JP" altLang="en-US" sz="1050">
              <a:solidFill>
                <a:schemeClr val="dk1"/>
              </a:solidFill>
              <a:effectLst/>
              <a:latin typeface="+mn-lt"/>
              <a:ea typeface="+mn-ea"/>
              <a:cs typeface="+mn-cs"/>
            </a:rPr>
            <a:t>２</a:t>
          </a:r>
          <a:r>
            <a:rPr kumimoji="1" lang="ja-JP" altLang="ja-JP" sz="1050">
              <a:solidFill>
                <a:schemeClr val="dk1"/>
              </a:solidFill>
              <a:effectLst/>
              <a:latin typeface="+mn-lt"/>
              <a:ea typeface="+mn-ea"/>
              <a:cs typeface="+mn-cs"/>
            </a:rPr>
            <a:t>年度歳出決算総額は、住民一人当たり</a:t>
          </a:r>
          <a:r>
            <a:rPr kumimoji="1" lang="en-US" altLang="ja-JP" sz="1050">
              <a:solidFill>
                <a:schemeClr val="dk1"/>
              </a:solidFill>
              <a:effectLst/>
              <a:latin typeface="+mn-lt"/>
              <a:ea typeface="+mn-ea"/>
              <a:cs typeface="+mn-cs"/>
            </a:rPr>
            <a:t>44</a:t>
          </a:r>
          <a:r>
            <a:rPr kumimoji="1" lang="ja-JP" altLang="en-US" sz="1050">
              <a:solidFill>
                <a:schemeClr val="dk1"/>
              </a:solidFill>
              <a:effectLst/>
              <a:latin typeface="+mn-lt"/>
              <a:ea typeface="+mn-ea"/>
              <a:cs typeface="+mn-cs"/>
            </a:rPr>
            <a:t>万</a:t>
          </a:r>
          <a:r>
            <a:rPr kumimoji="1" lang="en-US" altLang="ja-JP" sz="1050">
              <a:solidFill>
                <a:schemeClr val="dk1"/>
              </a:solidFill>
              <a:effectLst/>
              <a:latin typeface="+mn-lt"/>
              <a:ea typeface="+mn-ea"/>
              <a:cs typeface="+mn-cs"/>
            </a:rPr>
            <a:t>2,465</a:t>
          </a:r>
          <a:r>
            <a:rPr kumimoji="1" lang="ja-JP" altLang="ja-JP" sz="1050">
              <a:solidFill>
                <a:schemeClr val="dk1"/>
              </a:solidFill>
              <a:effectLst/>
              <a:latin typeface="+mn-lt"/>
              <a:ea typeface="+mn-ea"/>
              <a:cs typeface="+mn-cs"/>
            </a:rPr>
            <a:t>円（</a:t>
          </a:r>
          <a:r>
            <a:rPr kumimoji="1" lang="ja-JP" altLang="en-US" sz="1050">
              <a:solidFill>
                <a:schemeClr val="dk1"/>
              </a:solidFill>
              <a:effectLst/>
              <a:latin typeface="+mn-lt"/>
              <a:ea typeface="+mn-ea"/>
              <a:cs typeface="+mn-cs"/>
            </a:rPr>
            <a:t>令和元</a:t>
          </a:r>
          <a:r>
            <a:rPr kumimoji="1" lang="ja-JP" altLang="ja-JP" sz="1050">
              <a:solidFill>
                <a:schemeClr val="dk1"/>
              </a:solidFill>
              <a:effectLst/>
              <a:latin typeface="+mn-lt"/>
              <a:ea typeface="+mn-ea"/>
              <a:cs typeface="+mn-cs"/>
            </a:rPr>
            <a:t>年度：</a:t>
          </a:r>
          <a:r>
            <a:rPr kumimoji="1" lang="en-US" altLang="ja-JP" sz="1050">
              <a:solidFill>
                <a:schemeClr val="dk1"/>
              </a:solidFill>
              <a:effectLst/>
              <a:latin typeface="+mn-lt"/>
              <a:ea typeface="+mn-ea"/>
              <a:cs typeface="+mn-cs"/>
            </a:rPr>
            <a:t>29</a:t>
          </a:r>
          <a:r>
            <a:rPr kumimoji="1" lang="ja-JP" altLang="ja-JP" sz="1050">
              <a:solidFill>
                <a:schemeClr val="dk1"/>
              </a:solidFill>
              <a:effectLst/>
              <a:latin typeface="+mn-lt"/>
              <a:ea typeface="+mn-ea"/>
              <a:cs typeface="+mn-cs"/>
            </a:rPr>
            <a:t>万</a:t>
          </a:r>
          <a:r>
            <a:rPr kumimoji="1" lang="en-US" altLang="ja-JP" sz="1050">
              <a:solidFill>
                <a:schemeClr val="dk1"/>
              </a:solidFill>
              <a:effectLst/>
              <a:latin typeface="+mn-lt"/>
              <a:ea typeface="+mn-ea"/>
              <a:cs typeface="+mn-cs"/>
            </a:rPr>
            <a:t>5,445</a:t>
          </a:r>
          <a:r>
            <a:rPr kumimoji="1" lang="ja-JP" altLang="ja-JP" sz="1050">
              <a:solidFill>
                <a:schemeClr val="dk1"/>
              </a:solidFill>
              <a:effectLst/>
              <a:latin typeface="+mn-lt"/>
              <a:ea typeface="+mn-ea"/>
              <a:cs typeface="+mn-cs"/>
            </a:rPr>
            <a:t>円）となり、前年度と比べて住民一人当たり</a:t>
          </a:r>
          <a:r>
            <a:rPr kumimoji="1" lang="en-US" altLang="ja-JP" sz="1050">
              <a:solidFill>
                <a:schemeClr val="dk1"/>
              </a:solidFill>
              <a:effectLst/>
              <a:latin typeface="+mn-lt"/>
              <a:ea typeface="+mn-ea"/>
              <a:cs typeface="+mn-cs"/>
            </a:rPr>
            <a:t>14</a:t>
          </a:r>
          <a:r>
            <a:rPr kumimoji="1" lang="ja-JP" altLang="en-US" sz="1050">
              <a:solidFill>
                <a:schemeClr val="dk1"/>
              </a:solidFill>
              <a:effectLst/>
              <a:latin typeface="+mn-lt"/>
              <a:ea typeface="+mn-ea"/>
              <a:cs typeface="+mn-cs"/>
            </a:rPr>
            <a:t>万</a:t>
          </a:r>
          <a:r>
            <a:rPr kumimoji="1" lang="en-US" altLang="ja-JP" sz="1050">
              <a:solidFill>
                <a:schemeClr val="dk1"/>
              </a:solidFill>
              <a:effectLst/>
              <a:latin typeface="+mn-lt"/>
              <a:ea typeface="+mn-ea"/>
              <a:cs typeface="+mn-cs"/>
            </a:rPr>
            <a:t>7,020</a:t>
          </a:r>
          <a:r>
            <a:rPr kumimoji="1" lang="ja-JP" altLang="ja-JP" sz="1050">
              <a:solidFill>
                <a:schemeClr val="dk1"/>
              </a:solidFill>
              <a:effectLst/>
              <a:latin typeface="+mn-lt"/>
              <a:ea typeface="+mn-ea"/>
              <a:cs typeface="+mn-cs"/>
            </a:rPr>
            <a:t>円の増となった。</a:t>
          </a:r>
          <a:r>
            <a:rPr kumimoji="1" lang="ja-JP" altLang="en-US" sz="1050">
              <a:solidFill>
                <a:schemeClr val="dk1"/>
              </a:solidFill>
              <a:effectLst/>
              <a:latin typeface="+mn-lt"/>
              <a:ea typeface="+mn-ea"/>
              <a:cs typeface="+mn-cs"/>
            </a:rPr>
            <a:t>大幅に増加した要因としては、一人あたり</a:t>
          </a:r>
          <a:r>
            <a:rPr kumimoji="1" lang="en-US" altLang="ja-JP" sz="1050">
              <a:solidFill>
                <a:schemeClr val="dk1"/>
              </a:solidFill>
              <a:effectLst/>
              <a:latin typeface="+mn-lt"/>
              <a:ea typeface="+mn-ea"/>
              <a:cs typeface="+mn-cs"/>
            </a:rPr>
            <a:t>10</a:t>
          </a:r>
          <a:r>
            <a:rPr kumimoji="1" lang="ja-JP" altLang="en-US" sz="1050">
              <a:solidFill>
                <a:schemeClr val="dk1"/>
              </a:solidFill>
              <a:effectLst/>
              <a:latin typeface="+mn-lt"/>
              <a:ea typeface="+mn-ea"/>
              <a:cs typeface="+mn-cs"/>
            </a:rPr>
            <a:t>万円を支給した特別定額給付金の事業を実施したことによる（補助費等に計上）。</a:t>
          </a:r>
          <a:endParaRPr lang="ja-JP" altLang="ja-JP" sz="1200">
            <a:effectLst/>
          </a:endParaRPr>
        </a:p>
        <a:p>
          <a:r>
            <a:rPr kumimoji="1" lang="ja-JP" altLang="ja-JP" sz="1050">
              <a:solidFill>
                <a:schemeClr val="dk1"/>
              </a:solidFill>
              <a:effectLst/>
              <a:latin typeface="+mn-lt"/>
              <a:ea typeface="+mn-ea"/>
              <a:cs typeface="+mn-cs"/>
            </a:rPr>
            <a:t>類似団体平均を</a:t>
          </a:r>
          <a:r>
            <a:rPr kumimoji="1" lang="ja-JP" altLang="en-US" sz="1050">
              <a:solidFill>
                <a:schemeClr val="dk1"/>
              </a:solidFill>
              <a:effectLst/>
              <a:latin typeface="+mn-lt"/>
              <a:ea typeface="+mn-ea"/>
              <a:cs typeface="+mn-cs"/>
            </a:rPr>
            <a:t>大きく</a:t>
          </a:r>
          <a:r>
            <a:rPr kumimoji="1" lang="ja-JP" altLang="ja-JP" sz="1050">
              <a:solidFill>
                <a:schemeClr val="dk1"/>
              </a:solidFill>
              <a:effectLst/>
              <a:latin typeface="+mn-lt"/>
              <a:ea typeface="+mn-ea"/>
              <a:cs typeface="+mn-cs"/>
            </a:rPr>
            <a:t>上回っている項目は人件費</a:t>
          </a:r>
          <a:r>
            <a:rPr kumimoji="1" lang="ja-JP" altLang="en-US" sz="1050">
              <a:solidFill>
                <a:schemeClr val="dk1"/>
              </a:solidFill>
              <a:effectLst/>
              <a:latin typeface="+mn-lt"/>
              <a:ea typeface="+mn-ea"/>
              <a:cs typeface="+mn-cs"/>
            </a:rPr>
            <a:t>、補助費等、公債費であり、いずれも上昇傾向であることから事務の効率化や適切な起債管理を行う必要がある。</a:t>
          </a:r>
          <a:endParaRPr lang="ja-JP" altLang="ja-JP" sz="1200">
            <a:effectLst/>
          </a:endParaRPr>
        </a:p>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近年増加の傾向が著しい繰出金について</a:t>
          </a:r>
          <a:r>
            <a:rPr kumimoji="1" lang="ja-JP" altLang="en-US" sz="1050">
              <a:solidFill>
                <a:schemeClr val="dk1"/>
              </a:solidFill>
              <a:effectLst/>
              <a:latin typeface="+mn-lt"/>
              <a:ea typeface="+mn-ea"/>
              <a:cs typeface="+mn-cs"/>
            </a:rPr>
            <a:t>は</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令和</a:t>
          </a:r>
          <a:r>
            <a:rPr kumimoji="1" lang="en-US" altLang="ja-JP" sz="1050">
              <a:solidFill>
                <a:schemeClr val="dk1"/>
              </a:solidFill>
              <a:effectLst/>
              <a:latin typeface="+mn-lt"/>
              <a:ea typeface="+mn-ea"/>
              <a:cs typeface="+mn-cs"/>
            </a:rPr>
            <a:t>2</a:t>
          </a:r>
          <a:r>
            <a:rPr kumimoji="1" lang="ja-JP" altLang="en-US" sz="1050">
              <a:solidFill>
                <a:schemeClr val="dk1"/>
              </a:solidFill>
              <a:effectLst/>
              <a:latin typeface="+mn-lt"/>
              <a:ea typeface="+mn-ea"/>
              <a:cs typeface="+mn-cs"/>
            </a:rPr>
            <a:t>年度は減少しているが、</a:t>
          </a:r>
          <a:r>
            <a:rPr kumimoji="1" lang="ja-JP" altLang="ja-JP" sz="1050">
              <a:solidFill>
                <a:schemeClr val="dk1"/>
              </a:solidFill>
              <a:effectLst/>
              <a:latin typeface="+mn-lt"/>
              <a:ea typeface="+mn-ea"/>
              <a:cs typeface="+mn-cs"/>
            </a:rPr>
            <a:t>下水道事業特別会計及び農業集落排水特別会計の法適化により、繰出金から補助費に計上科目を変更したこと</a:t>
          </a:r>
          <a:r>
            <a:rPr kumimoji="1" lang="ja-JP" altLang="en-US" sz="1050">
              <a:solidFill>
                <a:schemeClr val="dk1"/>
              </a:solidFill>
              <a:effectLst/>
              <a:latin typeface="+mn-lt"/>
              <a:ea typeface="+mn-ea"/>
              <a:cs typeface="+mn-cs"/>
            </a:rPr>
            <a:t>による減少である。引き続き、</a:t>
          </a:r>
          <a:r>
            <a:rPr kumimoji="1" lang="ja-JP" altLang="ja-JP" sz="1050">
              <a:solidFill>
                <a:schemeClr val="dk1"/>
              </a:solidFill>
              <a:effectLst/>
              <a:latin typeface="+mn-lt"/>
              <a:ea typeface="+mn-ea"/>
              <a:cs typeface="+mn-cs"/>
            </a:rPr>
            <a:t>特別会計や企業会計の歳入確保や経費の節減により一般会計の負担額を減らしていくよう努める必要がある。</a:t>
          </a:r>
          <a:endParaRPr lang="ja-JP" altLang="ja-JP" sz="1200">
            <a:effectLst/>
          </a:endParaRPr>
        </a:p>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一方で、普通建設事業費</a:t>
          </a:r>
          <a:r>
            <a:rPr kumimoji="1" lang="ja-JP" altLang="en-US" sz="1050">
              <a:solidFill>
                <a:schemeClr val="dk1"/>
              </a:solidFill>
              <a:effectLst/>
              <a:latin typeface="+mn-lt"/>
              <a:ea typeface="+mn-ea"/>
              <a:cs typeface="+mn-cs"/>
            </a:rPr>
            <a:t>は引き続き類似団体平均を下回っている状況</a:t>
          </a:r>
          <a:r>
            <a:rPr kumimoji="1" lang="ja-JP" altLang="ja-JP" sz="1050">
              <a:solidFill>
                <a:schemeClr val="dk1"/>
              </a:solidFill>
              <a:effectLst/>
              <a:latin typeface="+mn-lt"/>
              <a:ea typeface="+mn-ea"/>
              <a:cs typeface="+mn-cs"/>
            </a:rPr>
            <a:t>であり、ハード面において新たな投資ができていないことを意味している。</a:t>
          </a:r>
          <a:endParaRPr kumimoji="1" lang="en-US" altLang="ja-JP" sz="1050">
            <a:solidFill>
              <a:schemeClr val="dk1"/>
            </a:solidFill>
            <a:effectLst/>
            <a:latin typeface="+mn-lt"/>
            <a:ea typeface="+mn-ea"/>
            <a:cs typeface="+mn-cs"/>
          </a:endParaRPr>
        </a:p>
        <a:p>
          <a:r>
            <a:rPr kumimoji="1" lang="ja-JP" altLang="ja-JP" sz="1050">
              <a:solidFill>
                <a:schemeClr val="dk1"/>
              </a:solidFill>
              <a:effectLst/>
              <a:latin typeface="+mn-lt"/>
              <a:ea typeface="+mn-ea"/>
              <a:cs typeface="+mn-cs"/>
            </a:rPr>
            <a:t>施設の老朽化対策等を行う際は</a:t>
          </a:r>
          <a:r>
            <a:rPr kumimoji="1" lang="ja-JP" altLang="en-US" sz="1050">
              <a:solidFill>
                <a:schemeClr val="dk1"/>
              </a:solidFill>
              <a:effectLst/>
              <a:latin typeface="+mn-lt"/>
              <a:ea typeface="+mn-ea"/>
              <a:cs typeface="+mn-cs"/>
            </a:rPr>
            <a:t>イニシャルコストだけでなく、ランニングコストの低減にも着目する</a:t>
          </a:r>
          <a:r>
            <a:rPr kumimoji="1" lang="ja-JP" altLang="ja-JP" sz="1050">
              <a:solidFill>
                <a:schemeClr val="dk1"/>
              </a:solidFill>
              <a:effectLst/>
              <a:latin typeface="+mn-lt"/>
              <a:ea typeface="+mn-ea"/>
              <a:cs typeface="+mn-cs"/>
            </a:rPr>
            <a:t>とともに、有利な財源の活用を図っていく。また、施設整備に備えて基金への積立を積極的に検討していく。</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埼玉県小川町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29,075
28,773
60.36
13,130,848
12,864,663
249,258
6,613,123
9,121,823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91694</xdr:rowOff>
    </xdr:from>
    <xdr:to>
      <xdr:col>24</xdr:col>
      <xdr:colOff>63500</xdr:colOff>
      <xdr:row>35</xdr:row>
      <xdr:rowOff>9398</xdr:rowOff>
    </xdr:to>
    <xdr:cxnSp macro="">
      <xdr:nvCxnSpPr>
        <xdr:cNvPr id="61" name="直線コネクタ 60"/>
        <xdr:cNvCxnSpPr/>
      </xdr:nvCxnSpPr>
      <xdr:spPr>
        <a:xfrm flipV="1">
          <a:off x="3797300" y="5920994"/>
          <a:ext cx="8382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9415</xdr:rowOff>
    </xdr:from>
    <xdr:ext cx="469744" cy="259045"/>
    <xdr:sp macro="" textlink="">
      <xdr:nvSpPr>
        <xdr:cNvPr id="62" name="議会費平均値テキスト"/>
        <xdr:cNvSpPr txBox="1"/>
      </xdr:nvSpPr>
      <xdr:spPr>
        <a:xfrm>
          <a:off x="4686300" y="6010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168656</xdr:rowOff>
    </xdr:from>
    <xdr:to>
      <xdr:col>19</xdr:col>
      <xdr:colOff>177800</xdr:colOff>
      <xdr:row>35</xdr:row>
      <xdr:rowOff>9398</xdr:rowOff>
    </xdr:to>
    <xdr:cxnSp macro="">
      <xdr:nvCxnSpPr>
        <xdr:cNvPr id="64" name="直線コネクタ 63"/>
        <xdr:cNvCxnSpPr/>
      </xdr:nvCxnSpPr>
      <xdr:spPr>
        <a:xfrm>
          <a:off x="2908300" y="5997956"/>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82567</xdr:rowOff>
    </xdr:from>
    <xdr:ext cx="469744" cy="259045"/>
    <xdr:sp macro="" textlink="">
      <xdr:nvSpPr>
        <xdr:cNvPr id="66" name="テキスト ボックス 65"/>
        <xdr:cNvSpPr txBox="1"/>
      </xdr:nvSpPr>
      <xdr:spPr>
        <a:xfrm>
          <a:off x="3562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168656</xdr:rowOff>
    </xdr:from>
    <xdr:to>
      <xdr:col>15</xdr:col>
      <xdr:colOff>50800</xdr:colOff>
      <xdr:row>34</xdr:row>
      <xdr:rowOff>170180</xdr:rowOff>
    </xdr:to>
    <xdr:cxnSp macro="">
      <xdr:nvCxnSpPr>
        <xdr:cNvPr id="67" name="直線コネクタ 66"/>
        <xdr:cNvCxnSpPr/>
      </xdr:nvCxnSpPr>
      <xdr:spPr>
        <a:xfrm flipV="1">
          <a:off x="2019300" y="599795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86377</xdr:rowOff>
    </xdr:from>
    <xdr:ext cx="469744" cy="259045"/>
    <xdr:sp macro="" textlink="">
      <xdr:nvSpPr>
        <xdr:cNvPr id="69" name="テキスト ボックス 68"/>
        <xdr:cNvSpPr txBox="1"/>
      </xdr:nvSpPr>
      <xdr:spPr>
        <a:xfrm>
          <a:off x="2673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170180</xdr:rowOff>
    </xdr:from>
    <xdr:to>
      <xdr:col>10</xdr:col>
      <xdr:colOff>114300</xdr:colOff>
      <xdr:row>35</xdr:row>
      <xdr:rowOff>18161</xdr:rowOff>
    </xdr:to>
    <xdr:cxnSp macro="">
      <xdr:nvCxnSpPr>
        <xdr:cNvPr id="70" name="直線コネクタ 69"/>
        <xdr:cNvCxnSpPr/>
      </xdr:nvCxnSpPr>
      <xdr:spPr>
        <a:xfrm flipV="1">
          <a:off x="1130300" y="5999480"/>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77233</xdr:rowOff>
    </xdr:from>
    <xdr:ext cx="469744" cy="259045"/>
    <xdr:sp macro="" textlink="">
      <xdr:nvSpPr>
        <xdr:cNvPr id="72" name="テキスト ボックス 71"/>
        <xdr:cNvSpPr txBox="1"/>
      </xdr:nvSpPr>
      <xdr:spPr>
        <a:xfrm>
          <a:off x="1784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69613</xdr:rowOff>
    </xdr:from>
    <xdr:ext cx="469744" cy="259045"/>
    <xdr:sp macro="" textlink="">
      <xdr:nvSpPr>
        <xdr:cNvPr id="74" name="テキスト ボックス 73"/>
        <xdr:cNvSpPr txBox="1"/>
      </xdr:nvSpPr>
      <xdr:spPr>
        <a:xfrm>
          <a:off x="895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40894</xdr:rowOff>
    </xdr:from>
    <xdr:to>
      <xdr:col>24</xdr:col>
      <xdr:colOff>114300</xdr:colOff>
      <xdr:row>34</xdr:row>
      <xdr:rowOff>142494</xdr:rowOff>
    </xdr:to>
    <xdr:sp macro="" textlink="">
      <xdr:nvSpPr>
        <xdr:cNvPr id="80" name="楕円 79"/>
        <xdr:cNvSpPr/>
      </xdr:nvSpPr>
      <xdr:spPr>
        <a:xfrm>
          <a:off x="4584700" y="587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63771</xdr:rowOff>
    </xdr:from>
    <xdr:ext cx="469744" cy="259045"/>
    <xdr:sp macro="" textlink="">
      <xdr:nvSpPr>
        <xdr:cNvPr id="81" name="議会費該当値テキスト"/>
        <xdr:cNvSpPr txBox="1"/>
      </xdr:nvSpPr>
      <xdr:spPr>
        <a:xfrm>
          <a:off x="4686300" y="5721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130048</xdr:rowOff>
    </xdr:from>
    <xdr:to>
      <xdr:col>20</xdr:col>
      <xdr:colOff>38100</xdr:colOff>
      <xdr:row>35</xdr:row>
      <xdr:rowOff>60198</xdr:rowOff>
    </xdr:to>
    <xdr:sp macro="" textlink="">
      <xdr:nvSpPr>
        <xdr:cNvPr id="82" name="楕円 81"/>
        <xdr:cNvSpPr/>
      </xdr:nvSpPr>
      <xdr:spPr>
        <a:xfrm>
          <a:off x="3746500" y="59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76725</xdr:rowOff>
    </xdr:from>
    <xdr:ext cx="469744" cy="259045"/>
    <xdr:sp macro="" textlink="">
      <xdr:nvSpPr>
        <xdr:cNvPr id="83" name="テキスト ボックス 82"/>
        <xdr:cNvSpPr txBox="1"/>
      </xdr:nvSpPr>
      <xdr:spPr>
        <a:xfrm>
          <a:off x="3562428" y="573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117856</xdr:rowOff>
    </xdr:from>
    <xdr:to>
      <xdr:col>15</xdr:col>
      <xdr:colOff>101600</xdr:colOff>
      <xdr:row>35</xdr:row>
      <xdr:rowOff>48006</xdr:rowOff>
    </xdr:to>
    <xdr:sp macro="" textlink="">
      <xdr:nvSpPr>
        <xdr:cNvPr id="84" name="楕円 83"/>
        <xdr:cNvSpPr/>
      </xdr:nvSpPr>
      <xdr:spPr>
        <a:xfrm>
          <a:off x="2857500" y="594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64533</xdr:rowOff>
    </xdr:from>
    <xdr:ext cx="469744" cy="259045"/>
    <xdr:sp macro="" textlink="">
      <xdr:nvSpPr>
        <xdr:cNvPr id="85" name="テキスト ボックス 84"/>
        <xdr:cNvSpPr txBox="1"/>
      </xdr:nvSpPr>
      <xdr:spPr>
        <a:xfrm>
          <a:off x="2673428" y="5722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119380</xdr:rowOff>
    </xdr:from>
    <xdr:to>
      <xdr:col>10</xdr:col>
      <xdr:colOff>165100</xdr:colOff>
      <xdr:row>35</xdr:row>
      <xdr:rowOff>49530</xdr:rowOff>
    </xdr:to>
    <xdr:sp macro="" textlink="">
      <xdr:nvSpPr>
        <xdr:cNvPr id="86" name="楕円 85"/>
        <xdr:cNvSpPr/>
      </xdr:nvSpPr>
      <xdr:spPr>
        <a:xfrm>
          <a:off x="1968500" y="594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66057</xdr:rowOff>
    </xdr:from>
    <xdr:ext cx="469744" cy="259045"/>
    <xdr:sp macro="" textlink="">
      <xdr:nvSpPr>
        <xdr:cNvPr id="87" name="テキスト ボックス 86"/>
        <xdr:cNvSpPr txBox="1"/>
      </xdr:nvSpPr>
      <xdr:spPr>
        <a:xfrm>
          <a:off x="1784428" y="57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138811</xdr:rowOff>
    </xdr:from>
    <xdr:to>
      <xdr:col>6</xdr:col>
      <xdr:colOff>38100</xdr:colOff>
      <xdr:row>35</xdr:row>
      <xdr:rowOff>68961</xdr:rowOff>
    </xdr:to>
    <xdr:sp macro="" textlink="">
      <xdr:nvSpPr>
        <xdr:cNvPr id="88" name="楕円 87"/>
        <xdr:cNvSpPr/>
      </xdr:nvSpPr>
      <xdr:spPr>
        <a:xfrm>
          <a:off x="1079500" y="596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85488</xdr:rowOff>
    </xdr:from>
    <xdr:ext cx="469744" cy="259045"/>
    <xdr:sp macro="" textlink="">
      <xdr:nvSpPr>
        <xdr:cNvPr id="89" name="テキスト ボックス 88"/>
        <xdr:cNvSpPr txBox="1"/>
      </xdr:nvSpPr>
      <xdr:spPr>
        <a:xfrm>
          <a:off x="895428" y="574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4735</xdr:rowOff>
    </xdr:from>
    <xdr:to>
      <xdr:col>24</xdr:col>
      <xdr:colOff>63500</xdr:colOff>
      <xdr:row>58</xdr:row>
      <xdr:rowOff>79506</xdr:rowOff>
    </xdr:to>
    <xdr:cxnSp macro="">
      <xdr:nvCxnSpPr>
        <xdr:cNvPr id="118" name="直線コネクタ 117"/>
        <xdr:cNvCxnSpPr/>
      </xdr:nvCxnSpPr>
      <xdr:spPr>
        <a:xfrm flipV="1">
          <a:off x="3797300" y="9605935"/>
          <a:ext cx="838200" cy="41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90513</xdr:rowOff>
    </xdr:from>
    <xdr:ext cx="599010" cy="259045"/>
    <xdr:sp macro="" textlink="">
      <xdr:nvSpPr>
        <xdr:cNvPr id="119" name="総務費平均値テキスト"/>
        <xdr:cNvSpPr txBox="1"/>
      </xdr:nvSpPr>
      <xdr:spPr>
        <a:xfrm>
          <a:off x="4686300" y="9348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77986</xdr:rowOff>
    </xdr:from>
    <xdr:to>
      <xdr:col>19</xdr:col>
      <xdr:colOff>177800</xdr:colOff>
      <xdr:row>58</xdr:row>
      <xdr:rowOff>79506</xdr:rowOff>
    </xdr:to>
    <xdr:cxnSp macro="">
      <xdr:nvCxnSpPr>
        <xdr:cNvPr id="121" name="直線コネクタ 120"/>
        <xdr:cNvCxnSpPr/>
      </xdr:nvCxnSpPr>
      <xdr:spPr>
        <a:xfrm>
          <a:off x="2908300" y="10022086"/>
          <a:ext cx="889000" cy="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77186</xdr:rowOff>
    </xdr:from>
    <xdr:ext cx="534377" cy="259045"/>
    <xdr:sp macro="" textlink="">
      <xdr:nvSpPr>
        <xdr:cNvPr id="123" name="テキスト ボックス 122"/>
        <xdr:cNvSpPr txBox="1"/>
      </xdr:nvSpPr>
      <xdr:spPr>
        <a:xfrm>
          <a:off x="3530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77986</xdr:rowOff>
    </xdr:from>
    <xdr:to>
      <xdr:col>15</xdr:col>
      <xdr:colOff>50800</xdr:colOff>
      <xdr:row>58</xdr:row>
      <xdr:rowOff>85534</xdr:rowOff>
    </xdr:to>
    <xdr:cxnSp macro="">
      <xdr:nvCxnSpPr>
        <xdr:cNvPr id="124" name="直線コネクタ 123"/>
        <xdr:cNvCxnSpPr/>
      </xdr:nvCxnSpPr>
      <xdr:spPr>
        <a:xfrm flipV="1">
          <a:off x="2019300" y="10022086"/>
          <a:ext cx="889000" cy="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34853</xdr:rowOff>
    </xdr:from>
    <xdr:ext cx="534377" cy="259045"/>
    <xdr:sp macro="" textlink="">
      <xdr:nvSpPr>
        <xdr:cNvPr id="126" name="テキスト ボックス 125"/>
        <xdr:cNvSpPr txBox="1"/>
      </xdr:nvSpPr>
      <xdr:spPr>
        <a:xfrm>
          <a:off x="2641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79552</xdr:rowOff>
    </xdr:from>
    <xdr:to>
      <xdr:col>10</xdr:col>
      <xdr:colOff>114300</xdr:colOff>
      <xdr:row>58</xdr:row>
      <xdr:rowOff>85534</xdr:rowOff>
    </xdr:to>
    <xdr:cxnSp macro="">
      <xdr:nvCxnSpPr>
        <xdr:cNvPr id="127" name="直線コネクタ 126"/>
        <xdr:cNvCxnSpPr/>
      </xdr:nvCxnSpPr>
      <xdr:spPr>
        <a:xfrm>
          <a:off x="1130300" y="10023652"/>
          <a:ext cx="889000" cy="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65451</xdr:rowOff>
    </xdr:from>
    <xdr:ext cx="534377" cy="259045"/>
    <xdr:sp macro="" textlink="">
      <xdr:nvSpPr>
        <xdr:cNvPr id="129" name="テキスト ボックス 128"/>
        <xdr:cNvSpPr txBox="1"/>
      </xdr:nvSpPr>
      <xdr:spPr>
        <a:xfrm>
          <a:off x="1752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78115</xdr:rowOff>
    </xdr:from>
    <xdr:ext cx="534377" cy="259045"/>
    <xdr:sp macro="" textlink="">
      <xdr:nvSpPr>
        <xdr:cNvPr id="131" name="テキスト ボックス 130"/>
        <xdr:cNvSpPr txBox="1"/>
      </xdr:nvSpPr>
      <xdr:spPr>
        <a:xfrm>
          <a:off x="863111" y="967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125385</xdr:rowOff>
    </xdr:from>
    <xdr:to>
      <xdr:col>24</xdr:col>
      <xdr:colOff>114300</xdr:colOff>
      <xdr:row>56</xdr:row>
      <xdr:rowOff>55535</xdr:rowOff>
    </xdr:to>
    <xdr:sp macro="" textlink="">
      <xdr:nvSpPr>
        <xdr:cNvPr id="137" name="楕円 136"/>
        <xdr:cNvSpPr/>
      </xdr:nvSpPr>
      <xdr:spPr>
        <a:xfrm>
          <a:off x="4584700" y="955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46064</xdr:rowOff>
    </xdr:from>
    <xdr:ext cx="599010" cy="259045"/>
    <xdr:sp macro="" textlink="">
      <xdr:nvSpPr>
        <xdr:cNvPr id="138" name="総務費該当値テキスト"/>
        <xdr:cNvSpPr txBox="1"/>
      </xdr:nvSpPr>
      <xdr:spPr>
        <a:xfrm>
          <a:off x="4686300" y="947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28706</xdr:rowOff>
    </xdr:from>
    <xdr:to>
      <xdr:col>20</xdr:col>
      <xdr:colOff>38100</xdr:colOff>
      <xdr:row>58</xdr:row>
      <xdr:rowOff>130306</xdr:rowOff>
    </xdr:to>
    <xdr:sp macro="" textlink="">
      <xdr:nvSpPr>
        <xdr:cNvPr id="139" name="楕円 138"/>
        <xdr:cNvSpPr/>
      </xdr:nvSpPr>
      <xdr:spPr>
        <a:xfrm>
          <a:off x="3746500" y="997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121433</xdr:rowOff>
    </xdr:from>
    <xdr:ext cx="534377" cy="259045"/>
    <xdr:sp macro="" textlink="">
      <xdr:nvSpPr>
        <xdr:cNvPr id="140" name="テキスト ボックス 139"/>
        <xdr:cNvSpPr txBox="1"/>
      </xdr:nvSpPr>
      <xdr:spPr>
        <a:xfrm>
          <a:off x="3530111" y="1006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27186</xdr:rowOff>
    </xdr:from>
    <xdr:to>
      <xdr:col>15</xdr:col>
      <xdr:colOff>101600</xdr:colOff>
      <xdr:row>58</xdr:row>
      <xdr:rowOff>128786</xdr:rowOff>
    </xdr:to>
    <xdr:sp macro="" textlink="">
      <xdr:nvSpPr>
        <xdr:cNvPr id="141" name="楕円 140"/>
        <xdr:cNvSpPr/>
      </xdr:nvSpPr>
      <xdr:spPr>
        <a:xfrm>
          <a:off x="2857500" y="997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119913</xdr:rowOff>
    </xdr:from>
    <xdr:ext cx="534377" cy="259045"/>
    <xdr:sp macro="" textlink="">
      <xdr:nvSpPr>
        <xdr:cNvPr id="142" name="テキスト ボックス 141"/>
        <xdr:cNvSpPr txBox="1"/>
      </xdr:nvSpPr>
      <xdr:spPr>
        <a:xfrm>
          <a:off x="2641111" y="1006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34734</xdr:rowOff>
    </xdr:from>
    <xdr:to>
      <xdr:col>10</xdr:col>
      <xdr:colOff>165100</xdr:colOff>
      <xdr:row>58</xdr:row>
      <xdr:rowOff>136334</xdr:rowOff>
    </xdr:to>
    <xdr:sp macro="" textlink="">
      <xdr:nvSpPr>
        <xdr:cNvPr id="143" name="楕円 142"/>
        <xdr:cNvSpPr/>
      </xdr:nvSpPr>
      <xdr:spPr>
        <a:xfrm>
          <a:off x="1968500" y="997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127461</xdr:rowOff>
    </xdr:from>
    <xdr:ext cx="534377" cy="259045"/>
    <xdr:sp macro="" textlink="">
      <xdr:nvSpPr>
        <xdr:cNvPr id="144" name="テキスト ボックス 143"/>
        <xdr:cNvSpPr txBox="1"/>
      </xdr:nvSpPr>
      <xdr:spPr>
        <a:xfrm>
          <a:off x="1752111" y="1007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28752</xdr:rowOff>
    </xdr:from>
    <xdr:to>
      <xdr:col>6</xdr:col>
      <xdr:colOff>38100</xdr:colOff>
      <xdr:row>58</xdr:row>
      <xdr:rowOff>130352</xdr:rowOff>
    </xdr:to>
    <xdr:sp macro="" textlink="">
      <xdr:nvSpPr>
        <xdr:cNvPr id="145" name="楕円 144"/>
        <xdr:cNvSpPr/>
      </xdr:nvSpPr>
      <xdr:spPr>
        <a:xfrm>
          <a:off x="1079500" y="997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121479</xdr:rowOff>
    </xdr:from>
    <xdr:ext cx="534377" cy="259045"/>
    <xdr:sp macro="" textlink="">
      <xdr:nvSpPr>
        <xdr:cNvPr id="146" name="テキスト ボックス 145"/>
        <xdr:cNvSpPr txBox="1"/>
      </xdr:nvSpPr>
      <xdr:spPr>
        <a:xfrm>
          <a:off x="863111" y="1006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130763</xdr:rowOff>
    </xdr:from>
    <xdr:to>
      <xdr:col>24</xdr:col>
      <xdr:colOff>63500</xdr:colOff>
      <xdr:row>78</xdr:row>
      <xdr:rowOff>35142</xdr:rowOff>
    </xdr:to>
    <xdr:cxnSp macro="">
      <xdr:nvCxnSpPr>
        <xdr:cNvPr id="178" name="直線コネクタ 177"/>
        <xdr:cNvCxnSpPr/>
      </xdr:nvCxnSpPr>
      <xdr:spPr>
        <a:xfrm flipV="1">
          <a:off x="3797300" y="13332413"/>
          <a:ext cx="838200" cy="7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90223</xdr:rowOff>
    </xdr:from>
    <xdr:ext cx="599010" cy="259045"/>
    <xdr:sp macro="" textlink="">
      <xdr:nvSpPr>
        <xdr:cNvPr id="179" name="民生費平均値テキスト"/>
        <xdr:cNvSpPr txBox="1"/>
      </xdr:nvSpPr>
      <xdr:spPr>
        <a:xfrm>
          <a:off x="4686300" y="12948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35142</xdr:rowOff>
    </xdr:from>
    <xdr:to>
      <xdr:col>19</xdr:col>
      <xdr:colOff>177800</xdr:colOff>
      <xdr:row>78</xdr:row>
      <xdr:rowOff>68159</xdr:rowOff>
    </xdr:to>
    <xdr:cxnSp macro="">
      <xdr:nvCxnSpPr>
        <xdr:cNvPr id="181" name="直線コネクタ 180"/>
        <xdr:cNvCxnSpPr/>
      </xdr:nvCxnSpPr>
      <xdr:spPr>
        <a:xfrm flipV="1">
          <a:off x="2908300" y="13408242"/>
          <a:ext cx="889000" cy="3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77389</xdr:rowOff>
    </xdr:from>
    <xdr:ext cx="599010" cy="259045"/>
    <xdr:sp macro="" textlink="">
      <xdr:nvSpPr>
        <xdr:cNvPr id="183" name="テキスト ボックス 182"/>
        <xdr:cNvSpPr txBox="1"/>
      </xdr:nvSpPr>
      <xdr:spPr>
        <a:xfrm>
          <a:off x="3497795" y="1293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133517</xdr:rowOff>
    </xdr:from>
    <xdr:to>
      <xdr:col>15</xdr:col>
      <xdr:colOff>50800</xdr:colOff>
      <xdr:row>78</xdr:row>
      <xdr:rowOff>68159</xdr:rowOff>
    </xdr:to>
    <xdr:cxnSp macro="">
      <xdr:nvCxnSpPr>
        <xdr:cNvPr id="184" name="直線コネクタ 183"/>
        <xdr:cNvCxnSpPr/>
      </xdr:nvCxnSpPr>
      <xdr:spPr>
        <a:xfrm>
          <a:off x="2019300" y="13335167"/>
          <a:ext cx="889000" cy="10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141321</xdr:rowOff>
    </xdr:from>
    <xdr:ext cx="599010" cy="259045"/>
    <xdr:sp macro="" textlink="">
      <xdr:nvSpPr>
        <xdr:cNvPr id="186" name="テキスト ボックス 185"/>
        <xdr:cNvSpPr txBox="1"/>
      </xdr:nvSpPr>
      <xdr:spPr>
        <a:xfrm>
          <a:off x="2608795" y="1300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133517</xdr:rowOff>
    </xdr:from>
    <xdr:to>
      <xdr:col>10</xdr:col>
      <xdr:colOff>114300</xdr:colOff>
      <xdr:row>78</xdr:row>
      <xdr:rowOff>101916</xdr:rowOff>
    </xdr:to>
    <xdr:cxnSp macro="">
      <xdr:nvCxnSpPr>
        <xdr:cNvPr id="187" name="直線コネクタ 186"/>
        <xdr:cNvCxnSpPr/>
      </xdr:nvCxnSpPr>
      <xdr:spPr>
        <a:xfrm flipV="1">
          <a:off x="1130300" y="13335167"/>
          <a:ext cx="889000" cy="13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133276</xdr:rowOff>
    </xdr:from>
    <xdr:ext cx="599010" cy="259045"/>
    <xdr:sp macro="" textlink="">
      <xdr:nvSpPr>
        <xdr:cNvPr id="189" name="テキスト ボックス 188"/>
        <xdr:cNvSpPr txBox="1"/>
      </xdr:nvSpPr>
      <xdr:spPr>
        <a:xfrm>
          <a:off x="1719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161275</xdr:rowOff>
    </xdr:from>
    <xdr:ext cx="599010" cy="259045"/>
    <xdr:sp macro="" textlink="">
      <xdr:nvSpPr>
        <xdr:cNvPr id="191" name="テキスト ボックス 190"/>
        <xdr:cNvSpPr txBox="1"/>
      </xdr:nvSpPr>
      <xdr:spPr>
        <a:xfrm>
          <a:off x="830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79963</xdr:rowOff>
    </xdr:from>
    <xdr:to>
      <xdr:col>24</xdr:col>
      <xdr:colOff>114300</xdr:colOff>
      <xdr:row>78</xdr:row>
      <xdr:rowOff>10113</xdr:rowOff>
    </xdr:to>
    <xdr:sp macro="" textlink="">
      <xdr:nvSpPr>
        <xdr:cNvPr id="197" name="楕円 196"/>
        <xdr:cNvSpPr/>
      </xdr:nvSpPr>
      <xdr:spPr>
        <a:xfrm>
          <a:off x="4584700" y="1328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58390</xdr:rowOff>
    </xdr:from>
    <xdr:ext cx="599010" cy="259045"/>
    <xdr:sp macro="" textlink="">
      <xdr:nvSpPr>
        <xdr:cNvPr id="198" name="民生費該当値テキスト"/>
        <xdr:cNvSpPr txBox="1"/>
      </xdr:nvSpPr>
      <xdr:spPr>
        <a:xfrm>
          <a:off x="4686300" y="13260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155792</xdr:rowOff>
    </xdr:from>
    <xdr:to>
      <xdr:col>20</xdr:col>
      <xdr:colOff>38100</xdr:colOff>
      <xdr:row>78</xdr:row>
      <xdr:rowOff>85942</xdr:rowOff>
    </xdr:to>
    <xdr:sp macro="" textlink="">
      <xdr:nvSpPr>
        <xdr:cNvPr id="199" name="楕円 198"/>
        <xdr:cNvSpPr/>
      </xdr:nvSpPr>
      <xdr:spPr>
        <a:xfrm>
          <a:off x="3746500" y="1335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77069</xdr:rowOff>
    </xdr:from>
    <xdr:ext cx="599010" cy="259045"/>
    <xdr:sp macro="" textlink="">
      <xdr:nvSpPr>
        <xdr:cNvPr id="200" name="テキスト ボックス 199"/>
        <xdr:cNvSpPr txBox="1"/>
      </xdr:nvSpPr>
      <xdr:spPr>
        <a:xfrm>
          <a:off x="3497795" y="13450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17359</xdr:rowOff>
    </xdr:from>
    <xdr:to>
      <xdr:col>15</xdr:col>
      <xdr:colOff>101600</xdr:colOff>
      <xdr:row>78</xdr:row>
      <xdr:rowOff>118959</xdr:rowOff>
    </xdr:to>
    <xdr:sp macro="" textlink="">
      <xdr:nvSpPr>
        <xdr:cNvPr id="201" name="楕円 200"/>
        <xdr:cNvSpPr/>
      </xdr:nvSpPr>
      <xdr:spPr>
        <a:xfrm>
          <a:off x="2857500" y="1339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110086</xdr:rowOff>
    </xdr:from>
    <xdr:ext cx="599010" cy="259045"/>
    <xdr:sp macro="" textlink="">
      <xdr:nvSpPr>
        <xdr:cNvPr id="202" name="テキスト ボックス 201"/>
        <xdr:cNvSpPr txBox="1"/>
      </xdr:nvSpPr>
      <xdr:spPr>
        <a:xfrm>
          <a:off x="2608795" y="13483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82717</xdr:rowOff>
    </xdr:from>
    <xdr:to>
      <xdr:col>10</xdr:col>
      <xdr:colOff>165100</xdr:colOff>
      <xdr:row>78</xdr:row>
      <xdr:rowOff>12867</xdr:rowOff>
    </xdr:to>
    <xdr:sp macro="" textlink="">
      <xdr:nvSpPr>
        <xdr:cNvPr id="203" name="楕円 202"/>
        <xdr:cNvSpPr/>
      </xdr:nvSpPr>
      <xdr:spPr>
        <a:xfrm>
          <a:off x="1968500" y="1328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3994</xdr:rowOff>
    </xdr:from>
    <xdr:ext cx="599010" cy="259045"/>
    <xdr:sp macro="" textlink="">
      <xdr:nvSpPr>
        <xdr:cNvPr id="204" name="テキスト ボックス 203"/>
        <xdr:cNvSpPr txBox="1"/>
      </xdr:nvSpPr>
      <xdr:spPr>
        <a:xfrm>
          <a:off x="1719795" y="1337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51116</xdr:rowOff>
    </xdr:from>
    <xdr:to>
      <xdr:col>6</xdr:col>
      <xdr:colOff>38100</xdr:colOff>
      <xdr:row>78</xdr:row>
      <xdr:rowOff>152716</xdr:rowOff>
    </xdr:to>
    <xdr:sp macro="" textlink="">
      <xdr:nvSpPr>
        <xdr:cNvPr id="205" name="楕円 204"/>
        <xdr:cNvSpPr/>
      </xdr:nvSpPr>
      <xdr:spPr>
        <a:xfrm>
          <a:off x="1079500" y="1342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143843</xdr:rowOff>
    </xdr:from>
    <xdr:ext cx="599010" cy="259045"/>
    <xdr:sp macro="" textlink="">
      <xdr:nvSpPr>
        <xdr:cNvPr id="206" name="テキスト ボックス 205"/>
        <xdr:cNvSpPr txBox="1"/>
      </xdr:nvSpPr>
      <xdr:spPr>
        <a:xfrm>
          <a:off x="830795" y="13516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24346</xdr:rowOff>
    </xdr:from>
    <xdr:to>
      <xdr:col>24</xdr:col>
      <xdr:colOff>63500</xdr:colOff>
      <xdr:row>97</xdr:row>
      <xdr:rowOff>82335</xdr:rowOff>
    </xdr:to>
    <xdr:cxnSp macro="">
      <xdr:nvCxnSpPr>
        <xdr:cNvPr id="235" name="直線コネクタ 234"/>
        <xdr:cNvCxnSpPr/>
      </xdr:nvCxnSpPr>
      <xdr:spPr>
        <a:xfrm flipV="1">
          <a:off x="3797300" y="16654996"/>
          <a:ext cx="838200" cy="5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94276</xdr:rowOff>
    </xdr:from>
    <xdr:ext cx="534377" cy="259045"/>
    <xdr:sp macro="" textlink="">
      <xdr:nvSpPr>
        <xdr:cNvPr id="236" name="衛生費平均値テキスト"/>
        <xdr:cNvSpPr txBox="1"/>
      </xdr:nvSpPr>
      <xdr:spPr>
        <a:xfrm>
          <a:off x="4686300" y="1638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62827</xdr:rowOff>
    </xdr:from>
    <xdr:to>
      <xdr:col>19</xdr:col>
      <xdr:colOff>177800</xdr:colOff>
      <xdr:row>97</xdr:row>
      <xdr:rowOff>82335</xdr:rowOff>
    </xdr:to>
    <xdr:cxnSp macro="">
      <xdr:nvCxnSpPr>
        <xdr:cNvPr id="238" name="直線コネクタ 237"/>
        <xdr:cNvCxnSpPr/>
      </xdr:nvCxnSpPr>
      <xdr:spPr>
        <a:xfrm>
          <a:off x="2908300" y="16693477"/>
          <a:ext cx="889000" cy="1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48874</xdr:rowOff>
    </xdr:from>
    <xdr:ext cx="534377" cy="259045"/>
    <xdr:sp macro="" textlink="">
      <xdr:nvSpPr>
        <xdr:cNvPr id="240" name="テキスト ボックス 239"/>
        <xdr:cNvSpPr txBox="1"/>
      </xdr:nvSpPr>
      <xdr:spPr>
        <a:xfrm>
          <a:off x="3530111" y="1633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62827</xdr:rowOff>
    </xdr:from>
    <xdr:to>
      <xdr:col>15</xdr:col>
      <xdr:colOff>50800</xdr:colOff>
      <xdr:row>97</xdr:row>
      <xdr:rowOff>62992</xdr:rowOff>
    </xdr:to>
    <xdr:cxnSp macro="">
      <xdr:nvCxnSpPr>
        <xdr:cNvPr id="241" name="直線コネクタ 240"/>
        <xdr:cNvCxnSpPr/>
      </xdr:nvCxnSpPr>
      <xdr:spPr>
        <a:xfrm flipV="1">
          <a:off x="2019300" y="16693477"/>
          <a:ext cx="889000" cy="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58196</xdr:rowOff>
    </xdr:from>
    <xdr:ext cx="534377" cy="259045"/>
    <xdr:sp macro="" textlink="">
      <xdr:nvSpPr>
        <xdr:cNvPr id="243" name="テキスト ボックス 242"/>
        <xdr:cNvSpPr txBox="1"/>
      </xdr:nvSpPr>
      <xdr:spPr>
        <a:xfrm>
          <a:off x="2641111" y="163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62815</xdr:rowOff>
    </xdr:from>
    <xdr:to>
      <xdr:col>10</xdr:col>
      <xdr:colOff>114300</xdr:colOff>
      <xdr:row>97</xdr:row>
      <xdr:rowOff>62992</xdr:rowOff>
    </xdr:to>
    <xdr:cxnSp macro="">
      <xdr:nvCxnSpPr>
        <xdr:cNvPr id="244" name="直線コネクタ 243"/>
        <xdr:cNvCxnSpPr/>
      </xdr:nvCxnSpPr>
      <xdr:spPr>
        <a:xfrm>
          <a:off x="1130300" y="16693465"/>
          <a:ext cx="889000" cy="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28134</xdr:rowOff>
    </xdr:from>
    <xdr:ext cx="534377" cy="259045"/>
    <xdr:sp macro="" textlink="">
      <xdr:nvSpPr>
        <xdr:cNvPr id="246" name="テキスト ボックス 245"/>
        <xdr:cNvSpPr txBox="1"/>
      </xdr:nvSpPr>
      <xdr:spPr>
        <a:xfrm>
          <a:off x="1752111" y="163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152709</xdr:rowOff>
    </xdr:from>
    <xdr:ext cx="534377" cy="259045"/>
    <xdr:sp macro="" textlink="">
      <xdr:nvSpPr>
        <xdr:cNvPr id="248" name="テキスト ボックス 247"/>
        <xdr:cNvSpPr txBox="1"/>
      </xdr:nvSpPr>
      <xdr:spPr>
        <a:xfrm>
          <a:off x="863111" y="162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144996</xdr:rowOff>
    </xdr:from>
    <xdr:to>
      <xdr:col>24</xdr:col>
      <xdr:colOff>114300</xdr:colOff>
      <xdr:row>97</xdr:row>
      <xdr:rowOff>75146</xdr:rowOff>
    </xdr:to>
    <xdr:sp macro="" textlink="">
      <xdr:nvSpPr>
        <xdr:cNvPr id="254" name="楕円 253"/>
        <xdr:cNvSpPr/>
      </xdr:nvSpPr>
      <xdr:spPr>
        <a:xfrm>
          <a:off x="4584700" y="1660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59923</xdr:rowOff>
    </xdr:from>
    <xdr:ext cx="534377" cy="259045"/>
    <xdr:sp macro="" textlink="">
      <xdr:nvSpPr>
        <xdr:cNvPr id="255" name="衛生費該当値テキスト"/>
        <xdr:cNvSpPr txBox="1"/>
      </xdr:nvSpPr>
      <xdr:spPr>
        <a:xfrm>
          <a:off x="4686300" y="1651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31535</xdr:rowOff>
    </xdr:from>
    <xdr:to>
      <xdr:col>20</xdr:col>
      <xdr:colOff>38100</xdr:colOff>
      <xdr:row>97</xdr:row>
      <xdr:rowOff>133135</xdr:rowOff>
    </xdr:to>
    <xdr:sp macro="" textlink="">
      <xdr:nvSpPr>
        <xdr:cNvPr id="256" name="楕円 255"/>
        <xdr:cNvSpPr/>
      </xdr:nvSpPr>
      <xdr:spPr>
        <a:xfrm>
          <a:off x="3746500" y="1666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124262</xdr:rowOff>
    </xdr:from>
    <xdr:ext cx="534377" cy="259045"/>
    <xdr:sp macro="" textlink="">
      <xdr:nvSpPr>
        <xdr:cNvPr id="257" name="テキスト ボックス 256"/>
        <xdr:cNvSpPr txBox="1"/>
      </xdr:nvSpPr>
      <xdr:spPr>
        <a:xfrm>
          <a:off x="3530111" y="1675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12027</xdr:rowOff>
    </xdr:from>
    <xdr:to>
      <xdr:col>15</xdr:col>
      <xdr:colOff>101600</xdr:colOff>
      <xdr:row>97</xdr:row>
      <xdr:rowOff>113627</xdr:rowOff>
    </xdr:to>
    <xdr:sp macro="" textlink="">
      <xdr:nvSpPr>
        <xdr:cNvPr id="258" name="楕円 257"/>
        <xdr:cNvSpPr/>
      </xdr:nvSpPr>
      <xdr:spPr>
        <a:xfrm>
          <a:off x="2857500" y="16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104754</xdr:rowOff>
    </xdr:from>
    <xdr:ext cx="534377" cy="259045"/>
    <xdr:sp macro="" textlink="">
      <xdr:nvSpPr>
        <xdr:cNvPr id="259" name="テキスト ボックス 258"/>
        <xdr:cNvSpPr txBox="1"/>
      </xdr:nvSpPr>
      <xdr:spPr>
        <a:xfrm>
          <a:off x="2641111" y="1673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12192</xdr:rowOff>
    </xdr:from>
    <xdr:to>
      <xdr:col>10</xdr:col>
      <xdr:colOff>165100</xdr:colOff>
      <xdr:row>97</xdr:row>
      <xdr:rowOff>113792</xdr:rowOff>
    </xdr:to>
    <xdr:sp macro="" textlink="">
      <xdr:nvSpPr>
        <xdr:cNvPr id="260" name="楕円 259"/>
        <xdr:cNvSpPr/>
      </xdr:nvSpPr>
      <xdr:spPr>
        <a:xfrm>
          <a:off x="1968500" y="1664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104919</xdr:rowOff>
    </xdr:from>
    <xdr:ext cx="534377" cy="259045"/>
    <xdr:sp macro="" textlink="">
      <xdr:nvSpPr>
        <xdr:cNvPr id="261" name="テキスト ボックス 260"/>
        <xdr:cNvSpPr txBox="1"/>
      </xdr:nvSpPr>
      <xdr:spPr>
        <a:xfrm>
          <a:off x="1752111" y="1673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12015</xdr:rowOff>
    </xdr:from>
    <xdr:to>
      <xdr:col>6</xdr:col>
      <xdr:colOff>38100</xdr:colOff>
      <xdr:row>97</xdr:row>
      <xdr:rowOff>113615</xdr:rowOff>
    </xdr:to>
    <xdr:sp macro="" textlink="">
      <xdr:nvSpPr>
        <xdr:cNvPr id="262" name="楕円 261"/>
        <xdr:cNvSpPr/>
      </xdr:nvSpPr>
      <xdr:spPr>
        <a:xfrm>
          <a:off x="1079500" y="1664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104742</xdr:rowOff>
    </xdr:from>
    <xdr:ext cx="534377" cy="259045"/>
    <xdr:sp macro="" textlink="">
      <xdr:nvSpPr>
        <xdr:cNvPr id="263" name="テキスト ボックス 262"/>
        <xdr:cNvSpPr txBox="1"/>
      </xdr:nvSpPr>
      <xdr:spPr>
        <a:xfrm>
          <a:off x="863111" y="1673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37211</xdr:rowOff>
    </xdr:from>
    <xdr:to>
      <xdr:col>55</xdr:col>
      <xdr:colOff>0</xdr:colOff>
      <xdr:row>39</xdr:row>
      <xdr:rowOff>37973</xdr:rowOff>
    </xdr:to>
    <xdr:cxnSp macro="">
      <xdr:nvCxnSpPr>
        <xdr:cNvPr id="292" name="直線コネクタ 291"/>
        <xdr:cNvCxnSpPr/>
      </xdr:nvCxnSpPr>
      <xdr:spPr>
        <a:xfrm>
          <a:off x="9639300" y="6723761"/>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35196</xdr:rowOff>
    </xdr:from>
    <xdr:ext cx="378565" cy="259045"/>
    <xdr:sp macro="" textlink="">
      <xdr:nvSpPr>
        <xdr:cNvPr id="293" name="労働費平均値テキスト"/>
        <xdr:cNvSpPr txBox="1"/>
      </xdr:nvSpPr>
      <xdr:spPr>
        <a:xfrm>
          <a:off x="10528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24257</xdr:rowOff>
    </xdr:from>
    <xdr:to>
      <xdr:col>50</xdr:col>
      <xdr:colOff>114300</xdr:colOff>
      <xdr:row>39</xdr:row>
      <xdr:rowOff>37211</xdr:rowOff>
    </xdr:to>
    <xdr:cxnSp macro="">
      <xdr:nvCxnSpPr>
        <xdr:cNvPr id="295" name="直線コネクタ 294"/>
        <xdr:cNvCxnSpPr/>
      </xdr:nvCxnSpPr>
      <xdr:spPr>
        <a:xfrm>
          <a:off x="8750300" y="6710807"/>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115587</xdr:rowOff>
    </xdr:from>
    <xdr:ext cx="378565" cy="259045"/>
    <xdr:sp macro="" textlink="">
      <xdr:nvSpPr>
        <xdr:cNvPr id="297" name="テキスト ボックス 296"/>
        <xdr:cNvSpPr txBox="1"/>
      </xdr:nvSpPr>
      <xdr:spPr>
        <a:xfrm>
          <a:off x="9450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23114</xdr:rowOff>
    </xdr:from>
    <xdr:to>
      <xdr:col>45</xdr:col>
      <xdr:colOff>177800</xdr:colOff>
      <xdr:row>39</xdr:row>
      <xdr:rowOff>24257</xdr:rowOff>
    </xdr:to>
    <xdr:cxnSp macro="">
      <xdr:nvCxnSpPr>
        <xdr:cNvPr id="298" name="直線コネクタ 297"/>
        <xdr:cNvCxnSpPr/>
      </xdr:nvCxnSpPr>
      <xdr:spPr>
        <a:xfrm>
          <a:off x="7861300" y="670966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125112</xdr:rowOff>
    </xdr:from>
    <xdr:ext cx="378565" cy="259045"/>
    <xdr:sp macro="" textlink="">
      <xdr:nvSpPr>
        <xdr:cNvPr id="300" name="テキスト ボックス 299"/>
        <xdr:cNvSpPr txBox="1"/>
      </xdr:nvSpPr>
      <xdr:spPr>
        <a:xfrm>
          <a:off x="8561017" y="629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22733</xdr:rowOff>
    </xdr:from>
    <xdr:to>
      <xdr:col>41</xdr:col>
      <xdr:colOff>50800</xdr:colOff>
      <xdr:row>39</xdr:row>
      <xdr:rowOff>23114</xdr:rowOff>
    </xdr:to>
    <xdr:cxnSp macro="">
      <xdr:nvCxnSpPr>
        <xdr:cNvPr id="301" name="直線コネクタ 300"/>
        <xdr:cNvCxnSpPr/>
      </xdr:nvCxnSpPr>
      <xdr:spPr>
        <a:xfrm>
          <a:off x="6972300" y="6709283"/>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102252</xdr:rowOff>
    </xdr:from>
    <xdr:ext cx="378565" cy="259045"/>
    <xdr:sp macro="" textlink="">
      <xdr:nvSpPr>
        <xdr:cNvPr id="303" name="テキスト ボックス 302"/>
        <xdr:cNvSpPr txBox="1"/>
      </xdr:nvSpPr>
      <xdr:spPr>
        <a:xfrm>
          <a:off x="7672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103776</xdr:rowOff>
    </xdr:from>
    <xdr:ext cx="378565" cy="259045"/>
    <xdr:sp macro="" textlink="">
      <xdr:nvSpPr>
        <xdr:cNvPr id="305" name="テキスト ボックス 304"/>
        <xdr:cNvSpPr txBox="1"/>
      </xdr:nvSpPr>
      <xdr:spPr>
        <a:xfrm>
          <a:off x="6783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158623</xdr:rowOff>
    </xdr:from>
    <xdr:to>
      <xdr:col>55</xdr:col>
      <xdr:colOff>50800</xdr:colOff>
      <xdr:row>39</xdr:row>
      <xdr:rowOff>88773</xdr:rowOff>
    </xdr:to>
    <xdr:sp macro="" textlink="">
      <xdr:nvSpPr>
        <xdr:cNvPr id="311" name="楕円 310"/>
        <xdr:cNvSpPr/>
      </xdr:nvSpPr>
      <xdr:spPr>
        <a:xfrm>
          <a:off x="10426700" y="667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73550</xdr:rowOff>
    </xdr:from>
    <xdr:ext cx="313932" cy="259045"/>
    <xdr:sp macro="" textlink="">
      <xdr:nvSpPr>
        <xdr:cNvPr id="312" name="労働費該当値テキスト"/>
        <xdr:cNvSpPr txBox="1"/>
      </xdr:nvSpPr>
      <xdr:spPr>
        <a:xfrm>
          <a:off x="10528300" y="65886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157861</xdr:rowOff>
    </xdr:from>
    <xdr:to>
      <xdr:col>50</xdr:col>
      <xdr:colOff>165100</xdr:colOff>
      <xdr:row>39</xdr:row>
      <xdr:rowOff>88011</xdr:rowOff>
    </xdr:to>
    <xdr:sp macro="" textlink="">
      <xdr:nvSpPr>
        <xdr:cNvPr id="313" name="楕円 312"/>
        <xdr:cNvSpPr/>
      </xdr:nvSpPr>
      <xdr:spPr>
        <a:xfrm>
          <a:off x="9588500" y="667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79138</xdr:rowOff>
    </xdr:from>
    <xdr:ext cx="313932" cy="259045"/>
    <xdr:sp macro="" textlink="">
      <xdr:nvSpPr>
        <xdr:cNvPr id="314" name="テキスト ボックス 313"/>
        <xdr:cNvSpPr txBox="1"/>
      </xdr:nvSpPr>
      <xdr:spPr>
        <a:xfrm>
          <a:off x="9482333" y="6765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144907</xdr:rowOff>
    </xdr:from>
    <xdr:to>
      <xdr:col>46</xdr:col>
      <xdr:colOff>38100</xdr:colOff>
      <xdr:row>39</xdr:row>
      <xdr:rowOff>75057</xdr:rowOff>
    </xdr:to>
    <xdr:sp macro="" textlink="">
      <xdr:nvSpPr>
        <xdr:cNvPr id="315" name="楕円 314"/>
        <xdr:cNvSpPr/>
      </xdr:nvSpPr>
      <xdr:spPr>
        <a:xfrm>
          <a:off x="8699500" y="666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66184</xdr:rowOff>
    </xdr:from>
    <xdr:ext cx="313932" cy="259045"/>
    <xdr:sp macro="" textlink="">
      <xdr:nvSpPr>
        <xdr:cNvPr id="316" name="テキスト ボックス 315"/>
        <xdr:cNvSpPr txBox="1"/>
      </xdr:nvSpPr>
      <xdr:spPr>
        <a:xfrm>
          <a:off x="8593333" y="67527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143764</xdr:rowOff>
    </xdr:from>
    <xdr:to>
      <xdr:col>41</xdr:col>
      <xdr:colOff>101600</xdr:colOff>
      <xdr:row>39</xdr:row>
      <xdr:rowOff>73914</xdr:rowOff>
    </xdr:to>
    <xdr:sp macro="" textlink="">
      <xdr:nvSpPr>
        <xdr:cNvPr id="317" name="楕円 316"/>
        <xdr:cNvSpPr/>
      </xdr:nvSpPr>
      <xdr:spPr>
        <a:xfrm>
          <a:off x="7810500" y="66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65041</xdr:rowOff>
    </xdr:from>
    <xdr:ext cx="313932" cy="259045"/>
    <xdr:sp macro="" textlink="">
      <xdr:nvSpPr>
        <xdr:cNvPr id="318" name="テキスト ボックス 317"/>
        <xdr:cNvSpPr txBox="1"/>
      </xdr:nvSpPr>
      <xdr:spPr>
        <a:xfrm>
          <a:off x="7704333" y="67515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143383</xdr:rowOff>
    </xdr:from>
    <xdr:to>
      <xdr:col>36</xdr:col>
      <xdr:colOff>165100</xdr:colOff>
      <xdr:row>39</xdr:row>
      <xdr:rowOff>73533</xdr:rowOff>
    </xdr:to>
    <xdr:sp macro="" textlink="">
      <xdr:nvSpPr>
        <xdr:cNvPr id="319" name="楕円 318"/>
        <xdr:cNvSpPr/>
      </xdr:nvSpPr>
      <xdr:spPr>
        <a:xfrm>
          <a:off x="6921500" y="665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64660</xdr:rowOff>
    </xdr:from>
    <xdr:ext cx="313932" cy="259045"/>
    <xdr:sp macro="" textlink="">
      <xdr:nvSpPr>
        <xdr:cNvPr id="320" name="テキスト ボックス 319"/>
        <xdr:cNvSpPr txBox="1"/>
      </xdr:nvSpPr>
      <xdr:spPr>
        <a:xfrm>
          <a:off x="6815333" y="67512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49365</xdr:rowOff>
    </xdr:from>
    <xdr:to>
      <xdr:col>55</xdr:col>
      <xdr:colOff>0</xdr:colOff>
      <xdr:row>58</xdr:row>
      <xdr:rowOff>77368</xdr:rowOff>
    </xdr:to>
    <xdr:cxnSp macro="">
      <xdr:nvCxnSpPr>
        <xdr:cNvPr id="349" name="直線コネクタ 348"/>
        <xdr:cNvCxnSpPr/>
      </xdr:nvCxnSpPr>
      <xdr:spPr>
        <a:xfrm flipV="1">
          <a:off x="9639300" y="9993465"/>
          <a:ext cx="8382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157249</xdr:rowOff>
    </xdr:from>
    <xdr:ext cx="534377" cy="259045"/>
    <xdr:sp macro="" textlink="">
      <xdr:nvSpPr>
        <xdr:cNvPr id="350" name="農林水産業費平均値テキスト"/>
        <xdr:cNvSpPr txBox="1"/>
      </xdr:nvSpPr>
      <xdr:spPr>
        <a:xfrm>
          <a:off x="10528300" y="9758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77368</xdr:rowOff>
    </xdr:from>
    <xdr:to>
      <xdr:col>50</xdr:col>
      <xdr:colOff>114300</xdr:colOff>
      <xdr:row>58</xdr:row>
      <xdr:rowOff>93428</xdr:rowOff>
    </xdr:to>
    <xdr:cxnSp macro="">
      <xdr:nvCxnSpPr>
        <xdr:cNvPr id="352" name="直線コネクタ 351"/>
        <xdr:cNvCxnSpPr/>
      </xdr:nvCxnSpPr>
      <xdr:spPr>
        <a:xfrm flipV="1">
          <a:off x="8750300" y="10021468"/>
          <a:ext cx="889000" cy="1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89222</xdr:rowOff>
    </xdr:from>
    <xdr:ext cx="534377" cy="259045"/>
    <xdr:sp macro="" textlink="">
      <xdr:nvSpPr>
        <xdr:cNvPr id="354" name="テキスト ボックス 353"/>
        <xdr:cNvSpPr txBox="1"/>
      </xdr:nvSpPr>
      <xdr:spPr>
        <a:xfrm>
          <a:off x="9372111" y="969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89998</xdr:rowOff>
    </xdr:from>
    <xdr:to>
      <xdr:col>45</xdr:col>
      <xdr:colOff>177800</xdr:colOff>
      <xdr:row>58</xdr:row>
      <xdr:rowOff>93428</xdr:rowOff>
    </xdr:to>
    <xdr:cxnSp macro="">
      <xdr:nvCxnSpPr>
        <xdr:cNvPr id="355" name="直線コネクタ 354"/>
        <xdr:cNvCxnSpPr/>
      </xdr:nvCxnSpPr>
      <xdr:spPr>
        <a:xfrm>
          <a:off x="7861300" y="10034098"/>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65067</xdr:rowOff>
    </xdr:from>
    <xdr:ext cx="534377" cy="259045"/>
    <xdr:sp macro="" textlink="">
      <xdr:nvSpPr>
        <xdr:cNvPr id="357" name="テキスト ボックス 356"/>
        <xdr:cNvSpPr txBox="1"/>
      </xdr:nvSpPr>
      <xdr:spPr>
        <a:xfrm>
          <a:off x="8483111" y="966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89998</xdr:rowOff>
    </xdr:from>
    <xdr:to>
      <xdr:col>41</xdr:col>
      <xdr:colOff>50800</xdr:colOff>
      <xdr:row>58</xdr:row>
      <xdr:rowOff>90665</xdr:rowOff>
    </xdr:to>
    <xdr:cxnSp macro="">
      <xdr:nvCxnSpPr>
        <xdr:cNvPr id="358" name="直線コネクタ 357"/>
        <xdr:cNvCxnSpPr/>
      </xdr:nvCxnSpPr>
      <xdr:spPr>
        <a:xfrm flipV="1">
          <a:off x="6972300" y="10034098"/>
          <a:ext cx="8890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74725</xdr:rowOff>
    </xdr:from>
    <xdr:ext cx="534377" cy="259045"/>
    <xdr:sp macro="" textlink="">
      <xdr:nvSpPr>
        <xdr:cNvPr id="360" name="テキスト ボックス 359"/>
        <xdr:cNvSpPr txBox="1"/>
      </xdr:nvSpPr>
      <xdr:spPr>
        <a:xfrm>
          <a:off x="7594111" y="967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79697</xdr:rowOff>
    </xdr:from>
    <xdr:ext cx="534377" cy="259045"/>
    <xdr:sp macro="" textlink="">
      <xdr:nvSpPr>
        <xdr:cNvPr id="362" name="テキスト ボックス 361"/>
        <xdr:cNvSpPr txBox="1"/>
      </xdr:nvSpPr>
      <xdr:spPr>
        <a:xfrm>
          <a:off x="6705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170015</xdr:rowOff>
    </xdr:from>
    <xdr:to>
      <xdr:col>55</xdr:col>
      <xdr:colOff>50800</xdr:colOff>
      <xdr:row>58</xdr:row>
      <xdr:rowOff>100165</xdr:rowOff>
    </xdr:to>
    <xdr:sp macro="" textlink="">
      <xdr:nvSpPr>
        <xdr:cNvPr id="368" name="楕円 367"/>
        <xdr:cNvSpPr/>
      </xdr:nvSpPr>
      <xdr:spPr>
        <a:xfrm>
          <a:off x="10426700" y="994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148442</xdr:rowOff>
    </xdr:from>
    <xdr:ext cx="469744" cy="259045"/>
    <xdr:sp macro="" textlink="">
      <xdr:nvSpPr>
        <xdr:cNvPr id="369" name="農林水産業費該当値テキスト"/>
        <xdr:cNvSpPr txBox="1"/>
      </xdr:nvSpPr>
      <xdr:spPr>
        <a:xfrm>
          <a:off x="10528300" y="992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26568</xdr:rowOff>
    </xdr:from>
    <xdr:to>
      <xdr:col>50</xdr:col>
      <xdr:colOff>165100</xdr:colOff>
      <xdr:row>58</xdr:row>
      <xdr:rowOff>128168</xdr:rowOff>
    </xdr:to>
    <xdr:sp macro="" textlink="">
      <xdr:nvSpPr>
        <xdr:cNvPr id="370" name="楕円 369"/>
        <xdr:cNvSpPr/>
      </xdr:nvSpPr>
      <xdr:spPr>
        <a:xfrm>
          <a:off x="9588500" y="997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119295</xdr:rowOff>
    </xdr:from>
    <xdr:ext cx="469744" cy="259045"/>
    <xdr:sp macro="" textlink="">
      <xdr:nvSpPr>
        <xdr:cNvPr id="371" name="テキスト ボックス 370"/>
        <xdr:cNvSpPr txBox="1"/>
      </xdr:nvSpPr>
      <xdr:spPr>
        <a:xfrm>
          <a:off x="9404428" y="10063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42628</xdr:rowOff>
    </xdr:from>
    <xdr:to>
      <xdr:col>46</xdr:col>
      <xdr:colOff>38100</xdr:colOff>
      <xdr:row>58</xdr:row>
      <xdr:rowOff>144228</xdr:rowOff>
    </xdr:to>
    <xdr:sp macro="" textlink="">
      <xdr:nvSpPr>
        <xdr:cNvPr id="372" name="楕円 371"/>
        <xdr:cNvSpPr/>
      </xdr:nvSpPr>
      <xdr:spPr>
        <a:xfrm>
          <a:off x="8699500" y="99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135355</xdr:rowOff>
    </xdr:from>
    <xdr:ext cx="469744" cy="259045"/>
    <xdr:sp macro="" textlink="">
      <xdr:nvSpPr>
        <xdr:cNvPr id="373" name="テキスト ボックス 372"/>
        <xdr:cNvSpPr txBox="1"/>
      </xdr:nvSpPr>
      <xdr:spPr>
        <a:xfrm>
          <a:off x="8515428" y="10079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39198</xdr:rowOff>
    </xdr:from>
    <xdr:to>
      <xdr:col>41</xdr:col>
      <xdr:colOff>101600</xdr:colOff>
      <xdr:row>58</xdr:row>
      <xdr:rowOff>140798</xdr:rowOff>
    </xdr:to>
    <xdr:sp macro="" textlink="">
      <xdr:nvSpPr>
        <xdr:cNvPr id="374" name="楕円 373"/>
        <xdr:cNvSpPr/>
      </xdr:nvSpPr>
      <xdr:spPr>
        <a:xfrm>
          <a:off x="7810500" y="998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131925</xdr:rowOff>
    </xdr:from>
    <xdr:ext cx="469744" cy="259045"/>
    <xdr:sp macro="" textlink="">
      <xdr:nvSpPr>
        <xdr:cNvPr id="375" name="テキスト ボックス 374"/>
        <xdr:cNvSpPr txBox="1"/>
      </xdr:nvSpPr>
      <xdr:spPr>
        <a:xfrm>
          <a:off x="7626428" y="10076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39865</xdr:rowOff>
    </xdr:from>
    <xdr:to>
      <xdr:col>36</xdr:col>
      <xdr:colOff>165100</xdr:colOff>
      <xdr:row>58</xdr:row>
      <xdr:rowOff>141465</xdr:rowOff>
    </xdr:to>
    <xdr:sp macro="" textlink="">
      <xdr:nvSpPr>
        <xdr:cNvPr id="376" name="楕円 375"/>
        <xdr:cNvSpPr/>
      </xdr:nvSpPr>
      <xdr:spPr>
        <a:xfrm>
          <a:off x="6921500" y="998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132592</xdr:rowOff>
    </xdr:from>
    <xdr:ext cx="469744" cy="259045"/>
    <xdr:sp macro="" textlink="">
      <xdr:nvSpPr>
        <xdr:cNvPr id="377" name="テキスト ボックス 376"/>
        <xdr:cNvSpPr txBox="1"/>
      </xdr:nvSpPr>
      <xdr:spPr>
        <a:xfrm>
          <a:off x="6737428" y="1007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26067</xdr:rowOff>
    </xdr:from>
    <xdr:to>
      <xdr:col>55</xdr:col>
      <xdr:colOff>0</xdr:colOff>
      <xdr:row>78</xdr:row>
      <xdr:rowOff>45689</xdr:rowOff>
    </xdr:to>
    <xdr:cxnSp macro="">
      <xdr:nvCxnSpPr>
        <xdr:cNvPr id="406" name="直線コネクタ 405"/>
        <xdr:cNvCxnSpPr/>
      </xdr:nvCxnSpPr>
      <xdr:spPr>
        <a:xfrm flipV="1">
          <a:off x="9639300" y="13399167"/>
          <a:ext cx="8382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146657</xdr:rowOff>
    </xdr:from>
    <xdr:ext cx="534377" cy="259045"/>
    <xdr:sp macro="" textlink="">
      <xdr:nvSpPr>
        <xdr:cNvPr id="407" name="商工費平均値テキスト"/>
        <xdr:cNvSpPr txBox="1"/>
      </xdr:nvSpPr>
      <xdr:spPr>
        <a:xfrm>
          <a:off x="10528300" y="1317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45689</xdr:rowOff>
    </xdr:from>
    <xdr:to>
      <xdr:col>50</xdr:col>
      <xdr:colOff>114300</xdr:colOff>
      <xdr:row>78</xdr:row>
      <xdr:rowOff>102896</xdr:rowOff>
    </xdr:to>
    <xdr:cxnSp macro="">
      <xdr:nvCxnSpPr>
        <xdr:cNvPr id="409" name="直線コネクタ 408"/>
        <xdr:cNvCxnSpPr/>
      </xdr:nvCxnSpPr>
      <xdr:spPr>
        <a:xfrm flipV="1">
          <a:off x="8750300" y="13418789"/>
          <a:ext cx="889000" cy="57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127068</xdr:rowOff>
    </xdr:from>
    <xdr:ext cx="469744" cy="259045"/>
    <xdr:sp macro="" textlink="">
      <xdr:nvSpPr>
        <xdr:cNvPr id="411" name="テキスト ボックス 410"/>
        <xdr:cNvSpPr txBox="1"/>
      </xdr:nvSpPr>
      <xdr:spPr>
        <a:xfrm>
          <a:off x="9404428" y="1350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102896</xdr:rowOff>
    </xdr:from>
    <xdr:to>
      <xdr:col>45</xdr:col>
      <xdr:colOff>177800</xdr:colOff>
      <xdr:row>78</xdr:row>
      <xdr:rowOff>105029</xdr:rowOff>
    </xdr:to>
    <xdr:cxnSp macro="">
      <xdr:nvCxnSpPr>
        <xdr:cNvPr id="412" name="直線コネクタ 411"/>
        <xdr:cNvCxnSpPr/>
      </xdr:nvCxnSpPr>
      <xdr:spPr>
        <a:xfrm flipV="1">
          <a:off x="7861300" y="13475996"/>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154640</xdr:rowOff>
    </xdr:from>
    <xdr:ext cx="469744" cy="259045"/>
    <xdr:sp macro="" textlink="">
      <xdr:nvSpPr>
        <xdr:cNvPr id="414" name="テキスト ボックス 413"/>
        <xdr:cNvSpPr txBox="1"/>
      </xdr:nvSpPr>
      <xdr:spPr>
        <a:xfrm>
          <a:off x="8515428" y="131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105029</xdr:rowOff>
    </xdr:from>
    <xdr:to>
      <xdr:col>41</xdr:col>
      <xdr:colOff>50800</xdr:colOff>
      <xdr:row>78</xdr:row>
      <xdr:rowOff>114173</xdr:rowOff>
    </xdr:to>
    <xdr:cxnSp macro="">
      <xdr:nvCxnSpPr>
        <xdr:cNvPr id="415" name="直線コネクタ 414"/>
        <xdr:cNvCxnSpPr/>
      </xdr:nvCxnSpPr>
      <xdr:spPr>
        <a:xfrm flipV="1">
          <a:off x="6972300" y="13478129"/>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167003</xdr:rowOff>
    </xdr:from>
    <xdr:ext cx="469744" cy="259045"/>
    <xdr:sp macro="" textlink="">
      <xdr:nvSpPr>
        <xdr:cNvPr id="417" name="テキスト ボックス 416"/>
        <xdr:cNvSpPr txBox="1"/>
      </xdr:nvSpPr>
      <xdr:spPr>
        <a:xfrm>
          <a:off x="7626428" y="1319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166698</xdr:rowOff>
    </xdr:from>
    <xdr:ext cx="469744" cy="259045"/>
    <xdr:sp macro="" textlink="">
      <xdr:nvSpPr>
        <xdr:cNvPr id="419" name="テキスト ボックス 418"/>
        <xdr:cNvSpPr txBox="1"/>
      </xdr:nvSpPr>
      <xdr:spPr>
        <a:xfrm>
          <a:off x="6737428" y="1319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146717</xdr:rowOff>
    </xdr:from>
    <xdr:to>
      <xdr:col>55</xdr:col>
      <xdr:colOff>50800</xdr:colOff>
      <xdr:row>78</xdr:row>
      <xdr:rowOff>76867</xdr:rowOff>
    </xdr:to>
    <xdr:sp macro="" textlink="">
      <xdr:nvSpPr>
        <xdr:cNvPr id="425" name="楕円 424"/>
        <xdr:cNvSpPr/>
      </xdr:nvSpPr>
      <xdr:spPr>
        <a:xfrm>
          <a:off x="10426700" y="1334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125144</xdr:rowOff>
    </xdr:from>
    <xdr:ext cx="469744" cy="259045"/>
    <xdr:sp macro="" textlink="">
      <xdr:nvSpPr>
        <xdr:cNvPr id="426" name="商工費該当値テキスト"/>
        <xdr:cNvSpPr txBox="1"/>
      </xdr:nvSpPr>
      <xdr:spPr>
        <a:xfrm>
          <a:off x="10528300" y="1332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166339</xdr:rowOff>
    </xdr:from>
    <xdr:to>
      <xdr:col>50</xdr:col>
      <xdr:colOff>165100</xdr:colOff>
      <xdr:row>78</xdr:row>
      <xdr:rowOff>96489</xdr:rowOff>
    </xdr:to>
    <xdr:sp macro="" textlink="">
      <xdr:nvSpPr>
        <xdr:cNvPr id="427" name="楕円 426"/>
        <xdr:cNvSpPr/>
      </xdr:nvSpPr>
      <xdr:spPr>
        <a:xfrm>
          <a:off x="9588500" y="1336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113016</xdr:rowOff>
    </xdr:from>
    <xdr:ext cx="469744" cy="259045"/>
    <xdr:sp macro="" textlink="">
      <xdr:nvSpPr>
        <xdr:cNvPr id="428" name="テキスト ボックス 427"/>
        <xdr:cNvSpPr txBox="1"/>
      </xdr:nvSpPr>
      <xdr:spPr>
        <a:xfrm>
          <a:off x="9404428" y="1314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52096</xdr:rowOff>
    </xdr:from>
    <xdr:to>
      <xdr:col>46</xdr:col>
      <xdr:colOff>38100</xdr:colOff>
      <xdr:row>78</xdr:row>
      <xdr:rowOff>153696</xdr:rowOff>
    </xdr:to>
    <xdr:sp macro="" textlink="">
      <xdr:nvSpPr>
        <xdr:cNvPr id="429" name="楕円 428"/>
        <xdr:cNvSpPr/>
      </xdr:nvSpPr>
      <xdr:spPr>
        <a:xfrm>
          <a:off x="8699500" y="1342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144823</xdr:rowOff>
    </xdr:from>
    <xdr:ext cx="469744" cy="259045"/>
    <xdr:sp macro="" textlink="">
      <xdr:nvSpPr>
        <xdr:cNvPr id="430" name="テキスト ボックス 429"/>
        <xdr:cNvSpPr txBox="1"/>
      </xdr:nvSpPr>
      <xdr:spPr>
        <a:xfrm>
          <a:off x="8515428" y="1351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54229</xdr:rowOff>
    </xdr:from>
    <xdr:to>
      <xdr:col>41</xdr:col>
      <xdr:colOff>101600</xdr:colOff>
      <xdr:row>78</xdr:row>
      <xdr:rowOff>155829</xdr:rowOff>
    </xdr:to>
    <xdr:sp macro="" textlink="">
      <xdr:nvSpPr>
        <xdr:cNvPr id="431" name="楕円 430"/>
        <xdr:cNvSpPr/>
      </xdr:nvSpPr>
      <xdr:spPr>
        <a:xfrm>
          <a:off x="7810500" y="1342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146956</xdr:rowOff>
    </xdr:from>
    <xdr:ext cx="469744" cy="259045"/>
    <xdr:sp macro="" textlink="">
      <xdr:nvSpPr>
        <xdr:cNvPr id="432" name="テキスト ボックス 431"/>
        <xdr:cNvSpPr txBox="1"/>
      </xdr:nvSpPr>
      <xdr:spPr>
        <a:xfrm>
          <a:off x="7626428" y="1352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63373</xdr:rowOff>
    </xdr:from>
    <xdr:to>
      <xdr:col>36</xdr:col>
      <xdr:colOff>165100</xdr:colOff>
      <xdr:row>78</xdr:row>
      <xdr:rowOff>164973</xdr:rowOff>
    </xdr:to>
    <xdr:sp macro="" textlink="">
      <xdr:nvSpPr>
        <xdr:cNvPr id="433" name="楕円 432"/>
        <xdr:cNvSpPr/>
      </xdr:nvSpPr>
      <xdr:spPr>
        <a:xfrm>
          <a:off x="6921500" y="1343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156100</xdr:rowOff>
    </xdr:from>
    <xdr:ext cx="469744" cy="259045"/>
    <xdr:sp macro="" textlink="">
      <xdr:nvSpPr>
        <xdr:cNvPr id="434" name="テキスト ボックス 433"/>
        <xdr:cNvSpPr txBox="1"/>
      </xdr:nvSpPr>
      <xdr:spPr>
        <a:xfrm>
          <a:off x="6737428" y="1352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118539</xdr:rowOff>
    </xdr:from>
    <xdr:to>
      <xdr:col>55</xdr:col>
      <xdr:colOff>0</xdr:colOff>
      <xdr:row>98</xdr:row>
      <xdr:rowOff>26739</xdr:rowOff>
    </xdr:to>
    <xdr:cxnSp macro="">
      <xdr:nvCxnSpPr>
        <xdr:cNvPr id="465" name="直線コネクタ 464"/>
        <xdr:cNvCxnSpPr/>
      </xdr:nvCxnSpPr>
      <xdr:spPr>
        <a:xfrm flipV="1">
          <a:off x="9639300" y="16749189"/>
          <a:ext cx="838200" cy="7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150672</xdr:rowOff>
    </xdr:from>
    <xdr:ext cx="534377" cy="259045"/>
    <xdr:sp macro="" textlink="">
      <xdr:nvSpPr>
        <xdr:cNvPr id="466" name="土木費平均値テキスト"/>
        <xdr:cNvSpPr txBox="1"/>
      </xdr:nvSpPr>
      <xdr:spPr>
        <a:xfrm>
          <a:off x="10528300" y="16438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169168</xdr:rowOff>
    </xdr:from>
    <xdr:to>
      <xdr:col>50</xdr:col>
      <xdr:colOff>114300</xdr:colOff>
      <xdr:row>98</xdr:row>
      <xdr:rowOff>26739</xdr:rowOff>
    </xdr:to>
    <xdr:cxnSp macro="">
      <xdr:nvCxnSpPr>
        <xdr:cNvPr id="468" name="直線コネクタ 467"/>
        <xdr:cNvCxnSpPr/>
      </xdr:nvCxnSpPr>
      <xdr:spPr>
        <a:xfrm>
          <a:off x="8750300" y="16799818"/>
          <a:ext cx="889000" cy="29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9" name="フローチャート: 判断 468"/>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84520</xdr:rowOff>
    </xdr:from>
    <xdr:ext cx="534377" cy="259045"/>
    <xdr:sp macro="" textlink="">
      <xdr:nvSpPr>
        <xdr:cNvPr id="470" name="テキスト ボックス 469"/>
        <xdr:cNvSpPr txBox="1"/>
      </xdr:nvSpPr>
      <xdr:spPr>
        <a:xfrm>
          <a:off x="9372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169168</xdr:rowOff>
    </xdr:from>
    <xdr:to>
      <xdr:col>45</xdr:col>
      <xdr:colOff>177800</xdr:colOff>
      <xdr:row>98</xdr:row>
      <xdr:rowOff>9257</xdr:rowOff>
    </xdr:to>
    <xdr:cxnSp macro="">
      <xdr:nvCxnSpPr>
        <xdr:cNvPr id="471" name="直線コネクタ 470"/>
        <xdr:cNvCxnSpPr/>
      </xdr:nvCxnSpPr>
      <xdr:spPr>
        <a:xfrm flipV="1">
          <a:off x="7861300" y="16799818"/>
          <a:ext cx="889000" cy="1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2" name="フローチャート: 判断 471"/>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76333</xdr:rowOff>
    </xdr:from>
    <xdr:ext cx="534377" cy="259045"/>
    <xdr:sp macro="" textlink="">
      <xdr:nvSpPr>
        <xdr:cNvPr id="473" name="テキスト ボックス 472"/>
        <xdr:cNvSpPr txBox="1"/>
      </xdr:nvSpPr>
      <xdr:spPr>
        <a:xfrm>
          <a:off x="8483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160393</xdr:rowOff>
    </xdr:from>
    <xdr:to>
      <xdr:col>41</xdr:col>
      <xdr:colOff>50800</xdr:colOff>
      <xdr:row>98</xdr:row>
      <xdr:rowOff>9257</xdr:rowOff>
    </xdr:to>
    <xdr:cxnSp macro="">
      <xdr:nvCxnSpPr>
        <xdr:cNvPr id="474" name="直線コネクタ 473"/>
        <xdr:cNvCxnSpPr/>
      </xdr:nvCxnSpPr>
      <xdr:spPr>
        <a:xfrm>
          <a:off x="6972300" y="16791043"/>
          <a:ext cx="889000" cy="2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5" name="フローチャート: 判断 474"/>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64054</xdr:rowOff>
    </xdr:from>
    <xdr:ext cx="534377" cy="259045"/>
    <xdr:sp macro="" textlink="">
      <xdr:nvSpPr>
        <xdr:cNvPr id="476" name="テキスト ボックス 475"/>
        <xdr:cNvSpPr txBox="1"/>
      </xdr:nvSpPr>
      <xdr:spPr>
        <a:xfrm>
          <a:off x="7594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7" name="フローチャート: 判断 476"/>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76148</xdr:rowOff>
    </xdr:from>
    <xdr:ext cx="534377" cy="259045"/>
    <xdr:sp macro="" textlink="">
      <xdr:nvSpPr>
        <xdr:cNvPr id="478" name="テキスト ボックス 477"/>
        <xdr:cNvSpPr txBox="1"/>
      </xdr:nvSpPr>
      <xdr:spPr>
        <a:xfrm>
          <a:off x="6705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67739</xdr:rowOff>
    </xdr:from>
    <xdr:to>
      <xdr:col>55</xdr:col>
      <xdr:colOff>50800</xdr:colOff>
      <xdr:row>97</xdr:row>
      <xdr:rowOff>169339</xdr:rowOff>
    </xdr:to>
    <xdr:sp macro="" textlink="">
      <xdr:nvSpPr>
        <xdr:cNvPr id="484" name="楕円 483"/>
        <xdr:cNvSpPr/>
      </xdr:nvSpPr>
      <xdr:spPr>
        <a:xfrm>
          <a:off x="10426700" y="1669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46166</xdr:rowOff>
    </xdr:from>
    <xdr:ext cx="534377" cy="259045"/>
    <xdr:sp macro="" textlink="">
      <xdr:nvSpPr>
        <xdr:cNvPr id="485" name="土木費該当値テキスト"/>
        <xdr:cNvSpPr txBox="1"/>
      </xdr:nvSpPr>
      <xdr:spPr>
        <a:xfrm>
          <a:off x="10528300" y="1667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147389</xdr:rowOff>
    </xdr:from>
    <xdr:to>
      <xdr:col>50</xdr:col>
      <xdr:colOff>165100</xdr:colOff>
      <xdr:row>98</xdr:row>
      <xdr:rowOff>77539</xdr:rowOff>
    </xdr:to>
    <xdr:sp macro="" textlink="">
      <xdr:nvSpPr>
        <xdr:cNvPr id="486" name="楕円 485"/>
        <xdr:cNvSpPr/>
      </xdr:nvSpPr>
      <xdr:spPr>
        <a:xfrm>
          <a:off x="9588500" y="1677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68666</xdr:rowOff>
    </xdr:from>
    <xdr:ext cx="534377" cy="259045"/>
    <xdr:sp macro="" textlink="">
      <xdr:nvSpPr>
        <xdr:cNvPr id="487" name="テキスト ボックス 486"/>
        <xdr:cNvSpPr txBox="1"/>
      </xdr:nvSpPr>
      <xdr:spPr>
        <a:xfrm>
          <a:off x="9372111" y="1687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118368</xdr:rowOff>
    </xdr:from>
    <xdr:to>
      <xdr:col>46</xdr:col>
      <xdr:colOff>38100</xdr:colOff>
      <xdr:row>98</xdr:row>
      <xdr:rowOff>48518</xdr:rowOff>
    </xdr:to>
    <xdr:sp macro="" textlink="">
      <xdr:nvSpPr>
        <xdr:cNvPr id="488" name="楕円 487"/>
        <xdr:cNvSpPr/>
      </xdr:nvSpPr>
      <xdr:spPr>
        <a:xfrm>
          <a:off x="8699500" y="1674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39645</xdr:rowOff>
    </xdr:from>
    <xdr:ext cx="534377" cy="259045"/>
    <xdr:sp macro="" textlink="">
      <xdr:nvSpPr>
        <xdr:cNvPr id="489" name="テキスト ボックス 488"/>
        <xdr:cNvSpPr txBox="1"/>
      </xdr:nvSpPr>
      <xdr:spPr>
        <a:xfrm>
          <a:off x="8483111" y="1684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129907</xdr:rowOff>
    </xdr:from>
    <xdr:to>
      <xdr:col>41</xdr:col>
      <xdr:colOff>101600</xdr:colOff>
      <xdr:row>98</xdr:row>
      <xdr:rowOff>60057</xdr:rowOff>
    </xdr:to>
    <xdr:sp macro="" textlink="">
      <xdr:nvSpPr>
        <xdr:cNvPr id="490" name="楕円 489"/>
        <xdr:cNvSpPr/>
      </xdr:nvSpPr>
      <xdr:spPr>
        <a:xfrm>
          <a:off x="7810500" y="1676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51184</xdr:rowOff>
    </xdr:from>
    <xdr:ext cx="534377" cy="259045"/>
    <xdr:sp macro="" textlink="">
      <xdr:nvSpPr>
        <xdr:cNvPr id="491" name="テキスト ボックス 490"/>
        <xdr:cNvSpPr txBox="1"/>
      </xdr:nvSpPr>
      <xdr:spPr>
        <a:xfrm>
          <a:off x="7594111" y="1685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109593</xdr:rowOff>
    </xdr:from>
    <xdr:to>
      <xdr:col>36</xdr:col>
      <xdr:colOff>165100</xdr:colOff>
      <xdr:row>98</xdr:row>
      <xdr:rowOff>39743</xdr:rowOff>
    </xdr:to>
    <xdr:sp macro="" textlink="">
      <xdr:nvSpPr>
        <xdr:cNvPr id="492" name="楕円 491"/>
        <xdr:cNvSpPr/>
      </xdr:nvSpPr>
      <xdr:spPr>
        <a:xfrm>
          <a:off x="6921500" y="1674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30870</xdr:rowOff>
    </xdr:from>
    <xdr:ext cx="534377" cy="259045"/>
    <xdr:sp macro="" textlink="">
      <xdr:nvSpPr>
        <xdr:cNvPr id="493" name="テキスト ボックス 492"/>
        <xdr:cNvSpPr txBox="1"/>
      </xdr:nvSpPr>
      <xdr:spPr>
        <a:xfrm>
          <a:off x="6705111" y="1683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140348</xdr:rowOff>
    </xdr:from>
    <xdr:to>
      <xdr:col>85</xdr:col>
      <xdr:colOff>127000</xdr:colOff>
      <xdr:row>37</xdr:row>
      <xdr:rowOff>25000</xdr:rowOff>
    </xdr:to>
    <xdr:cxnSp macro="">
      <xdr:nvCxnSpPr>
        <xdr:cNvPr id="522" name="直線コネクタ 521"/>
        <xdr:cNvCxnSpPr/>
      </xdr:nvCxnSpPr>
      <xdr:spPr>
        <a:xfrm flipV="1">
          <a:off x="15481300" y="6312548"/>
          <a:ext cx="838200" cy="5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146175</xdr:rowOff>
    </xdr:from>
    <xdr:ext cx="534377" cy="259045"/>
    <xdr:sp macro="" textlink="">
      <xdr:nvSpPr>
        <xdr:cNvPr id="523" name="消防費平均値テキスト"/>
        <xdr:cNvSpPr txBox="1"/>
      </xdr:nvSpPr>
      <xdr:spPr>
        <a:xfrm>
          <a:off x="16370300" y="6318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25000</xdr:rowOff>
    </xdr:from>
    <xdr:to>
      <xdr:col>81</xdr:col>
      <xdr:colOff>50800</xdr:colOff>
      <xdr:row>37</xdr:row>
      <xdr:rowOff>47060</xdr:rowOff>
    </xdr:to>
    <xdr:cxnSp macro="">
      <xdr:nvCxnSpPr>
        <xdr:cNvPr id="525" name="直線コネクタ 524"/>
        <xdr:cNvCxnSpPr/>
      </xdr:nvCxnSpPr>
      <xdr:spPr>
        <a:xfrm flipV="1">
          <a:off x="14592300" y="6368650"/>
          <a:ext cx="889000" cy="2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6" name="フローチャート: 判断 525"/>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97845</xdr:rowOff>
    </xdr:from>
    <xdr:ext cx="534377" cy="259045"/>
    <xdr:sp macro="" textlink="">
      <xdr:nvSpPr>
        <xdr:cNvPr id="527" name="テキスト ボックス 526"/>
        <xdr:cNvSpPr txBox="1"/>
      </xdr:nvSpPr>
      <xdr:spPr>
        <a:xfrm>
          <a:off x="15214111" y="64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47060</xdr:rowOff>
    </xdr:from>
    <xdr:to>
      <xdr:col>76</xdr:col>
      <xdr:colOff>114300</xdr:colOff>
      <xdr:row>37</xdr:row>
      <xdr:rowOff>55328</xdr:rowOff>
    </xdr:to>
    <xdr:cxnSp macro="">
      <xdr:nvCxnSpPr>
        <xdr:cNvPr id="528" name="直線コネクタ 527"/>
        <xdr:cNvCxnSpPr/>
      </xdr:nvCxnSpPr>
      <xdr:spPr>
        <a:xfrm flipV="1">
          <a:off x="13703300" y="6390710"/>
          <a:ext cx="8890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9" name="フローチャート: 判断 528"/>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109218</xdr:rowOff>
    </xdr:from>
    <xdr:ext cx="534377" cy="259045"/>
    <xdr:sp macro="" textlink="">
      <xdr:nvSpPr>
        <xdr:cNvPr id="530" name="テキスト ボックス 529"/>
        <xdr:cNvSpPr txBox="1"/>
      </xdr:nvSpPr>
      <xdr:spPr>
        <a:xfrm>
          <a:off x="14325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55328</xdr:rowOff>
    </xdr:from>
    <xdr:to>
      <xdr:col>71</xdr:col>
      <xdr:colOff>177800</xdr:colOff>
      <xdr:row>37</xdr:row>
      <xdr:rowOff>67291</xdr:rowOff>
    </xdr:to>
    <xdr:cxnSp macro="">
      <xdr:nvCxnSpPr>
        <xdr:cNvPr id="531" name="直線コネクタ 530"/>
        <xdr:cNvCxnSpPr/>
      </xdr:nvCxnSpPr>
      <xdr:spPr>
        <a:xfrm flipV="1">
          <a:off x="12814300" y="6398978"/>
          <a:ext cx="889000" cy="1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2" name="フローチャート: 判断 531"/>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124553</xdr:rowOff>
    </xdr:from>
    <xdr:ext cx="534377" cy="259045"/>
    <xdr:sp macro="" textlink="">
      <xdr:nvSpPr>
        <xdr:cNvPr id="533" name="テキスト ボックス 532"/>
        <xdr:cNvSpPr txBox="1"/>
      </xdr:nvSpPr>
      <xdr:spPr>
        <a:xfrm>
          <a:off x="13436111" y="646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4" name="フローチャート: 判断 533"/>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114781</xdr:rowOff>
    </xdr:from>
    <xdr:ext cx="534377" cy="259045"/>
    <xdr:sp macro="" textlink="">
      <xdr:nvSpPr>
        <xdr:cNvPr id="535" name="テキスト ボックス 534"/>
        <xdr:cNvSpPr txBox="1"/>
      </xdr:nvSpPr>
      <xdr:spPr>
        <a:xfrm>
          <a:off x="12547111" y="645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89548</xdr:rowOff>
    </xdr:from>
    <xdr:to>
      <xdr:col>85</xdr:col>
      <xdr:colOff>177800</xdr:colOff>
      <xdr:row>37</xdr:row>
      <xdr:rowOff>19698</xdr:rowOff>
    </xdr:to>
    <xdr:sp macro="" textlink="">
      <xdr:nvSpPr>
        <xdr:cNvPr id="541" name="楕円 540"/>
        <xdr:cNvSpPr/>
      </xdr:nvSpPr>
      <xdr:spPr>
        <a:xfrm>
          <a:off x="16268700" y="626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112425</xdr:rowOff>
    </xdr:from>
    <xdr:ext cx="534377" cy="259045"/>
    <xdr:sp macro="" textlink="">
      <xdr:nvSpPr>
        <xdr:cNvPr id="542" name="消防費該当値テキスト"/>
        <xdr:cNvSpPr txBox="1"/>
      </xdr:nvSpPr>
      <xdr:spPr>
        <a:xfrm>
          <a:off x="16370300" y="611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145650</xdr:rowOff>
    </xdr:from>
    <xdr:to>
      <xdr:col>81</xdr:col>
      <xdr:colOff>101600</xdr:colOff>
      <xdr:row>37</xdr:row>
      <xdr:rowOff>75800</xdr:rowOff>
    </xdr:to>
    <xdr:sp macro="" textlink="">
      <xdr:nvSpPr>
        <xdr:cNvPr id="543" name="楕円 542"/>
        <xdr:cNvSpPr/>
      </xdr:nvSpPr>
      <xdr:spPr>
        <a:xfrm>
          <a:off x="15430500" y="631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92327</xdr:rowOff>
    </xdr:from>
    <xdr:ext cx="534377" cy="259045"/>
    <xdr:sp macro="" textlink="">
      <xdr:nvSpPr>
        <xdr:cNvPr id="544" name="テキスト ボックス 543"/>
        <xdr:cNvSpPr txBox="1"/>
      </xdr:nvSpPr>
      <xdr:spPr>
        <a:xfrm>
          <a:off x="15214111" y="609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167710</xdr:rowOff>
    </xdr:from>
    <xdr:to>
      <xdr:col>76</xdr:col>
      <xdr:colOff>165100</xdr:colOff>
      <xdr:row>37</xdr:row>
      <xdr:rowOff>97860</xdr:rowOff>
    </xdr:to>
    <xdr:sp macro="" textlink="">
      <xdr:nvSpPr>
        <xdr:cNvPr id="545" name="楕円 544"/>
        <xdr:cNvSpPr/>
      </xdr:nvSpPr>
      <xdr:spPr>
        <a:xfrm>
          <a:off x="14541500" y="633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114387</xdr:rowOff>
    </xdr:from>
    <xdr:ext cx="534377" cy="259045"/>
    <xdr:sp macro="" textlink="">
      <xdr:nvSpPr>
        <xdr:cNvPr id="546" name="テキスト ボックス 545"/>
        <xdr:cNvSpPr txBox="1"/>
      </xdr:nvSpPr>
      <xdr:spPr>
        <a:xfrm>
          <a:off x="14325111" y="611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4528</xdr:rowOff>
    </xdr:from>
    <xdr:to>
      <xdr:col>72</xdr:col>
      <xdr:colOff>38100</xdr:colOff>
      <xdr:row>37</xdr:row>
      <xdr:rowOff>106128</xdr:rowOff>
    </xdr:to>
    <xdr:sp macro="" textlink="">
      <xdr:nvSpPr>
        <xdr:cNvPr id="547" name="楕円 546"/>
        <xdr:cNvSpPr/>
      </xdr:nvSpPr>
      <xdr:spPr>
        <a:xfrm>
          <a:off x="13652500" y="634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122655</xdr:rowOff>
    </xdr:from>
    <xdr:ext cx="534377" cy="259045"/>
    <xdr:sp macro="" textlink="">
      <xdr:nvSpPr>
        <xdr:cNvPr id="548" name="テキスト ボックス 547"/>
        <xdr:cNvSpPr txBox="1"/>
      </xdr:nvSpPr>
      <xdr:spPr>
        <a:xfrm>
          <a:off x="13436111" y="612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16491</xdr:rowOff>
    </xdr:from>
    <xdr:to>
      <xdr:col>67</xdr:col>
      <xdr:colOff>101600</xdr:colOff>
      <xdr:row>37</xdr:row>
      <xdr:rowOff>118091</xdr:rowOff>
    </xdr:to>
    <xdr:sp macro="" textlink="">
      <xdr:nvSpPr>
        <xdr:cNvPr id="549" name="楕円 548"/>
        <xdr:cNvSpPr/>
      </xdr:nvSpPr>
      <xdr:spPr>
        <a:xfrm>
          <a:off x="12763500" y="636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134618</xdr:rowOff>
    </xdr:from>
    <xdr:ext cx="534377" cy="259045"/>
    <xdr:sp macro="" textlink="">
      <xdr:nvSpPr>
        <xdr:cNvPr id="550" name="テキスト ボックス 549"/>
        <xdr:cNvSpPr txBox="1"/>
      </xdr:nvSpPr>
      <xdr:spPr>
        <a:xfrm>
          <a:off x="12547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3" name="テキスト ボックス 56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5" name="テキスト ボックス 56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7" name="テキスト ボックス 56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9" name="テキスト ボックス 568"/>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12873</xdr:rowOff>
    </xdr:from>
    <xdr:to>
      <xdr:col>85</xdr:col>
      <xdr:colOff>126364</xdr:colOff>
      <xdr:row>58</xdr:row>
      <xdr:rowOff>136972</xdr:rowOff>
    </xdr:to>
    <xdr:cxnSp macro="">
      <xdr:nvCxnSpPr>
        <xdr:cNvPr id="573" name="直線コネクタ 572"/>
        <xdr:cNvCxnSpPr/>
      </xdr:nvCxnSpPr>
      <xdr:spPr>
        <a:xfrm flipV="1">
          <a:off x="16317595" y="8585373"/>
          <a:ext cx="1269" cy="1495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140799</xdr:rowOff>
    </xdr:from>
    <xdr:ext cx="534377" cy="259045"/>
    <xdr:sp macro="" textlink="">
      <xdr:nvSpPr>
        <xdr:cNvPr id="574" name="教育費最小値テキスト"/>
        <xdr:cNvSpPr txBox="1"/>
      </xdr:nvSpPr>
      <xdr:spPr>
        <a:xfrm>
          <a:off x="16370300" y="1008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136972</xdr:rowOff>
    </xdr:from>
    <xdr:to>
      <xdr:col>86</xdr:col>
      <xdr:colOff>25400</xdr:colOff>
      <xdr:row>58</xdr:row>
      <xdr:rowOff>136972</xdr:rowOff>
    </xdr:to>
    <xdr:cxnSp macro="">
      <xdr:nvCxnSpPr>
        <xdr:cNvPr id="575" name="直線コネクタ 574"/>
        <xdr:cNvCxnSpPr/>
      </xdr:nvCxnSpPr>
      <xdr:spPr>
        <a:xfrm>
          <a:off x="16230600" y="1008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131000</xdr:rowOff>
    </xdr:from>
    <xdr:ext cx="599010" cy="259045"/>
    <xdr:sp macro="" textlink="">
      <xdr:nvSpPr>
        <xdr:cNvPr id="576" name="教育費最大値テキスト"/>
        <xdr:cNvSpPr txBox="1"/>
      </xdr:nvSpPr>
      <xdr:spPr>
        <a:xfrm>
          <a:off x="16370300" y="8360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12873</xdr:rowOff>
    </xdr:from>
    <xdr:to>
      <xdr:col>86</xdr:col>
      <xdr:colOff>25400</xdr:colOff>
      <xdr:row>50</xdr:row>
      <xdr:rowOff>12873</xdr:rowOff>
    </xdr:to>
    <xdr:cxnSp macro="">
      <xdr:nvCxnSpPr>
        <xdr:cNvPr id="577" name="直線コネクタ 576"/>
        <xdr:cNvCxnSpPr/>
      </xdr:nvCxnSpPr>
      <xdr:spPr>
        <a:xfrm>
          <a:off x="16230600" y="8585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29195</xdr:rowOff>
    </xdr:from>
    <xdr:to>
      <xdr:col>85</xdr:col>
      <xdr:colOff>127000</xdr:colOff>
      <xdr:row>58</xdr:row>
      <xdr:rowOff>169936</xdr:rowOff>
    </xdr:to>
    <xdr:cxnSp macro="">
      <xdr:nvCxnSpPr>
        <xdr:cNvPr id="578" name="直線コネクタ 577"/>
        <xdr:cNvCxnSpPr/>
      </xdr:nvCxnSpPr>
      <xdr:spPr>
        <a:xfrm flipV="1">
          <a:off x="15481300" y="9973295"/>
          <a:ext cx="838200" cy="14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48317</xdr:rowOff>
    </xdr:from>
    <xdr:ext cx="534377" cy="259045"/>
    <xdr:sp macro="" textlink="">
      <xdr:nvSpPr>
        <xdr:cNvPr id="579" name="教育費平均値テキスト"/>
        <xdr:cNvSpPr txBox="1"/>
      </xdr:nvSpPr>
      <xdr:spPr>
        <a:xfrm>
          <a:off x="16370300" y="9478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25440</xdr:rowOff>
    </xdr:from>
    <xdr:to>
      <xdr:col>85</xdr:col>
      <xdr:colOff>177800</xdr:colOff>
      <xdr:row>56</xdr:row>
      <xdr:rowOff>127040</xdr:rowOff>
    </xdr:to>
    <xdr:sp macro="" textlink="">
      <xdr:nvSpPr>
        <xdr:cNvPr id="580" name="フローチャート: 判断 579"/>
        <xdr:cNvSpPr/>
      </xdr:nvSpPr>
      <xdr:spPr>
        <a:xfrm>
          <a:off x="16268700" y="962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169936</xdr:rowOff>
    </xdr:from>
    <xdr:to>
      <xdr:col>81</xdr:col>
      <xdr:colOff>50800</xdr:colOff>
      <xdr:row>59</xdr:row>
      <xdr:rowOff>15829</xdr:rowOff>
    </xdr:to>
    <xdr:cxnSp macro="">
      <xdr:nvCxnSpPr>
        <xdr:cNvPr id="581" name="直線コネクタ 580"/>
        <xdr:cNvCxnSpPr/>
      </xdr:nvCxnSpPr>
      <xdr:spPr>
        <a:xfrm flipV="1">
          <a:off x="14592300" y="10114036"/>
          <a:ext cx="889000" cy="1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118846</xdr:rowOff>
    </xdr:from>
    <xdr:to>
      <xdr:col>81</xdr:col>
      <xdr:colOff>101600</xdr:colOff>
      <xdr:row>57</xdr:row>
      <xdr:rowOff>48996</xdr:rowOff>
    </xdr:to>
    <xdr:sp macro="" textlink="">
      <xdr:nvSpPr>
        <xdr:cNvPr id="582" name="フローチャート: 判断 581"/>
        <xdr:cNvSpPr/>
      </xdr:nvSpPr>
      <xdr:spPr>
        <a:xfrm>
          <a:off x="15430500" y="972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65523</xdr:rowOff>
    </xdr:from>
    <xdr:ext cx="534377" cy="259045"/>
    <xdr:sp macro="" textlink="">
      <xdr:nvSpPr>
        <xdr:cNvPr id="583" name="テキスト ボックス 582"/>
        <xdr:cNvSpPr txBox="1"/>
      </xdr:nvSpPr>
      <xdr:spPr>
        <a:xfrm>
          <a:off x="15214111" y="94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3149</xdr:rowOff>
    </xdr:from>
    <xdr:to>
      <xdr:col>76</xdr:col>
      <xdr:colOff>114300</xdr:colOff>
      <xdr:row>59</xdr:row>
      <xdr:rowOff>15829</xdr:rowOff>
    </xdr:to>
    <xdr:cxnSp macro="">
      <xdr:nvCxnSpPr>
        <xdr:cNvPr id="584" name="直線コネクタ 583"/>
        <xdr:cNvCxnSpPr/>
      </xdr:nvCxnSpPr>
      <xdr:spPr>
        <a:xfrm>
          <a:off x="13703300" y="10118699"/>
          <a:ext cx="889000" cy="1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17013</xdr:rowOff>
    </xdr:from>
    <xdr:to>
      <xdr:col>76</xdr:col>
      <xdr:colOff>165100</xdr:colOff>
      <xdr:row>57</xdr:row>
      <xdr:rowOff>118613</xdr:rowOff>
    </xdr:to>
    <xdr:sp macro="" textlink="">
      <xdr:nvSpPr>
        <xdr:cNvPr id="585" name="フローチャート: 判断 584"/>
        <xdr:cNvSpPr/>
      </xdr:nvSpPr>
      <xdr:spPr>
        <a:xfrm>
          <a:off x="1454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135140</xdr:rowOff>
    </xdr:from>
    <xdr:ext cx="534377" cy="259045"/>
    <xdr:sp macro="" textlink="">
      <xdr:nvSpPr>
        <xdr:cNvPr id="586" name="テキスト ボックス 585"/>
        <xdr:cNvSpPr txBox="1"/>
      </xdr:nvSpPr>
      <xdr:spPr>
        <a:xfrm>
          <a:off x="14325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3149</xdr:rowOff>
    </xdr:from>
    <xdr:to>
      <xdr:col>71</xdr:col>
      <xdr:colOff>177800</xdr:colOff>
      <xdr:row>59</xdr:row>
      <xdr:rowOff>3591</xdr:rowOff>
    </xdr:to>
    <xdr:cxnSp macro="">
      <xdr:nvCxnSpPr>
        <xdr:cNvPr id="587" name="直線コネクタ 586"/>
        <xdr:cNvCxnSpPr/>
      </xdr:nvCxnSpPr>
      <xdr:spPr>
        <a:xfrm flipV="1">
          <a:off x="12814300" y="10118699"/>
          <a:ext cx="889000" cy="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156474</xdr:rowOff>
    </xdr:from>
    <xdr:to>
      <xdr:col>72</xdr:col>
      <xdr:colOff>38100</xdr:colOff>
      <xdr:row>57</xdr:row>
      <xdr:rowOff>86624</xdr:rowOff>
    </xdr:to>
    <xdr:sp macro="" textlink="">
      <xdr:nvSpPr>
        <xdr:cNvPr id="588" name="フローチャート: 判断 587"/>
        <xdr:cNvSpPr/>
      </xdr:nvSpPr>
      <xdr:spPr>
        <a:xfrm>
          <a:off x="13652500" y="975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103151</xdr:rowOff>
    </xdr:from>
    <xdr:ext cx="534377" cy="259045"/>
    <xdr:sp macro="" textlink="">
      <xdr:nvSpPr>
        <xdr:cNvPr id="589" name="テキスト ボックス 588"/>
        <xdr:cNvSpPr txBox="1"/>
      </xdr:nvSpPr>
      <xdr:spPr>
        <a:xfrm>
          <a:off x="13436111" y="953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42052</xdr:rowOff>
    </xdr:from>
    <xdr:to>
      <xdr:col>67</xdr:col>
      <xdr:colOff>101600</xdr:colOff>
      <xdr:row>57</xdr:row>
      <xdr:rowOff>143652</xdr:rowOff>
    </xdr:to>
    <xdr:sp macro="" textlink="">
      <xdr:nvSpPr>
        <xdr:cNvPr id="590" name="フローチャート: 判断 589"/>
        <xdr:cNvSpPr/>
      </xdr:nvSpPr>
      <xdr:spPr>
        <a:xfrm>
          <a:off x="12763500" y="981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160179</xdr:rowOff>
    </xdr:from>
    <xdr:ext cx="534377" cy="259045"/>
    <xdr:sp macro="" textlink="">
      <xdr:nvSpPr>
        <xdr:cNvPr id="591" name="テキスト ボックス 590"/>
        <xdr:cNvSpPr txBox="1"/>
      </xdr:nvSpPr>
      <xdr:spPr>
        <a:xfrm>
          <a:off x="12547111" y="958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149845</xdr:rowOff>
    </xdr:from>
    <xdr:to>
      <xdr:col>85</xdr:col>
      <xdr:colOff>177800</xdr:colOff>
      <xdr:row>58</xdr:row>
      <xdr:rowOff>79995</xdr:rowOff>
    </xdr:to>
    <xdr:sp macro="" textlink="">
      <xdr:nvSpPr>
        <xdr:cNvPr id="597" name="楕円 596"/>
        <xdr:cNvSpPr/>
      </xdr:nvSpPr>
      <xdr:spPr>
        <a:xfrm>
          <a:off x="16268700" y="992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64772</xdr:rowOff>
    </xdr:from>
    <xdr:ext cx="534377" cy="259045"/>
    <xdr:sp macro="" textlink="">
      <xdr:nvSpPr>
        <xdr:cNvPr id="598" name="教育費該当値テキスト"/>
        <xdr:cNvSpPr txBox="1"/>
      </xdr:nvSpPr>
      <xdr:spPr>
        <a:xfrm>
          <a:off x="16370300" y="983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119136</xdr:rowOff>
    </xdr:from>
    <xdr:to>
      <xdr:col>81</xdr:col>
      <xdr:colOff>101600</xdr:colOff>
      <xdr:row>59</xdr:row>
      <xdr:rowOff>49286</xdr:rowOff>
    </xdr:to>
    <xdr:sp macro="" textlink="">
      <xdr:nvSpPr>
        <xdr:cNvPr id="599" name="楕円 598"/>
        <xdr:cNvSpPr/>
      </xdr:nvSpPr>
      <xdr:spPr>
        <a:xfrm>
          <a:off x="15430500" y="1006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40413</xdr:rowOff>
    </xdr:from>
    <xdr:ext cx="534377" cy="259045"/>
    <xdr:sp macro="" textlink="">
      <xdr:nvSpPr>
        <xdr:cNvPr id="600" name="テキスト ボックス 599"/>
        <xdr:cNvSpPr txBox="1"/>
      </xdr:nvSpPr>
      <xdr:spPr>
        <a:xfrm>
          <a:off x="15214111" y="1015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136479</xdr:rowOff>
    </xdr:from>
    <xdr:to>
      <xdr:col>76</xdr:col>
      <xdr:colOff>165100</xdr:colOff>
      <xdr:row>59</xdr:row>
      <xdr:rowOff>66629</xdr:rowOff>
    </xdr:to>
    <xdr:sp macro="" textlink="">
      <xdr:nvSpPr>
        <xdr:cNvPr id="601" name="楕円 600"/>
        <xdr:cNvSpPr/>
      </xdr:nvSpPr>
      <xdr:spPr>
        <a:xfrm>
          <a:off x="14541500" y="1008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57756</xdr:rowOff>
    </xdr:from>
    <xdr:ext cx="534377" cy="259045"/>
    <xdr:sp macro="" textlink="">
      <xdr:nvSpPr>
        <xdr:cNvPr id="602" name="テキスト ボックス 601"/>
        <xdr:cNvSpPr txBox="1"/>
      </xdr:nvSpPr>
      <xdr:spPr>
        <a:xfrm>
          <a:off x="14325111" y="1017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123799</xdr:rowOff>
    </xdr:from>
    <xdr:to>
      <xdr:col>72</xdr:col>
      <xdr:colOff>38100</xdr:colOff>
      <xdr:row>59</xdr:row>
      <xdr:rowOff>53949</xdr:rowOff>
    </xdr:to>
    <xdr:sp macro="" textlink="">
      <xdr:nvSpPr>
        <xdr:cNvPr id="603" name="楕円 602"/>
        <xdr:cNvSpPr/>
      </xdr:nvSpPr>
      <xdr:spPr>
        <a:xfrm>
          <a:off x="13652500" y="1006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45076</xdr:rowOff>
    </xdr:from>
    <xdr:ext cx="534377" cy="259045"/>
    <xdr:sp macro="" textlink="">
      <xdr:nvSpPr>
        <xdr:cNvPr id="604" name="テキスト ボックス 603"/>
        <xdr:cNvSpPr txBox="1"/>
      </xdr:nvSpPr>
      <xdr:spPr>
        <a:xfrm>
          <a:off x="13436111" y="1016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124241</xdr:rowOff>
    </xdr:from>
    <xdr:to>
      <xdr:col>67</xdr:col>
      <xdr:colOff>101600</xdr:colOff>
      <xdr:row>59</xdr:row>
      <xdr:rowOff>54391</xdr:rowOff>
    </xdr:to>
    <xdr:sp macro="" textlink="">
      <xdr:nvSpPr>
        <xdr:cNvPr id="605" name="楕円 604"/>
        <xdr:cNvSpPr/>
      </xdr:nvSpPr>
      <xdr:spPr>
        <a:xfrm>
          <a:off x="12763500" y="1006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45518</xdr:rowOff>
    </xdr:from>
    <xdr:ext cx="534377" cy="259045"/>
    <xdr:sp macro="" textlink="">
      <xdr:nvSpPr>
        <xdr:cNvPr id="606" name="テキスト ボックス 605"/>
        <xdr:cNvSpPr txBox="1"/>
      </xdr:nvSpPr>
      <xdr:spPr>
        <a:xfrm>
          <a:off x="12547111" y="1016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0" name="テキスト ボックス 61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4" name="テキスト ボックス 62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0" name="直線コネクタ 629"/>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1" name="災害復旧費最小値テキスト"/>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3" name="災害復旧費最大値テキスト"/>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34" name="直線コネクタ 633"/>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28738</xdr:rowOff>
    </xdr:from>
    <xdr:to>
      <xdr:col>85</xdr:col>
      <xdr:colOff>127000</xdr:colOff>
      <xdr:row>79</xdr:row>
      <xdr:rowOff>37165</xdr:rowOff>
    </xdr:to>
    <xdr:cxnSp macro="">
      <xdr:nvCxnSpPr>
        <xdr:cNvPr id="635" name="直線コネクタ 634"/>
        <xdr:cNvCxnSpPr/>
      </xdr:nvCxnSpPr>
      <xdr:spPr>
        <a:xfrm flipV="1">
          <a:off x="15481300" y="13573288"/>
          <a:ext cx="838200" cy="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137225</xdr:rowOff>
    </xdr:from>
    <xdr:ext cx="469744" cy="259045"/>
    <xdr:sp macro="" textlink="">
      <xdr:nvSpPr>
        <xdr:cNvPr id="636" name="災害復旧費平均値テキスト"/>
        <xdr:cNvSpPr txBox="1"/>
      </xdr:nvSpPr>
      <xdr:spPr>
        <a:xfrm>
          <a:off x="16370300" y="13510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37" name="フローチャート: 判断 636"/>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37165</xdr:rowOff>
    </xdr:from>
    <xdr:to>
      <xdr:col>81</xdr:col>
      <xdr:colOff>50800</xdr:colOff>
      <xdr:row>79</xdr:row>
      <xdr:rowOff>44450</xdr:rowOff>
    </xdr:to>
    <xdr:cxnSp macro="">
      <xdr:nvCxnSpPr>
        <xdr:cNvPr id="638" name="直線コネクタ 637"/>
        <xdr:cNvCxnSpPr/>
      </xdr:nvCxnSpPr>
      <xdr:spPr>
        <a:xfrm flipV="1">
          <a:off x="14592300" y="13581715"/>
          <a:ext cx="889000" cy="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39" name="フローチャート: 判断 638"/>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104061</xdr:rowOff>
    </xdr:from>
    <xdr:ext cx="469744" cy="259045"/>
    <xdr:sp macro="" textlink="">
      <xdr:nvSpPr>
        <xdr:cNvPr id="640" name="テキスト ボックス 639"/>
        <xdr:cNvSpPr txBox="1"/>
      </xdr:nvSpPr>
      <xdr:spPr>
        <a:xfrm>
          <a:off x="15246428" y="133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1" name="直線コネクタ 640"/>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2" name="フローチャート: 判断 641"/>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106084</xdr:rowOff>
    </xdr:from>
    <xdr:ext cx="469744" cy="259045"/>
    <xdr:sp macro="" textlink="">
      <xdr:nvSpPr>
        <xdr:cNvPr id="643" name="テキスト ボックス 642"/>
        <xdr:cNvSpPr txBox="1"/>
      </xdr:nvSpPr>
      <xdr:spPr>
        <a:xfrm>
          <a:off x="14357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43799</xdr:rowOff>
    </xdr:from>
    <xdr:to>
      <xdr:col>71</xdr:col>
      <xdr:colOff>177800</xdr:colOff>
      <xdr:row>79</xdr:row>
      <xdr:rowOff>44450</xdr:rowOff>
    </xdr:to>
    <xdr:cxnSp macro="">
      <xdr:nvCxnSpPr>
        <xdr:cNvPr id="644" name="直線コネクタ 643"/>
        <xdr:cNvCxnSpPr/>
      </xdr:nvCxnSpPr>
      <xdr:spPr>
        <a:xfrm>
          <a:off x="12814300" y="13588349"/>
          <a:ext cx="889000" cy="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45" name="フローチャート: 判断 644"/>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109174</xdr:rowOff>
    </xdr:from>
    <xdr:ext cx="378565" cy="259045"/>
    <xdr:sp macro="" textlink="">
      <xdr:nvSpPr>
        <xdr:cNvPr id="646" name="テキスト ボックス 645"/>
        <xdr:cNvSpPr txBox="1"/>
      </xdr:nvSpPr>
      <xdr:spPr>
        <a:xfrm>
          <a:off x="13514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47" name="フローチャート: 判断 646"/>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48" name="テキスト ボックス 647"/>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149388</xdr:rowOff>
    </xdr:from>
    <xdr:to>
      <xdr:col>85</xdr:col>
      <xdr:colOff>177800</xdr:colOff>
      <xdr:row>79</xdr:row>
      <xdr:rowOff>79538</xdr:rowOff>
    </xdr:to>
    <xdr:sp macro="" textlink="">
      <xdr:nvSpPr>
        <xdr:cNvPr id="654" name="楕円 653"/>
        <xdr:cNvSpPr/>
      </xdr:nvSpPr>
      <xdr:spPr>
        <a:xfrm>
          <a:off x="16268700" y="1352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108765</xdr:rowOff>
    </xdr:from>
    <xdr:ext cx="469744" cy="259045"/>
    <xdr:sp macro="" textlink="">
      <xdr:nvSpPr>
        <xdr:cNvPr id="655" name="災害復旧費該当値テキスト"/>
        <xdr:cNvSpPr txBox="1"/>
      </xdr:nvSpPr>
      <xdr:spPr>
        <a:xfrm>
          <a:off x="16370300" y="1331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157815</xdr:rowOff>
    </xdr:from>
    <xdr:to>
      <xdr:col>81</xdr:col>
      <xdr:colOff>101600</xdr:colOff>
      <xdr:row>79</xdr:row>
      <xdr:rowOff>87965</xdr:rowOff>
    </xdr:to>
    <xdr:sp macro="" textlink="">
      <xdr:nvSpPr>
        <xdr:cNvPr id="656" name="楕円 655"/>
        <xdr:cNvSpPr/>
      </xdr:nvSpPr>
      <xdr:spPr>
        <a:xfrm>
          <a:off x="15430500" y="1353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79092</xdr:rowOff>
    </xdr:from>
    <xdr:ext cx="469744" cy="259045"/>
    <xdr:sp macro="" textlink="">
      <xdr:nvSpPr>
        <xdr:cNvPr id="657" name="テキスト ボックス 656"/>
        <xdr:cNvSpPr txBox="1"/>
      </xdr:nvSpPr>
      <xdr:spPr>
        <a:xfrm>
          <a:off x="15246428" y="1362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8" name="楕円 65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9" name="テキスト ボックス 658"/>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0" name="楕円 65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1" name="テキスト ボックス 660"/>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164449</xdr:rowOff>
    </xdr:from>
    <xdr:to>
      <xdr:col>67</xdr:col>
      <xdr:colOff>101600</xdr:colOff>
      <xdr:row>79</xdr:row>
      <xdr:rowOff>94599</xdr:rowOff>
    </xdr:to>
    <xdr:sp macro="" textlink="">
      <xdr:nvSpPr>
        <xdr:cNvPr id="662" name="楕円 661"/>
        <xdr:cNvSpPr/>
      </xdr:nvSpPr>
      <xdr:spPr>
        <a:xfrm>
          <a:off x="12763500" y="1353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85726</xdr:rowOff>
    </xdr:from>
    <xdr:ext cx="378565" cy="259045"/>
    <xdr:sp macro="" textlink="">
      <xdr:nvSpPr>
        <xdr:cNvPr id="663" name="テキスト ボックス 662"/>
        <xdr:cNvSpPr txBox="1"/>
      </xdr:nvSpPr>
      <xdr:spPr>
        <a:xfrm>
          <a:off x="12625017" y="13630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89" name="直線コネクタ 688"/>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0" name="公債費最小値テキスト"/>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1" name="直線コネクタ 690"/>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2" name="公債費最大値テキスト"/>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3" name="直線コネクタ 692"/>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58041</xdr:rowOff>
    </xdr:from>
    <xdr:to>
      <xdr:col>85</xdr:col>
      <xdr:colOff>127000</xdr:colOff>
      <xdr:row>96</xdr:row>
      <xdr:rowOff>81243</xdr:rowOff>
    </xdr:to>
    <xdr:cxnSp macro="">
      <xdr:nvCxnSpPr>
        <xdr:cNvPr id="694" name="直線コネクタ 693"/>
        <xdr:cNvCxnSpPr/>
      </xdr:nvCxnSpPr>
      <xdr:spPr>
        <a:xfrm flipV="1">
          <a:off x="15481300" y="16517241"/>
          <a:ext cx="838200" cy="2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31126</xdr:rowOff>
    </xdr:from>
    <xdr:ext cx="534377" cy="259045"/>
    <xdr:sp macro="" textlink="">
      <xdr:nvSpPr>
        <xdr:cNvPr id="695" name="公債費平均値テキスト"/>
        <xdr:cNvSpPr txBox="1"/>
      </xdr:nvSpPr>
      <xdr:spPr>
        <a:xfrm>
          <a:off x="16370300" y="1649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696" name="フローチャート: 判断 695"/>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81243</xdr:rowOff>
    </xdr:from>
    <xdr:to>
      <xdr:col>81</xdr:col>
      <xdr:colOff>50800</xdr:colOff>
      <xdr:row>96</xdr:row>
      <xdr:rowOff>84412</xdr:rowOff>
    </xdr:to>
    <xdr:cxnSp macro="">
      <xdr:nvCxnSpPr>
        <xdr:cNvPr id="697" name="直線コネクタ 696"/>
        <xdr:cNvCxnSpPr/>
      </xdr:nvCxnSpPr>
      <xdr:spPr>
        <a:xfrm flipV="1">
          <a:off x="14592300" y="16540443"/>
          <a:ext cx="889000" cy="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698" name="フローチャート: 判断 697"/>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138014</xdr:rowOff>
    </xdr:from>
    <xdr:ext cx="534377" cy="259045"/>
    <xdr:sp macro="" textlink="">
      <xdr:nvSpPr>
        <xdr:cNvPr id="699" name="テキスト ボックス 698"/>
        <xdr:cNvSpPr txBox="1"/>
      </xdr:nvSpPr>
      <xdr:spPr>
        <a:xfrm>
          <a:off x="15214111" y="165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84412</xdr:rowOff>
    </xdr:from>
    <xdr:to>
      <xdr:col>76</xdr:col>
      <xdr:colOff>114300</xdr:colOff>
      <xdr:row>96</xdr:row>
      <xdr:rowOff>107793</xdr:rowOff>
    </xdr:to>
    <xdr:cxnSp macro="">
      <xdr:nvCxnSpPr>
        <xdr:cNvPr id="700" name="直線コネクタ 699"/>
        <xdr:cNvCxnSpPr/>
      </xdr:nvCxnSpPr>
      <xdr:spPr>
        <a:xfrm flipV="1">
          <a:off x="13703300" y="16543612"/>
          <a:ext cx="889000" cy="2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1" name="フローチャート: 判断 700"/>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130486</xdr:rowOff>
    </xdr:from>
    <xdr:ext cx="534377" cy="259045"/>
    <xdr:sp macro="" textlink="">
      <xdr:nvSpPr>
        <xdr:cNvPr id="702" name="テキスト ボックス 701"/>
        <xdr:cNvSpPr txBox="1"/>
      </xdr:nvSpPr>
      <xdr:spPr>
        <a:xfrm>
          <a:off x="14325111" y="1658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107793</xdr:rowOff>
    </xdr:from>
    <xdr:to>
      <xdr:col>71</xdr:col>
      <xdr:colOff>177800</xdr:colOff>
      <xdr:row>96</xdr:row>
      <xdr:rowOff>130294</xdr:rowOff>
    </xdr:to>
    <xdr:cxnSp macro="">
      <xdr:nvCxnSpPr>
        <xdr:cNvPr id="703" name="直線コネクタ 702"/>
        <xdr:cNvCxnSpPr/>
      </xdr:nvCxnSpPr>
      <xdr:spPr>
        <a:xfrm flipV="1">
          <a:off x="12814300" y="16566993"/>
          <a:ext cx="889000" cy="2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04" name="フローチャート: 判断 703"/>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159413</xdr:rowOff>
    </xdr:from>
    <xdr:ext cx="534377" cy="259045"/>
    <xdr:sp macro="" textlink="">
      <xdr:nvSpPr>
        <xdr:cNvPr id="705" name="テキスト ボックス 704"/>
        <xdr:cNvSpPr txBox="1"/>
      </xdr:nvSpPr>
      <xdr:spPr>
        <a:xfrm>
          <a:off x="13436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06" name="フローチャート: 判断 705"/>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162189</xdr:rowOff>
    </xdr:from>
    <xdr:ext cx="534377" cy="259045"/>
    <xdr:sp macro="" textlink="">
      <xdr:nvSpPr>
        <xdr:cNvPr id="707" name="テキスト ボックス 706"/>
        <xdr:cNvSpPr txBox="1"/>
      </xdr:nvSpPr>
      <xdr:spPr>
        <a:xfrm>
          <a:off x="12547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7241</xdr:rowOff>
    </xdr:from>
    <xdr:to>
      <xdr:col>85</xdr:col>
      <xdr:colOff>177800</xdr:colOff>
      <xdr:row>96</xdr:row>
      <xdr:rowOff>108841</xdr:rowOff>
    </xdr:to>
    <xdr:sp macro="" textlink="">
      <xdr:nvSpPr>
        <xdr:cNvPr id="713" name="楕円 712"/>
        <xdr:cNvSpPr/>
      </xdr:nvSpPr>
      <xdr:spPr>
        <a:xfrm>
          <a:off x="16268700" y="1646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30118</xdr:rowOff>
    </xdr:from>
    <xdr:ext cx="534377" cy="259045"/>
    <xdr:sp macro="" textlink="">
      <xdr:nvSpPr>
        <xdr:cNvPr id="714" name="公債費該当値テキスト"/>
        <xdr:cNvSpPr txBox="1"/>
      </xdr:nvSpPr>
      <xdr:spPr>
        <a:xfrm>
          <a:off x="16370300" y="1631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30443</xdr:rowOff>
    </xdr:from>
    <xdr:to>
      <xdr:col>81</xdr:col>
      <xdr:colOff>101600</xdr:colOff>
      <xdr:row>96</xdr:row>
      <xdr:rowOff>132043</xdr:rowOff>
    </xdr:to>
    <xdr:sp macro="" textlink="">
      <xdr:nvSpPr>
        <xdr:cNvPr id="715" name="楕円 714"/>
        <xdr:cNvSpPr/>
      </xdr:nvSpPr>
      <xdr:spPr>
        <a:xfrm>
          <a:off x="15430500" y="1648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148570</xdr:rowOff>
    </xdr:from>
    <xdr:ext cx="534377" cy="259045"/>
    <xdr:sp macro="" textlink="">
      <xdr:nvSpPr>
        <xdr:cNvPr id="716" name="テキスト ボックス 715"/>
        <xdr:cNvSpPr txBox="1"/>
      </xdr:nvSpPr>
      <xdr:spPr>
        <a:xfrm>
          <a:off x="15214111" y="1626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33612</xdr:rowOff>
    </xdr:from>
    <xdr:to>
      <xdr:col>76</xdr:col>
      <xdr:colOff>165100</xdr:colOff>
      <xdr:row>96</xdr:row>
      <xdr:rowOff>135212</xdr:rowOff>
    </xdr:to>
    <xdr:sp macro="" textlink="">
      <xdr:nvSpPr>
        <xdr:cNvPr id="717" name="楕円 716"/>
        <xdr:cNvSpPr/>
      </xdr:nvSpPr>
      <xdr:spPr>
        <a:xfrm>
          <a:off x="14541500" y="164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151739</xdr:rowOff>
    </xdr:from>
    <xdr:ext cx="534377" cy="259045"/>
    <xdr:sp macro="" textlink="">
      <xdr:nvSpPr>
        <xdr:cNvPr id="718" name="テキスト ボックス 717"/>
        <xdr:cNvSpPr txBox="1"/>
      </xdr:nvSpPr>
      <xdr:spPr>
        <a:xfrm>
          <a:off x="14325111" y="1626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56993</xdr:rowOff>
    </xdr:from>
    <xdr:to>
      <xdr:col>72</xdr:col>
      <xdr:colOff>38100</xdr:colOff>
      <xdr:row>96</xdr:row>
      <xdr:rowOff>158593</xdr:rowOff>
    </xdr:to>
    <xdr:sp macro="" textlink="">
      <xdr:nvSpPr>
        <xdr:cNvPr id="719" name="楕円 718"/>
        <xdr:cNvSpPr/>
      </xdr:nvSpPr>
      <xdr:spPr>
        <a:xfrm>
          <a:off x="13652500" y="1651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149720</xdr:rowOff>
    </xdr:from>
    <xdr:ext cx="534377" cy="259045"/>
    <xdr:sp macro="" textlink="">
      <xdr:nvSpPr>
        <xdr:cNvPr id="720" name="テキスト ボックス 719"/>
        <xdr:cNvSpPr txBox="1"/>
      </xdr:nvSpPr>
      <xdr:spPr>
        <a:xfrm>
          <a:off x="13436111" y="1660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79494</xdr:rowOff>
    </xdr:from>
    <xdr:to>
      <xdr:col>67</xdr:col>
      <xdr:colOff>101600</xdr:colOff>
      <xdr:row>97</xdr:row>
      <xdr:rowOff>9644</xdr:rowOff>
    </xdr:to>
    <xdr:sp macro="" textlink="">
      <xdr:nvSpPr>
        <xdr:cNvPr id="721" name="楕円 720"/>
        <xdr:cNvSpPr/>
      </xdr:nvSpPr>
      <xdr:spPr>
        <a:xfrm>
          <a:off x="12763500" y="1653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771</xdr:rowOff>
    </xdr:from>
    <xdr:ext cx="534377" cy="259045"/>
    <xdr:sp macro="" textlink="">
      <xdr:nvSpPr>
        <xdr:cNvPr id="722" name="テキスト ボックス 721"/>
        <xdr:cNvSpPr txBox="1"/>
      </xdr:nvSpPr>
      <xdr:spPr>
        <a:xfrm>
          <a:off x="12547111" y="1663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6" name="テキスト ボックス 735"/>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8" name="テキスト ボックス 737"/>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0" name="テキスト ボックス 739"/>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2" name="テキスト ボックス 74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4" name="テキスト ボックス 74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48" name="直線コネクタ 747"/>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49" name="諸支出金最小値テキスト"/>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1" name="諸支出金最大値テキスト"/>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2" name="直線コネクタ 751"/>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54" name="諸支出金平均値テキスト"/>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55" name="フローチャート: 判断 754"/>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57" name="フローチャート: 判断 756"/>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58" name="テキスト ボックス 757"/>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0" name="フローチャート: 判断 759"/>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1" name="テキスト ボックス 760"/>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3" name="フローチャート: 判断 762"/>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64" name="テキスト ボックス 763"/>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65" name="フローチャート: 判断 764"/>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66" name="テキスト ボックス 765"/>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3" name="諸支出金該当値テキスト"/>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目的別項目でみた前年度差が最も大きい項目は</a:t>
          </a:r>
          <a:r>
            <a:rPr kumimoji="1" lang="ja-JP" altLang="en-US" sz="1100">
              <a:solidFill>
                <a:schemeClr val="dk1"/>
              </a:solidFill>
              <a:effectLst/>
              <a:latin typeface="+mn-lt"/>
              <a:ea typeface="+mn-ea"/>
              <a:cs typeface="+mn-cs"/>
            </a:rPr>
            <a:t>教育</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（特別定額給付金の事業を計上した総務費を除く）</a:t>
          </a:r>
          <a:r>
            <a:rPr kumimoji="1" lang="ja-JP" altLang="ja-JP" sz="1100">
              <a:solidFill>
                <a:schemeClr val="dk1"/>
              </a:solidFill>
              <a:effectLst/>
              <a:latin typeface="+mn-lt"/>
              <a:ea typeface="+mn-ea"/>
              <a:cs typeface="+mn-cs"/>
            </a:rPr>
            <a:t>で、前年度と比べて住民一人当たり</a:t>
          </a:r>
          <a:r>
            <a:rPr kumimoji="1" lang="en-US" altLang="ja-JP" sz="1100">
              <a:solidFill>
                <a:schemeClr val="dk1"/>
              </a:solidFill>
              <a:effectLst/>
              <a:latin typeface="+mn-lt"/>
              <a:ea typeface="+mn-ea"/>
              <a:cs typeface="+mn-cs"/>
            </a:rPr>
            <a:t>9,235</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33.0</a:t>
          </a:r>
          <a:r>
            <a:rPr kumimoji="1" lang="ja-JP" altLang="en-US" sz="1100">
              <a:solidFill>
                <a:schemeClr val="dk1"/>
              </a:solidFill>
              <a:effectLst/>
              <a:latin typeface="+mn-lt"/>
              <a:ea typeface="+mn-ea"/>
              <a:cs typeface="+mn-cs"/>
            </a:rPr>
            <a:t>％）増加し</a:t>
          </a:r>
          <a:r>
            <a:rPr kumimoji="1" lang="ja-JP" altLang="ja-JP" sz="1100">
              <a:solidFill>
                <a:schemeClr val="dk1"/>
              </a:solidFill>
              <a:effectLst/>
              <a:latin typeface="+mn-lt"/>
              <a:ea typeface="+mn-ea"/>
              <a:cs typeface="+mn-cs"/>
            </a:rPr>
            <a:t>ている。これは、</a:t>
          </a:r>
          <a:r>
            <a:rPr kumimoji="1" lang="en-US" altLang="ja-JP" sz="1100">
              <a:solidFill>
                <a:schemeClr val="dk1"/>
              </a:solidFill>
              <a:effectLst/>
              <a:latin typeface="+mn-lt"/>
              <a:ea typeface="+mn-ea"/>
              <a:cs typeface="+mn-cs"/>
            </a:rPr>
            <a:t>GIGA</a:t>
          </a:r>
          <a:r>
            <a:rPr kumimoji="1" lang="ja-JP" altLang="en-US" sz="1100">
              <a:solidFill>
                <a:schemeClr val="dk1"/>
              </a:solidFill>
              <a:effectLst/>
              <a:latin typeface="+mn-lt"/>
              <a:ea typeface="+mn-ea"/>
              <a:cs typeface="+mn-cs"/>
            </a:rPr>
            <a:t>スクール環境整備関連経費や</a:t>
          </a:r>
          <a:r>
            <a:rPr kumimoji="1" lang="ja-JP" altLang="ja-JP" sz="1100">
              <a:solidFill>
                <a:schemeClr val="dk1"/>
              </a:solidFill>
              <a:effectLst/>
              <a:latin typeface="+mn-lt"/>
              <a:ea typeface="+mn-ea"/>
              <a:cs typeface="+mn-cs"/>
            </a:rPr>
            <a:t>旧中央公民館解体工事</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皆増などによるものである。</a:t>
          </a:r>
          <a:endParaRPr lang="ja-JP" altLang="ja-JP" sz="1400">
            <a:effectLst/>
          </a:endParaRPr>
        </a:p>
        <a:p>
          <a:r>
            <a:rPr kumimoji="1" lang="ja-JP" altLang="ja-JP" sz="1100">
              <a:solidFill>
                <a:schemeClr val="dk1"/>
              </a:solidFill>
              <a:effectLst/>
              <a:latin typeface="+mn-lt"/>
              <a:ea typeface="+mn-ea"/>
              <a:cs typeface="+mn-cs"/>
            </a:rPr>
            <a:t>土木費や教育費などは類似団体内順位では下位に位置しているが、今後、道路補修費用や学校施設の改修費用等が嵩むことで増加が見込まれる。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埼玉県小川町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当町は、決算剰余金を財政調整基金に「直積み」しているため、実質単年度収支が計算上プラス</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黒字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を示しにくく、マイナス</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赤字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幅が大きくなる傾向がある。財政調整基金への直積み額加算後の額が連続してマイナス</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赤字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額とならないよう、適切な財政運営に努める。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埼玉県小川町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各年度とも全ての会計において実質収支額がプラスとなっているが、水道事業会計を除くすべての特別会計で一般会計から繰出金</a:t>
          </a:r>
          <a:r>
            <a:rPr kumimoji="1" lang="ja-JP" altLang="en-US" sz="1100">
              <a:solidFill>
                <a:schemeClr val="dk1"/>
              </a:solidFill>
              <a:effectLst/>
              <a:latin typeface="+mn-lt"/>
              <a:ea typeface="+mn-ea"/>
              <a:cs typeface="+mn-cs"/>
            </a:rPr>
            <a:t>（負担金、補助金を含む）</a:t>
          </a:r>
          <a:r>
            <a:rPr kumimoji="1" lang="ja-JP" altLang="ja-JP" sz="1100">
              <a:solidFill>
                <a:schemeClr val="dk1"/>
              </a:solidFill>
              <a:effectLst/>
              <a:latin typeface="+mn-lt"/>
              <a:ea typeface="+mn-ea"/>
              <a:cs typeface="+mn-cs"/>
            </a:rPr>
            <a:t>が支出されている状況である。介護保険及び後期高齢者医療保険については高齢者人口の増加により繰出額の増が見込まれることから介護予防の推進や医療費の適正化を図り、一般会計へ過度な負担とならないように努める。</a:t>
          </a:r>
          <a:endParaRPr lang="ja-JP" altLang="ja-JP" sz="1400">
            <a:effectLst/>
          </a:endParaRPr>
        </a:p>
        <a:p>
          <a:r>
            <a:rPr kumimoji="1" lang="ja-JP" altLang="ja-JP" sz="1100">
              <a:solidFill>
                <a:schemeClr val="dk1"/>
              </a:solidFill>
              <a:effectLst/>
              <a:latin typeface="+mn-lt"/>
              <a:ea typeface="+mn-ea"/>
              <a:cs typeface="+mn-cs"/>
            </a:rPr>
            <a:t>　また、令和２年度から下水道事業会計及び農業集落排水事業会計を統合し、新たに企業会計として下水道事業会計を開始</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ことを踏まえ、税財源に過度に依存しない財政運営を図る。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13130848</v>
      </c>
      <c r="BO4" s="433"/>
      <c r="BP4" s="433"/>
      <c r="BQ4" s="433"/>
      <c r="BR4" s="433"/>
      <c r="BS4" s="433"/>
      <c r="BT4" s="433"/>
      <c r="BU4" s="434"/>
      <c r="BV4" s="432">
        <v>9067032</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3.8</v>
      </c>
      <c r="CU4" s="439"/>
      <c r="CV4" s="439"/>
      <c r="CW4" s="439"/>
      <c r="CX4" s="439"/>
      <c r="CY4" s="439"/>
      <c r="CZ4" s="439"/>
      <c r="DA4" s="440"/>
      <c r="DB4" s="438">
        <v>4.3</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12864663</v>
      </c>
      <c r="BO5" s="470"/>
      <c r="BP5" s="470"/>
      <c r="BQ5" s="470"/>
      <c r="BR5" s="470"/>
      <c r="BS5" s="470"/>
      <c r="BT5" s="470"/>
      <c r="BU5" s="471"/>
      <c r="BV5" s="469">
        <v>8753438</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89.2</v>
      </c>
      <c r="CU5" s="467"/>
      <c r="CV5" s="467"/>
      <c r="CW5" s="467"/>
      <c r="CX5" s="467"/>
      <c r="CY5" s="467"/>
      <c r="CZ5" s="467"/>
      <c r="DA5" s="468"/>
      <c r="DB5" s="466">
        <v>92.4</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266185</v>
      </c>
      <c r="BO6" s="470"/>
      <c r="BP6" s="470"/>
      <c r="BQ6" s="470"/>
      <c r="BR6" s="470"/>
      <c r="BS6" s="470"/>
      <c r="BT6" s="470"/>
      <c r="BU6" s="471"/>
      <c r="BV6" s="469">
        <v>313594</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94.8</v>
      </c>
      <c r="CU6" s="507"/>
      <c r="CV6" s="507"/>
      <c r="CW6" s="507"/>
      <c r="CX6" s="507"/>
      <c r="CY6" s="507"/>
      <c r="CZ6" s="507"/>
      <c r="DA6" s="508"/>
      <c r="DB6" s="506">
        <v>98.7</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16927</v>
      </c>
      <c r="BO7" s="470"/>
      <c r="BP7" s="470"/>
      <c r="BQ7" s="470"/>
      <c r="BR7" s="470"/>
      <c r="BS7" s="470"/>
      <c r="BT7" s="470"/>
      <c r="BU7" s="471"/>
      <c r="BV7" s="469">
        <v>40432</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6613123</v>
      </c>
      <c r="CU7" s="470"/>
      <c r="CV7" s="470"/>
      <c r="CW7" s="470"/>
      <c r="CX7" s="470"/>
      <c r="CY7" s="470"/>
      <c r="CZ7" s="470"/>
      <c r="DA7" s="471"/>
      <c r="DB7" s="469">
        <v>6307908</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102</v>
      </c>
      <c r="AV8" s="502"/>
      <c r="AW8" s="502"/>
      <c r="AX8" s="502"/>
      <c r="AY8" s="503" t="s">
        <v>110</v>
      </c>
      <c r="AZ8" s="504"/>
      <c r="BA8" s="504"/>
      <c r="BB8" s="504"/>
      <c r="BC8" s="504"/>
      <c r="BD8" s="504"/>
      <c r="BE8" s="504"/>
      <c r="BF8" s="504"/>
      <c r="BG8" s="504"/>
      <c r="BH8" s="504"/>
      <c r="BI8" s="504"/>
      <c r="BJ8" s="504"/>
      <c r="BK8" s="504"/>
      <c r="BL8" s="504"/>
      <c r="BM8" s="505"/>
      <c r="BN8" s="469">
        <v>249258</v>
      </c>
      <c r="BO8" s="470"/>
      <c r="BP8" s="470"/>
      <c r="BQ8" s="470"/>
      <c r="BR8" s="470"/>
      <c r="BS8" s="470"/>
      <c r="BT8" s="470"/>
      <c r="BU8" s="471"/>
      <c r="BV8" s="469">
        <v>273162</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0.67</v>
      </c>
      <c r="CU8" s="510"/>
      <c r="CV8" s="510"/>
      <c r="CW8" s="510"/>
      <c r="CX8" s="510"/>
      <c r="CY8" s="510"/>
      <c r="CZ8" s="510"/>
      <c r="DA8" s="511"/>
      <c r="DB8" s="509">
        <v>0.68</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28524</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102</v>
      </c>
      <c r="AV9" s="502"/>
      <c r="AW9" s="502"/>
      <c r="AX9" s="502"/>
      <c r="AY9" s="503" t="s">
        <v>116</v>
      </c>
      <c r="AZ9" s="504"/>
      <c r="BA9" s="504"/>
      <c r="BB9" s="504"/>
      <c r="BC9" s="504"/>
      <c r="BD9" s="504"/>
      <c r="BE9" s="504"/>
      <c r="BF9" s="504"/>
      <c r="BG9" s="504"/>
      <c r="BH9" s="504"/>
      <c r="BI9" s="504"/>
      <c r="BJ9" s="504"/>
      <c r="BK9" s="504"/>
      <c r="BL9" s="504"/>
      <c r="BM9" s="505"/>
      <c r="BN9" s="469">
        <v>-23904</v>
      </c>
      <c r="BO9" s="470"/>
      <c r="BP9" s="470"/>
      <c r="BQ9" s="470"/>
      <c r="BR9" s="470"/>
      <c r="BS9" s="470"/>
      <c r="BT9" s="470"/>
      <c r="BU9" s="471"/>
      <c r="BV9" s="469">
        <v>55809</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13</v>
      </c>
      <c r="CU9" s="467"/>
      <c r="CV9" s="467"/>
      <c r="CW9" s="467"/>
      <c r="CX9" s="467"/>
      <c r="CY9" s="467"/>
      <c r="CZ9" s="467"/>
      <c r="DA9" s="468"/>
      <c r="DB9" s="466">
        <v>13.5</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31178</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102</v>
      </c>
      <c r="AV10" s="502"/>
      <c r="AW10" s="502"/>
      <c r="AX10" s="502"/>
      <c r="AY10" s="503" t="s">
        <v>120</v>
      </c>
      <c r="AZ10" s="504"/>
      <c r="BA10" s="504"/>
      <c r="BB10" s="504"/>
      <c r="BC10" s="504"/>
      <c r="BD10" s="504"/>
      <c r="BE10" s="504"/>
      <c r="BF10" s="504"/>
      <c r="BG10" s="504"/>
      <c r="BH10" s="504"/>
      <c r="BI10" s="504"/>
      <c r="BJ10" s="504"/>
      <c r="BK10" s="504"/>
      <c r="BL10" s="504"/>
      <c r="BM10" s="505"/>
      <c r="BN10" s="469">
        <v>377</v>
      </c>
      <c r="BO10" s="470"/>
      <c r="BP10" s="470"/>
      <c r="BQ10" s="470"/>
      <c r="BR10" s="470"/>
      <c r="BS10" s="470"/>
      <c r="BT10" s="470"/>
      <c r="BU10" s="471"/>
      <c r="BV10" s="469">
        <v>741</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102</v>
      </c>
      <c r="AV11" s="502"/>
      <c r="AW11" s="502"/>
      <c r="AX11" s="502"/>
      <c r="AY11" s="503" t="s">
        <v>125</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29075</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134</v>
      </c>
      <c r="AV12" s="502"/>
      <c r="AW12" s="502"/>
      <c r="AX12" s="502"/>
      <c r="AY12" s="503" t="s">
        <v>135</v>
      </c>
      <c r="AZ12" s="504"/>
      <c r="BA12" s="504"/>
      <c r="BB12" s="504"/>
      <c r="BC12" s="504"/>
      <c r="BD12" s="504"/>
      <c r="BE12" s="504"/>
      <c r="BF12" s="504"/>
      <c r="BG12" s="504"/>
      <c r="BH12" s="504"/>
      <c r="BI12" s="504"/>
      <c r="BJ12" s="504"/>
      <c r="BK12" s="504"/>
      <c r="BL12" s="504"/>
      <c r="BM12" s="505"/>
      <c r="BN12" s="469">
        <v>127667</v>
      </c>
      <c r="BO12" s="470"/>
      <c r="BP12" s="470"/>
      <c r="BQ12" s="470"/>
      <c r="BR12" s="470"/>
      <c r="BS12" s="470"/>
      <c r="BT12" s="470"/>
      <c r="BU12" s="471"/>
      <c r="BV12" s="469">
        <v>254725</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127</v>
      </c>
      <c r="CU12" s="510"/>
      <c r="CV12" s="510"/>
      <c r="CW12" s="510"/>
      <c r="CX12" s="510"/>
      <c r="CY12" s="510"/>
      <c r="CZ12" s="510"/>
      <c r="DA12" s="511"/>
      <c r="DB12" s="509" t="s">
        <v>127</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137</v>
      </c>
      <c r="N13" s="561"/>
      <c r="O13" s="561"/>
      <c r="P13" s="561"/>
      <c r="Q13" s="562"/>
      <c r="R13" s="553">
        <v>28773</v>
      </c>
      <c r="S13" s="554"/>
      <c r="T13" s="554"/>
      <c r="U13" s="554"/>
      <c r="V13" s="555"/>
      <c r="W13" s="485" t="s">
        <v>138</v>
      </c>
      <c r="X13" s="486"/>
      <c r="Y13" s="486"/>
      <c r="Z13" s="486"/>
      <c r="AA13" s="486"/>
      <c r="AB13" s="476"/>
      <c r="AC13" s="520">
        <v>379</v>
      </c>
      <c r="AD13" s="521"/>
      <c r="AE13" s="521"/>
      <c r="AF13" s="521"/>
      <c r="AG13" s="563"/>
      <c r="AH13" s="520">
        <v>437</v>
      </c>
      <c r="AI13" s="521"/>
      <c r="AJ13" s="521"/>
      <c r="AK13" s="521"/>
      <c r="AL13" s="522"/>
      <c r="AM13" s="498" t="s">
        <v>139</v>
      </c>
      <c r="AN13" s="499"/>
      <c r="AO13" s="499"/>
      <c r="AP13" s="499"/>
      <c r="AQ13" s="499"/>
      <c r="AR13" s="499"/>
      <c r="AS13" s="499"/>
      <c r="AT13" s="500"/>
      <c r="AU13" s="501" t="s">
        <v>140</v>
      </c>
      <c r="AV13" s="502"/>
      <c r="AW13" s="502"/>
      <c r="AX13" s="502"/>
      <c r="AY13" s="503" t="s">
        <v>141</v>
      </c>
      <c r="AZ13" s="504"/>
      <c r="BA13" s="504"/>
      <c r="BB13" s="504"/>
      <c r="BC13" s="504"/>
      <c r="BD13" s="504"/>
      <c r="BE13" s="504"/>
      <c r="BF13" s="504"/>
      <c r="BG13" s="504"/>
      <c r="BH13" s="504"/>
      <c r="BI13" s="504"/>
      <c r="BJ13" s="504"/>
      <c r="BK13" s="504"/>
      <c r="BL13" s="504"/>
      <c r="BM13" s="505"/>
      <c r="BN13" s="469">
        <v>-151194</v>
      </c>
      <c r="BO13" s="470"/>
      <c r="BP13" s="470"/>
      <c r="BQ13" s="470"/>
      <c r="BR13" s="470"/>
      <c r="BS13" s="470"/>
      <c r="BT13" s="470"/>
      <c r="BU13" s="471"/>
      <c r="BV13" s="469">
        <v>-198175</v>
      </c>
      <c r="BW13" s="470"/>
      <c r="BX13" s="470"/>
      <c r="BY13" s="470"/>
      <c r="BZ13" s="470"/>
      <c r="CA13" s="470"/>
      <c r="CB13" s="470"/>
      <c r="CC13" s="471"/>
      <c r="CD13" s="472" t="s">
        <v>142</v>
      </c>
      <c r="CE13" s="473"/>
      <c r="CF13" s="473"/>
      <c r="CG13" s="473"/>
      <c r="CH13" s="473"/>
      <c r="CI13" s="473"/>
      <c r="CJ13" s="473"/>
      <c r="CK13" s="473"/>
      <c r="CL13" s="473"/>
      <c r="CM13" s="473"/>
      <c r="CN13" s="473"/>
      <c r="CO13" s="473"/>
      <c r="CP13" s="473"/>
      <c r="CQ13" s="473"/>
      <c r="CR13" s="473"/>
      <c r="CS13" s="474"/>
      <c r="CT13" s="466">
        <v>6.9</v>
      </c>
      <c r="CU13" s="467"/>
      <c r="CV13" s="467"/>
      <c r="CW13" s="467"/>
      <c r="CX13" s="467"/>
      <c r="CY13" s="467"/>
      <c r="CZ13" s="467"/>
      <c r="DA13" s="468"/>
      <c r="DB13" s="466">
        <v>6.5</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143</v>
      </c>
      <c r="M14" s="551"/>
      <c r="N14" s="551"/>
      <c r="O14" s="551"/>
      <c r="P14" s="551"/>
      <c r="Q14" s="552"/>
      <c r="R14" s="553">
        <v>29628</v>
      </c>
      <c r="S14" s="554"/>
      <c r="T14" s="554"/>
      <c r="U14" s="554"/>
      <c r="V14" s="555"/>
      <c r="W14" s="459"/>
      <c r="X14" s="460"/>
      <c r="Y14" s="460"/>
      <c r="Z14" s="460"/>
      <c r="AA14" s="460"/>
      <c r="AB14" s="449"/>
      <c r="AC14" s="556">
        <v>2.5</v>
      </c>
      <c r="AD14" s="557"/>
      <c r="AE14" s="557"/>
      <c r="AF14" s="557"/>
      <c r="AG14" s="558"/>
      <c r="AH14" s="556">
        <v>2.7</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144</v>
      </c>
      <c r="CE14" s="565"/>
      <c r="CF14" s="565"/>
      <c r="CG14" s="565"/>
      <c r="CH14" s="565"/>
      <c r="CI14" s="565"/>
      <c r="CJ14" s="565"/>
      <c r="CK14" s="565"/>
      <c r="CL14" s="565"/>
      <c r="CM14" s="565"/>
      <c r="CN14" s="565"/>
      <c r="CO14" s="565"/>
      <c r="CP14" s="565"/>
      <c r="CQ14" s="565"/>
      <c r="CR14" s="565"/>
      <c r="CS14" s="566"/>
      <c r="CT14" s="567">
        <v>40.6</v>
      </c>
      <c r="CU14" s="568"/>
      <c r="CV14" s="568"/>
      <c r="CW14" s="568"/>
      <c r="CX14" s="568"/>
      <c r="CY14" s="568"/>
      <c r="CZ14" s="568"/>
      <c r="DA14" s="569"/>
      <c r="DB14" s="567">
        <v>41.3</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137</v>
      </c>
      <c r="N15" s="561"/>
      <c r="O15" s="561"/>
      <c r="P15" s="561"/>
      <c r="Q15" s="562"/>
      <c r="R15" s="553">
        <v>29321</v>
      </c>
      <c r="S15" s="554"/>
      <c r="T15" s="554"/>
      <c r="U15" s="554"/>
      <c r="V15" s="555"/>
      <c r="W15" s="485" t="s">
        <v>145</v>
      </c>
      <c r="X15" s="486"/>
      <c r="Y15" s="486"/>
      <c r="Z15" s="486"/>
      <c r="AA15" s="486"/>
      <c r="AB15" s="476"/>
      <c r="AC15" s="520">
        <v>4592</v>
      </c>
      <c r="AD15" s="521"/>
      <c r="AE15" s="521"/>
      <c r="AF15" s="521"/>
      <c r="AG15" s="563"/>
      <c r="AH15" s="520">
        <v>4888</v>
      </c>
      <c r="AI15" s="521"/>
      <c r="AJ15" s="521"/>
      <c r="AK15" s="521"/>
      <c r="AL15" s="522"/>
      <c r="AM15" s="498"/>
      <c r="AN15" s="499"/>
      <c r="AO15" s="499"/>
      <c r="AP15" s="499"/>
      <c r="AQ15" s="499"/>
      <c r="AR15" s="499"/>
      <c r="AS15" s="499"/>
      <c r="AT15" s="500"/>
      <c r="AU15" s="501"/>
      <c r="AV15" s="502"/>
      <c r="AW15" s="502"/>
      <c r="AX15" s="502"/>
      <c r="AY15" s="429" t="s">
        <v>146</v>
      </c>
      <c r="AZ15" s="430"/>
      <c r="BA15" s="430"/>
      <c r="BB15" s="430"/>
      <c r="BC15" s="430"/>
      <c r="BD15" s="430"/>
      <c r="BE15" s="430"/>
      <c r="BF15" s="430"/>
      <c r="BG15" s="430"/>
      <c r="BH15" s="430"/>
      <c r="BI15" s="430"/>
      <c r="BJ15" s="430"/>
      <c r="BK15" s="430"/>
      <c r="BL15" s="430"/>
      <c r="BM15" s="431"/>
      <c r="BN15" s="432">
        <v>3466178</v>
      </c>
      <c r="BO15" s="433"/>
      <c r="BP15" s="433"/>
      <c r="BQ15" s="433"/>
      <c r="BR15" s="433"/>
      <c r="BS15" s="433"/>
      <c r="BT15" s="433"/>
      <c r="BU15" s="434"/>
      <c r="BV15" s="432">
        <v>3369275</v>
      </c>
      <c r="BW15" s="433"/>
      <c r="BX15" s="433"/>
      <c r="BY15" s="433"/>
      <c r="BZ15" s="433"/>
      <c r="CA15" s="433"/>
      <c r="CB15" s="433"/>
      <c r="CC15" s="434"/>
      <c r="CD15" s="570" t="s">
        <v>147</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148</v>
      </c>
      <c r="M16" s="581"/>
      <c r="N16" s="581"/>
      <c r="O16" s="581"/>
      <c r="P16" s="581"/>
      <c r="Q16" s="582"/>
      <c r="R16" s="573" t="s">
        <v>149</v>
      </c>
      <c r="S16" s="574"/>
      <c r="T16" s="574"/>
      <c r="U16" s="574"/>
      <c r="V16" s="575"/>
      <c r="W16" s="459"/>
      <c r="X16" s="460"/>
      <c r="Y16" s="460"/>
      <c r="Z16" s="460"/>
      <c r="AA16" s="460"/>
      <c r="AB16" s="449"/>
      <c r="AC16" s="556">
        <v>30.4</v>
      </c>
      <c r="AD16" s="557"/>
      <c r="AE16" s="557"/>
      <c r="AF16" s="557"/>
      <c r="AG16" s="558"/>
      <c r="AH16" s="556">
        <v>30.7</v>
      </c>
      <c r="AI16" s="557"/>
      <c r="AJ16" s="557"/>
      <c r="AK16" s="557"/>
      <c r="AL16" s="559"/>
      <c r="AM16" s="498"/>
      <c r="AN16" s="499"/>
      <c r="AO16" s="499"/>
      <c r="AP16" s="499"/>
      <c r="AQ16" s="499"/>
      <c r="AR16" s="499"/>
      <c r="AS16" s="499"/>
      <c r="AT16" s="500"/>
      <c r="AU16" s="501"/>
      <c r="AV16" s="502"/>
      <c r="AW16" s="502"/>
      <c r="AX16" s="502"/>
      <c r="AY16" s="503" t="s">
        <v>150</v>
      </c>
      <c r="AZ16" s="504"/>
      <c r="BA16" s="504"/>
      <c r="BB16" s="504"/>
      <c r="BC16" s="504"/>
      <c r="BD16" s="504"/>
      <c r="BE16" s="504"/>
      <c r="BF16" s="504"/>
      <c r="BG16" s="504"/>
      <c r="BH16" s="504"/>
      <c r="BI16" s="504"/>
      <c r="BJ16" s="504"/>
      <c r="BK16" s="504"/>
      <c r="BL16" s="504"/>
      <c r="BM16" s="505"/>
      <c r="BN16" s="469">
        <v>5321097</v>
      </c>
      <c r="BO16" s="470"/>
      <c r="BP16" s="470"/>
      <c r="BQ16" s="470"/>
      <c r="BR16" s="470"/>
      <c r="BS16" s="470"/>
      <c r="BT16" s="470"/>
      <c r="BU16" s="471"/>
      <c r="BV16" s="469">
        <v>5032437</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151</v>
      </c>
      <c r="N17" s="577"/>
      <c r="O17" s="577"/>
      <c r="P17" s="577"/>
      <c r="Q17" s="578"/>
      <c r="R17" s="573" t="s">
        <v>149</v>
      </c>
      <c r="S17" s="574"/>
      <c r="T17" s="574"/>
      <c r="U17" s="574"/>
      <c r="V17" s="575"/>
      <c r="W17" s="485" t="s">
        <v>152</v>
      </c>
      <c r="X17" s="486"/>
      <c r="Y17" s="486"/>
      <c r="Z17" s="486"/>
      <c r="AA17" s="486"/>
      <c r="AB17" s="476"/>
      <c r="AC17" s="520">
        <v>10132</v>
      </c>
      <c r="AD17" s="521"/>
      <c r="AE17" s="521"/>
      <c r="AF17" s="521"/>
      <c r="AG17" s="563"/>
      <c r="AH17" s="520">
        <v>10595</v>
      </c>
      <c r="AI17" s="521"/>
      <c r="AJ17" s="521"/>
      <c r="AK17" s="521"/>
      <c r="AL17" s="522"/>
      <c r="AM17" s="498"/>
      <c r="AN17" s="499"/>
      <c r="AO17" s="499"/>
      <c r="AP17" s="499"/>
      <c r="AQ17" s="499"/>
      <c r="AR17" s="499"/>
      <c r="AS17" s="499"/>
      <c r="AT17" s="500"/>
      <c r="AU17" s="501"/>
      <c r="AV17" s="502"/>
      <c r="AW17" s="502"/>
      <c r="AX17" s="502"/>
      <c r="AY17" s="503" t="s">
        <v>153</v>
      </c>
      <c r="AZ17" s="504"/>
      <c r="BA17" s="504"/>
      <c r="BB17" s="504"/>
      <c r="BC17" s="504"/>
      <c r="BD17" s="504"/>
      <c r="BE17" s="504"/>
      <c r="BF17" s="504"/>
      <c r="BG17" s="504"/>
      <c r="BH17" s="504"/>
      <c r="BI17" s="504"/>
      <c r="BJ17" s="504"/>
      <c r="BK17" s="504"/>
      <c r="BL17" s="504"/>
      <c r="BM17" s="505"/>
      <c r="BN17" s="469">
        <v>4366887</v>
      </c>
      <c r="BO17" s="470"/>
      <c r="BP17" s="470"/>
      <c r="BQ17" s="470"/>
      <c r="BR17" s="470"/>
      <c r="BS17" s="470"/>
      <c r="BT17" s="470"/>
      <c r="BU17" s="471"/>
      <c r="BV17" s="469">
        <v>4272875</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154</v>
      </c>
      <c r="C18" s="512"/>
      <c r="D18" s="512"/>
      <c r="E18" s="584"/>
      <c r="F18" s="584"/>
      <c r="G18" s="584"/>
      <c r="H18" s="584"/>
      <c r="I18" s="584"/>
      <c r="J18" s="584"/>
      <c r="K18" s="584"/>
      <c r="L18" s="585">
        <v>60.36</v>
      </c>
      <c r="M18" s="585"/>
      <c r="N18" s="585"/>
      <c r="O18" s="585"/>
      <c r="P18" s="585"/>
      <c r="Q18" s="585"/>
      <c r="R18" s="586"/>
      <c r="S18" s="586"/>
      <c r="T18" s="586"/>
      <c r="U18" s="586"/>
      <c r="V18" s="587"/>
      <c r="W18" s="487"/>
      <c r="X18" s="488"/>
      <c r="Y18" s="488"/>
      <c r="Z18" s="488"/>
      <c r="AA18" s="488"/>
      <c r="AB18" s="479"/>
      <c r="AC18" s="588">
        <v>67.099999999999994</v>
      </c>
      <c r="AD18" s="589"/>
      <c r="AE18" s="589"/>
      <c r="AF18" s="589"/>
      <c r="AG18" s="590"/>
      <c r="AH18" s="588">
        <v>66.599999999999994</v>
      </c>
      <c r="AI18" s="589"/>
      <c r="AJ18" s="589"/>
      <c r="AK18" s="589"/>
      <c r="AL18" s="591"/>
      <c r="AM18" s="498"/>
      <c r="AN18" s="499"/>
      <c r="AO18" s="499"/>
      <c r="AP18" s="499"/>
      <c r="AQ18" s="499"/>
      <c r="AR18" s="499"/>
      <c r="AS18" s="499"/>
      <c r="AT18" s="500"/>
      <c r="AU18" s="501"/>
      <c r="AV18" s="502"/>
      <c r="AW18" s="502"/>
      <c r="AX18" s="502"/>
      <c r="AY18" s="503" t="s">
        <v>155</v>
      </c>
      <c r="AZ18" s="504"/>
      <c r="BA18" s="504"/>
      <c r="BB18" s="504"/>
      <c r="BC18" s="504"/>
      <c r="BD18" s="504"/>
      <c r="BE18" s="504"/>
      <c r="BF18" s="504"/>
      <c r="BG18" s="504"/>
      <c r="BH18" s="504"/>
      <c r="BI18" s="504"/>
      <c r="BJ18" s="504"/>
      <c r="BK18" s="504"/>
      <c r="BL18" s="504"/>
      <c r="BM18" s="505"/>
      <c r="BN18" s="469">
        <v>5907030</v>
      </c>
      <c r="BO18" s="470"/>
      <c r="BP18" s="470"/>
      <c r="BQ18" s="470"/>
      <c r="BR18" s="470"/>
      <c r="BS18" s="470"/>
      <c r="BT18" s="470"/>
      <c r="BU18" s="471"/>
      <c r="BV18" s="469">
        <v>5898947</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156</v>
      </c>
      <c r="C19" s="512"/>
      <c r="D19" s="512"/>
      <c r="E19" s="584"/>
      <c r="F19" s="584"/>
      <c r="G19" s="584"/>
      <c r="H19" s="584"/>
      <c r="I19" s="584"/>
      <c r="J19" s="584"/>
      <c r="K19" s="584"/>
      <c r="L19" s="592">
        <v>473</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157</v>
      </c>
      <c r="AZ19" s="504"/>
      <c r="BA19" s="504"/>
      <c r="BB19" s="504"/>
      <c r="BC19" s="504"/>
      <c r="BD19" s="504"/>
      <c r="BE19" s="504"/>
      <c r="BF19" s="504"/>
      <c r="BG19" s="504"/>
      <c r="BH19" s="504"/>
      <c r="BI19" s="504"/>
      <c r="BJ19" s="504"/>
      <c r="BK19" s="504"/>
      <c r="BL19" s="504"/>
      <c r="BM19" s="505"/>
      <c r="BN19" s="469">
        <v>7613036</v>
      </c>
      <c r="BO19" s="470"/>
      <c r="BP19" s="470"/>
      <c r="BQ19" s="470"/>
      <c r="BR19" s="470"/>
      <c r="BS19" s="470"/>
      <c r="BT19" s="470"/>
      <c r="BU19" s="471"/>
      <c r="BV19" s="469">
        <v>7128281</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158</v>
      </c>
      <c r="C20" s="512"/>
      <c r="D20" s="512"/>
      <c r="E20" s="584"/>
      <c r="F20" s="584"/>
      <c r="G20" s="584"/>
      <c r="H20" s="584"/>
      <c r="I20" s="584"/>
      <c r="J20" s="584"/>
      <c r="K20" s="584"/>
      <c r="L20" s="592">
        <v>11781</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159</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160</v>
      </c>
      <c r="C22" s="607"/>
      <c r="D22" s="608"/>
      <c r="E22" s="481" t="s">
        <v>1</v>
      </c>
      <c r="F22" s="486"/>
      <c r="G22" s="486"/>
      <c r="H22" s="486"/>
      <c r="I22" s="486"/>
      <c r="J22" s="486"/>
      <c r="K22" s="476"/>
      <c r="L22" s="481" t="s">
        <v>161</v>
      </c>
      <c r="M22" s="486"/>
      <c r="N22" s="486"/>
      <c r="O22" s="486"/>
      <c r="P22" s="476"/>
      <c r="Q22" s="615" t="s">
        <v>162</v>
      </c>
      <c r="R22" s="616"/>
      <c r="S22" s="616"/>
      <c r="T22" s="616"/>
      <c r="U22" s="616"/>
      <c r="V22" s="617"/>
      <c r="W22" s="621" t="s">
        <v>163</v>
      </c>
      <c r="X22" s="607"/>
      <c r="Y22" s="608"/>
      <c r="Z22" s="481" t="s">
        <v>1</v>
      </c>
      <c r="AA22" s="486"/>
      <c r="AB22" s="486"/>
      <c r="AC22" s="486"/>
      <c r="AD22" s="486"/>
      <c r="AE22" s="486"/>
      <c r="AF22" s="486"/>
      <c r="AG22" s="476"/>
      <c r="AH22" s="634" t="s">
        <v>164</v>
      </c>
      <c r="AI22" s="486"/>
      <c r="AJ22" s="486"/>
      <c r="AK22" s="486"/>
      <c r="AL22" s="476"/>
      <c r="AM22" s="634" t="s">
        <v>165</v>
      </c>
      <c r="AN22" s="635"/>
      <c r="AO22" s="635"/>
      <c r="AP22" s="635"/>
      <c r="AQ22" s="635"/>
      <c r="AR22" s="636"/>
      <c r="AS22" s="615" t="s">
        <v>162</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166</v>
      </c>
      <c r="AZ23" s="430"/>
      <c r="BA23" s="430"/>
      <c r="BB23" s="430"/>
      <c r="BC23" s="430"/>
      <c r="BD23" s="430"/>
      <c r="BE23" s="430"/>
      <c r="BF23" s="430"/>
      <c r="BG23" s="430"/>
      <c r="BH23" s="430"/>
      <c r="BI23" s="430"/>
      <c r="BJ23" s="430"/>
      <c r="BK23" s="430"/>
      <c r="BL23" s="430"/>
      <c r="BM23" s="431"/>
      <c r="BN23" s="469">
        <v>9121823</v>
      </c>
      <c r="BO23" s="470"/>
      <c r="BP23" s="470"/>
      <c r="BQ23" s="470"/>
      <c r="BR23" s="470"/>
      <c r="BS23" s="470"/>
      <c r="BT23" s="470"/>
      <c r="BU23" s="471"/>
      <c r="BV23" s="469">
        <v>9228449</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167</v>
      </c>
      <c r="F24" s="499"/>
      <c r="G24" s="499"/>
      <c r="H24" s="499"/>
      <c r="I24" s="499"/>
      <c r="J24" s="499"/>
      <c r="K24" s="500"/>
      <c r="L24" s="520">
        <v>1</v>
      </c>
      <c r="M24" s="521"/>
      <c r="N24" s="521"/>
      <c r="O24" s="521"/>
      <c r="P24" s="563"/>
      <c r="Q24" s="520">
        <v>7200</v>
      </c>
      <c r="R24" s="521"/>
      <c r="S24" s="521"/>
      <c r="T24" s="521"/>
      <c r="U24" s="521"/>
      <c r="V24" s="563"/>
      <c r="W24" s="622"/>
      <c r="X24" s="610"/>
      <c r="Y24" s="611"/>
      <c r="Z24" s="519" t="s">
        <v>168</v>
      </c>
      <c r="AA24" s="499"/>
      <c r="AB24" s="499"/>
      <c r="AC24" s="499"/>
      <c r="AD24" s="499"/>
      <c r="AE24" s="499"/>
      <c r="AF24" s="499"/>
      <c r="AG24" s="500"/>
      <c r="AH24" s="520">
        <v>213</v>
      </c>
      <c r="AI24" s="521"/>
      <c r="AJ24" s="521"/>
      <c r="AK24" s="521"/>
      <c r="AL24" s="563"/>
      <c r="AM24" s="520">
        <v>679257</v>
      </c>
      <c r="AN24" s="521"/>
      <c r="AO24" s="521"/>
      <c r="AP24" s="521"/>
      <c r="AQ24" s="521"/>
      <c r="AR24" s="563"/>
      <c r="AS24" s="520">
        <v>3189</v>
      </c>
      <c r="AT24" s="521"/>
      <c r="AU24" s="521"/>
      <c r="AV24" s="521"/>
      <c r="AW24" s="521"/>
      <c r="AX24" s="522"/>
      <c r="AY24" s="642" t="s">
        <v>169</v>
      </c>
      <c r="AZ24" s="643"/>
      <c r="BA24" s="643"/>
      <c r="BB24" s="643"/>
      <c r="BC24" s="643"/>
      <c r="BD24" s="643"/>
      <c r="BE24" s="643"/>
      <c r="BF24" s="643"/>
      <c r="BG24" s="643"/>
      <c r="BH24" s="643"/>
      <c r="BI24" s="643"/>
      <c r="BJ24" s="643"/>
      <c r="BK24" s="643"/>
      <c r="BL24" s="643"/>
      <c r="BM24" s="644"/>
      <c r="BN24" s="469">
        <v>4261855</v>
      </c>
      <c r="BO24" s="470"/>
      <c r="BP24" s="470"/>
      <c r="BQ24" s="470"/>
      <c r="BR24" s="470"/>
      <c r="BS24" s="470"/>
      <c r="BT24" s="470"/>
      <c r="BU24" s="471"/>
      <c r="BV24" s="469">
        <v>4090383</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170</v>
      </c>
      <c r="F25" s="499"/>
      <c r="G25" s="499"/>
      <c r="H25" s="499"/>
      <c r="I25" s="499"/>
      <c r="J25" s="499"/>
      <c r="K25" s="500"/>
      <c r="L25" s="520">
        <v>1</v>
      </c>
      <c r="M25" s="521"/>
      <c r="N25" s="521"/>
      <c r="O25" s="521"/>
      <c r="P25" s="563"/>
      <c r="Q25" s="520">
        <v>6300</v>
      </c>
      <c r="R25" s="521"/>
      <c r="S25" s="521"/>
      <c r="T25" s="521"/>
      <c r="U25" s="521"/>
      <c r="V25" s="563"/>
      <c r="W25" s="622"/>
      <c r="X25" s="610"/>
      <c r="Y25" s="611"/>
      <c r="Z25" s="519" t="s">
        <v>171</v>
      </c>
      <c r="AA25" s="499"/>
      <c r="AB25" s="499"/>
      <c r="AC25" s="499"/>
      <c r="AD25" s="499"/>
      <c r="AE25" s="499"/>
      <c r="AF25" s="499"/>
      <c r="AG25" s="500"/>
      <c r="AH25" s="520" t="s">
        <v>172</v>
      </c>
      <c r="AI25" s="521"/>
      <c r="AJ25" s="521"/>
      <c r="AK25" s="521"/>
      <c r="AL25" s="563"/>
      <c r="AM25" s="520" t="s">
        <v>172</v>
      </c>
      <c r="AN25" s="521"/>
      <c r="AO25" s="521"/>
      <c r="AP25" s="521"/>
      <c r="AQ25" s="521"/>
      <c r="AR25" s="563"/>
      <c r="AS25" s="520" t="s">
        <v>127</v>
      </c>
      <c r="AT25" s="521"/>
      <c r="AU25" s="521"/>
      <c r="AV25" s="521"/>
      <c r="AW25" s="521"/>
      <c r="AX25" s="522"/>
      <c r="AY25" s="429" t="s">
        <v>173</v>
      </c>
      <c r="AZ25" s="430"/>
      <c r="BA25" s="430"/>
      <c r="BB25" s="430"/>
      <c r="BC25" s="430"/>
      <c r="BD25" s="430"/>
      <c r="BE25" s="430"/>
      <c r="BF25" s="430"/>
      <c r="BG25" s="430"/>
      <c r="BH25" s="430"/>
      <c r="BI25" s="430"/>
      <c r="BJ25" s="430"/>
      <c r="BK25" s="430"/>
      <c r="BL25" s="430"/>
      <c r="BM25" s="431"/>
      <c r="BN25" s="432">
        <v>232627</v>
      </c>
      <c r="BO25" s="433"/>
      <c r="BP25" s="433"/>
      <c r="BQ25" s="433"/>
      <c r="BR25" s="433"/>
      <c r="BS25" s="433"/>
      <c r="BT25" s="433"/>
      <c r="BU25" s="434"/>
      <c r="BV25" s="432">
        <v>132318</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174</v>
      </c>
      <c r="F26" s="499"/>
      <c r="G26" s="499"/>
      <c r="H26" s="499"/>
      <c r="I26" s="499"/>
      <c r="J26" s="499"/>
      <c r="K26" s="500"/>
      <c r="L26" s="520">
        <v>1</v>
      </c>
      <c r="M26" s="521"/>
      <c r="N26" s="521"/>
      <c r="O26" s="521"/>
      <c r="P26" s="563"/>
      <c r="Q26" s="520">
        <v>5800</v>
      </c>
      <c r="R26" s="521"/>
      <c r="S26" s="521"/>
      <c r="T26" s="521"/>
      <c r="U26" s="521"/>
      <c r="V26" s="563"/>
      <c r="W26" s="622"/>
      <c r="X26" s="610"/>
      <c r="Y26" s="611"/>
      <c r="Z26" s="519" t="s">
        <v>175</v>
      </c>
      <c r="AA26" s="632"/>
      <c r="AB26" s="632"/>
      <c r="AC26" s="632"/>
      <c r="AD26" s="632"/>
      <c r="AE26" s="632"/>
      <c r="AF26" s="632"/>
      <c r="AG26" s="633"/>
      <c r="AH26" s="520">
        <v>18</v>
      </c>
      <c r="AI26" s="521"/>
      <c r="AJ26" s="521"/>
      <c r="AK26" s="521"/>
      <c r="AL26" s="563"/>
      <c r="AM26" s="520">
        <v>60498</v>
      </c>
      <c r="AN26" s="521"/>
      <c r="AO26" s="521"/>
      <c r="AP26" s="521"/>
      <c r="AQ26" s="521"/>
      <c r="AR26" s="563"/>
      <c r="AS26" s="520">
        <v>3361</v>
      </c>
      <c r="AT26" s="521"/>
      <c r="AU26" s="521"/>
      <c r="AV26" s="521"/>
      <c r="AW26" s="521"/>
      <c r="AX26" s="522"/>
      <c r="AY26" s="472" t="s">
        <v>176</v>
      </c>
      <c r="AZ26" s="473"/>
      <c r="BA26" s="473"/>
      <c r="BB26" s="473"/>
      <c r="BC26" s="473"/>
      <c r="BD26" s="473"/>
      <c r="BE26" s="473"/>
      <c r="BF26" s="473"/>
      <c r="BG26" s="473"/>
      <c r="BH26" s="473"/>
      <c r="BI26" s="473"/>
      <c r="BJ26" s="473"/>
      <c r="BK26" s="473"/>
      <c r="BL26" s="473"/>
      <c r="BM26" s="474"/>
      <c r="BN26" s="469" t="s">
        <v>172</v>
      </c>
      <c r="BO26" s="470"/>
      <c r="BP26" s="470"/>
      <c r="BQ26" s="470"/>
      <c r="BR26" s="470"/>
      <c r="BS26" s="470"/>
      <c r="BT26" s="470"/>
      <c r="BU26" s="471"/>
      <c r="BV26" s="469" t="s">
        <v>127</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177</v>
      </c>
      <c r="F27" s="499"/>
      <c r="G27" s="499"/>
      <c r="H27" s="499"/>
      <c r="I27" s="499"/>
      <c r="J27" s="499"/>
      <c r="K27" s="500"/>
      <c r="L27" s="520">
        <v>1</v>
      </c>
      <c r="M27" s="521"/>
      <c r="N27" s="521"/>
      <c r="O27" s="521"/>
      <c r="P27" s="563"/>
      <c r="Q27" s="520">
        <v>3200</v>
      </c>
      <c r="R27" s="521"/>
      <c r="S27" s="521"/>
      <c r="T27" s="521"/>
      <c r="U27" s="521"/>
      <c r="V27" s="563"/>
      <c r="W27" s="622"/>
      <c r="X27" s="610"/>
      <c r="Y27" s="611"/>
      <c r="Z27" s="519" t="s">
        <v>178</v>
      </c>
      <c r="AA27" s="499"/>
      <c r="AB27" s="499"/>
      <c r="AC27" s="499"/>
      <c r="AD27" s="499"/>
      <c r="AE27" s="499"/>
      <c r="AF27" s="499"/>
      <c r="AG27" s="500"/>
      <c r="AH27" s="520">
        <v>3</v>
      </c>
      <c r="AI27" s="521"/>
      <c r="AJ27" s="521"/>
      <c r="AK27" s="521"/>
      <c r="AL27" s="563"/>
      <c r="AM27" s="520">
        <v>12648</v>
      </c>
      <c r="AN27" s="521"/>
      <c r="AO27" s="521"/>
      <c r="AP27" s="521"/>
      <c r="AQ27" s="521"/>
      <c r="AR27" s="563"/>
      <c r="AS27" s="520">
        <v>4216</v>
      </c>
      <c r="AT27" s="521"/>
      <c r="AU27" s="521"/>
      <c r="AV27" s="521"/>
      <c r="AW27" s="521"/>
      <c r="AX27" s="522"/>
      <c r="AY27" s="564" t="s">
        <v>179</v>
      </c>
      <c r="AZ27" s="565"/>
      <c r="BA27" s="565"/>
      <c r="BB27" s="565"/>
      <c r="BC27" s="565"/>
      <c r="BD27" s="565"/>
      <c r="BE27" s="565"/>
      <c r="BF27" s="565"/>
      <c r="BG27" s="565"/>
      <c r="BH27" s="565"/>
      <c r="BI27" s="565"/>
      <c r="BJ27" s="565"/>
      <c r="BK27" s="565"/>
      <c r="BL27" s="565"/>
      <c r="BM27" s="566"/>
      <c r="BN27" s="645" t="s">
        <v>127</v>
      </c>
      <c r="BO27" s="646"/>
      <c r="BP27" s="646"/>
      <c r="BQ27" s="646"/>
      <c r="BR27" s="646"/>
      <c r="BS27" s="646"/>
      <c r="BT27" s="646"/>
      <c r="BU27" s="647"/>
      <c r="BV27" s="645" t="s">
        <v>127</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180</v>
      </c>
      <c r="F28" s="499"/>
      <c r="G28" s="499"/>
      <c r="H28" s="499"/>
      <c r="I28" s="499"/>
      <c r="J28" s="499"/>
      <c r="K28" s="500"/>
      <c r="L28" s="520">
        <v>1</v>
      </c>
      <c r="M28" s="521"/>
      <c r="N28" s="521"/>
      <c r="O28" s="521"/>
      <c r="P28" s="563"/>
      <c r="Q28" s="520">
        <v>2630</v>
      </c>
      <c r="R28" s="521"/>
      <c r="S28" s="521"/>
      <c r="T28" s="521"/>
      <c r="U28" s="521"/>
      <c r="V28" s="563"/>
      <c r="W28" s="622"/>
      <c r="X28" s="610"/>
      <c r="Y28" s="611"/>
      <c r="Z28" s="519" t="s">
        <v>181</v>
      </c>
      <c r="AA28" s="499"/>
      <c r="AB28" s="499"/>
      <c r="AC28" s="499"/>
      <c r="AD28" s="499"/>
      <c r="AE28" s="499"/>
      <c r="AF28" s="499"/>
      <c r="AG28" s="500"/>
      <c r="AH28" s="520" t="s">
        <v>182</v>
      </c>
      <c r="AI28" s="521"/>
      <c r="AJ28" s="521"/>
      <c r="AK28" s="521"/>
      <c r="AL28" s="563"/>
      <c r="AM28" s="520" t="s">
        <v>127</v>
      </c>
      <c r="AN28" s="521"/>
      <c r="AO28" s="521"/>
      <c r="AP28" s="521"/>
      <c r="AQ28" s="521"/>
      <c r="AR28" s="563"/>
      <c r="AS28" s="520" t="s">
        <v>127</v>
      </c>
      <c r="AT28" s="521"/>
      <c r="AU28" s="521"/>
      <c r="AV28" s="521"/>
      <c r="AW28" s="521"/>
      <c r="AX28" s="522"/>
      <c r="AY28" s="648" t="s">
        <v>183</v>
      </c>
      <c r="AZ28" s="649"/>
      <c r="BA28" s="649"/>
      <c r="BB28" s="650"/>
      <c r="BC28" s="429" t="s">
        <v>48</v>
      </c>
      <c r="BD28" s="430"/>
      <c r="BE28" s="430"/>
      <c r="BF28" s="430"/>
      <c r="BG28" s="430"/>
      <c r="BH28" s="430"/>
      <c r="BI28" s="430"/>
      <c r="BJ28" s="430"/>
      <c r="BK28" s="430"/>
      <c r="BL28" s="430"/>
      <c r="BM28" s="431"/>
      <c r="BN28" s="432">
        <v>843412</v>
      </c>
      <c r="BO28" s="433"/>
      <c r="BP28" s="433"/>
      <c r="BQ28" s="433"/>
      <c r="BR28" s="433"/>
      <c r="BS28" s="433"/>
      <c r="BT28" s="433"/>
      <c r="BU28" s="434"/>
      <c r="BV28" s="432">
        <v>750702</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184</v>
      </c>
      <c r="F29" s="499"/>
      <c r="G29" s="499"/>
      <c r="H29" s="499"/>
      <c r="I29" s="499"/>
      <c r="J29" s="499"/>
      <c r="K29" s="500"/>
      <c r="L29" s="520">
        <v>14</v>
      </c>
      <c r="M29" s="521"/>
      <c r="N29" s="521"/>
      <c r="O29" s="521"/>
      <c r="P29" s="563"/>
      <c r="Q29" s="520">
        <v>2420</v>
      </c>
      <c r="R29" s="521"/>
      <c r="S29" s="521"/>
      <c r="T29" s="521"/>
      <c r="U29" s="521"/>
      <c r="V29" s="563"/>
      <c r="W29" s="623"/>
      <c r="X29" s="624"/>
      <c r="Y29" s="625"/>
      <c r="Z29" s="519" t="s">
        <v>185</v>
      </c>
      <c r="AA29" s="499"/>
      <c r="AB29" s="499"/>
      <c r="AC29" s="499"/>
      <c r="AD29" s="499"/>
      <c r="AE29" s="499"/>
      <c r="AF29" s="499"/>
      <c r="AG29" s="500"/>
      <c r="AH29" s="520">
        <v>216</v>
      </c>
      <c r="AI29" s="521"/>
      <c r="AJ29" s="521"/>
      <c r="AK29" s="521"/>
      <c r="AL29" s="563"/>
      <c r="AM29" s="520">
        <v>691905</v>
      </c>
      <c r="AN29" s="521"/>
      <c r="AO29" s="521"/>
      <c r="AP29" s="521"/>
      <c r="AQ29" s="521"/>
      <c r="AR29" s="563"/>
      <c r="AS29" s="520">
        <v>3203</v>
      </c>
      <c r="AT29" s="521"/>
      <c r="AU29" s="521"/>
      <c r="AV29" s="521"/>
      <c r="AW29" s="521"/>
      <c r="AX29" s="522"/>
      <c r="AY29" s="651"/>
      <c r="AZ29" s="652"/>
      <c r="BA29" s="652"/>
      <c r="BB29" s="653"/>
      <c r="BC29" s="503" t="s">
        <v>186</v>
      </c>
      <c r="BD29" s="504"/>
      <c r="BE29" s="504"/>
      <c r="BF29" s="504"/>
      <c r="BG29" s="504"/>
      <c r="BH29" s="504"/>
      <c r="BI29" s="504"/>
      <c r="BJ29" s="504"/>
      <c r="BK29" s="504"/>
      <c r="BL29" s="504"/>
      <c r="BM29" s="505"/>
      <c r="BN29" s="469">
        <v>1977</v>
      </c>
      <c r="BO29" s="470"/>
      <c r="BP29" s="470"/>
      <c r="BQ29" s="470"/>
      <c r="BR29" s="470"/>
      <c r="BS29" s="470"/>
      <c r="BT29" s="470"/>
      <c r="BU29" s="471"/>
      <c r="BV29" s="469">
        <v>1977</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187</v>
      </c>
      <c r="X30" s="630"/>
      <c r="Y30" s="630"/>
      <c r="Z30" s="630"/>
      <c r="AA30" s="630"/>
      <c r="AB30" s="630"/>
      <c r="AC30" s="630"/>
      <c r="AD30" s="630"/>
      <c r="AE30" s="630"/>
      <c r="AF30" s="630"/>
      <c r="AG30" s="631"/>
      <c r="AH30" s="588">
        <v>100.7</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269464</v>
      </c>
      <c r="BO30" s="646"/>
      <c r="BP30" s="646"/>
      <c r="BQ30" s="646"/>
      <c r="BR30" s="646"/>
      <c r="BS30" s="646"/>
      <c r="BT30" s="646"/>
      <c r="BU30" s="647"/>
      <c r="BV30" s="645">
        <v>151918</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194</v>
      </c>
      <c r="D33" s="493"/>
      <c r="E33" s="458" t="s">
        <v>195</v>
      </c>
      <c r="F33" s="458"/>
      <c r="G33" s="458"/>
      <c r="H33" s="458"/>
      <c r="I33" s="458"/>
      <c r="J33" s="458"/>
      <c r="K33" s="458"/>
      <c r="L33" s="458"/>
      <c r="M33" s="458"/>
      <c r="N33" s="458"/>
      <c r="O33" s="458"/>
      <c r="P33" s="458"/>
      <c r="Q33" s="458"/>
      <c r="R33" s="458"/>
      <c r="S33" s="458"/>
      <c r="T33" s="216"/>
      <c r="U33" s="493" t="s">
        <v>194</v>
      </c>
      <c r="V33" s="493"/>
      <c r="W33" s="458" t="s">
        <v>196</v>
      </c>
      <c r="X33" s="458"/>
      <c r="Y33" s="458"/>
      <c r="Z33" s="458"/>
      <c r="AA33" s="458"/>
      <c r="AB33" s="458"/>
      <c r="AC33" s="458"/>
      <c r="AD33" s="458"/>
      <c r="AE33" s="458"/>
      <c r="AF33" s="458"/>
      <c r="AG33" s="458"/>
      <c r="AH33" s="458"/>
      <c r="AI33" s="458"/>
      <c r="AJ33" s="458"/>
      <c r="AK33" s="458"/>
      <c r="AL33" s="216"/>
      <c r="AM33" s="493" t="s">
        <v>197</v>
      </c>
      <c r="AN33" s="493"/>
      <c r="AO33" s="458" t="s">
        <v>198</v>
      </c>
      <c r="AP33" s="458"/>
      <c r="AQ33" s="458"/>
      <c r="AR33" s="458"/>
      <c r="AS33" s="458"/>
      <c r="AT33" s="458"/>
      <c r="AU33" s="458"/>
      <c r="AV33" s="458"/>
      <c r="AW33" s="458"/>
      <c r="AX33" s="458"/>
      <c r="AY33" s="458"/>
      <c r="AZ33" s="458"/>
      <c r="BA33" s="458"/>
      <c r="BB33" s="458"/>
      <c r="BC33" s="458"/>
      <c r="BD33" s="217"/>
      <c r="BE33" s="458" t="s">
        <v>199</v>
      </c>
      <c r="BF33" s="458"/>
      <c r="BG33" s="458" t="s">
        <v>200</v>
      </c>
      <c r="BH33" s="458"/>
      <c r="BI33" s="458"/>
      <c r="BJ33" s="458"/>
      <c r="BK33" s="458"/>
      <c r="BL33" s="458"/>
      <c r="BM33" s="458"/>
      <c r="BN33" s="458"/>
      <c r="BO33" s="458"/>
      <c r="BP33" s="458"/>
      <c r="BQ33" s="458"/>
      <c r="BR33" s="458"/>
      <c r="BS33" s="458"/>
      <c r="BT33" s="458"/>
      <c r="BU33" s="458"/>
      <c r="BV33" s="217"/>
      <c r="BW33" s="493" t="s">
        <v>199</v>
      </c>
      <c r="BX33" s="493"/>
      <c r="BY33" s="458" t="s">
        <v>201</v>
      </c>
      <c r="BZ33" s="458"/>
      <c r="CA33" s="458"/>
      <c r="CB33" s="458"/>
      <c r="CC33" s="458"/>
      <c r="CD33" s="458"/>
      <c r="CE33" s="458"/>
      <c r="CF33" s="458"/>
      <c r="CG33" s="458"/>
      <c r="CH33" s="458"/>
      <c r="CI33" s="458"/>
      <c r="CJ33" s="458"/>
      <c r="CK33" s="458"/>
      <c r="CL33" s="458"/>
      <c r="CM33" s="458"/>
      <c r="CN33" s="216"/>
      <c r="CO33" s="493" t="s">
        <v>194</v>
      </c>
      <c r="CP33" s="493"/>
      <c r="CQ33" s="458" t="s">
        <v>202</v>
      </c>
      <c r="CR33" s="458"/>
      <c r="CS33" s="458"/>
      <c r="CT33" s="458"/>
      <c r="CU33" s="458"/>
      <c r="CV33" s="458"/>
      <c r="CW33" s="458"/>
      <c r="CX33" s="458"/>
      <c r="CY33" s="458"/>
      <c r="CZ33" s="458"/>
      <c r="DA33" s="458"/>
      <c r="DB33" s="458"/>
      <c r="DC33" s="458"/>
      <c r="DD33" s="458"/>
      <c r="DE33" s="458"/>
      <c r="DF33" s="216"/>
      <c r="DG33" s="657" t="s">
        <v>203</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7</v>
      </c>
      <c r="BX34" s="658"/>
      <c r="BY34" s="659" t="str">
        <f>IF('各会計、関係団体の財政状況及び健全化判断比率'!B68="","",'各会計、関係団体の財政状況及び健全化判断比率'!B68)</f>
        <v>埼玉県後期高齢者医療広域連合一般会計</v>
      </c>
      <c r="BZ34" s="659"/>
      <c r="CA34" s="659"/>
      <c r="CB34" s="659"/>
      <c r="CC34" s="659"/>
      <c r="CD34" s="659"/>
      <c r="CE34" s="659"/>
      <c r="CF34" s="659"/>
      <c r="CG34" s="659"/>
      <c r="CH34" s="659"/>
      <c r="CI34" s="659"/>
      <c r="CJ34" s="659"/>
      <c r="CK34" s="659"/>
      <c r="CL34" s="659"/>
      <c r="CM34" s="659"/>
      <c r="CN34" s="214"/>
      <c r="CO34" s="658">
        <f>IF(CQ34="","",MAX(C34:D43,U34:V43,AM34:AN43,BE34:BF43,BW34:BX43)+1)</f>
        <v>17</v>
      </c>
      <c r="CP34" s="658"/>
      <c r="CQ34" s="659" t="str">
        <f>IF('各会計、関係団体の財政状況及び健全化判断比率'!BS7="","",'各会計、関係団体の財政状況及び健全化判断比率'!BS7)</f>
        <v>小川町文化協会</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6</v>
      </c>
      <c r="AN35" s="658"/>
      <c r="AO35" s="659" t="str">
        <f>IF('各会計、関係団体の財政状況及び健全化判断比率'!B32="","",'各会計、関係団体の財政状況及び健全化判断比率'!B32)</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8</v>
      </c>
      <c r="BX35" s="658"/>
      <c r="BY35" s="659" t="str">
        <f>IF('各会計、関係団体の財政状況及び健全化判断比率'!B69="","",'各会計、関係団体の財政状況及び健全化判断比率'!B69)</f>
        <v>埼玉県後期高齢者医療広域連合特別会計</v>
      </c>
      <c r="BZ35" s="659"/>
      <c r="CA35" s="659"/>
      <c r="CB35" s="659"/>
      <c r="CC35" s="659"/>
      <c r="CD35" s="659"/>
      <c r="CE35" s="659"/>
      <c r="CF35" s="659"/>
      <c r="CG35" s="659"/>
      <c r="CH35" s="659"/>
      <c r="CI35" s="659"/>
      <c r="CJ35" s="659"/>
      <c r="CK35" s="659"/>
      <c r="CL35" s="659"/>
      <c r="CM35" s="659"/>
      <c r="CN35" s="214"/>
      <c r="CO35" s="658">
        <f t="shared" ref="CO35:CO43" si="3">IF(CQ35="","",CO34+1)</f>
        <v>18</v>
      </c>
      <c r="CP35" s="658"/>
      <c r="CQ35" s="659" t="str">
        <f>IF('各会計、関係団体の財政状況及び健全化判断比率'!BS8="","",'各会計、関係団体の財政状況及び健全化判断比率'!BS8)</f>
        <v>埼玉伝統工芸協会</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9</v>
      </c>
      <c r="BX36" s="658"/>
      <c r="BY36" s="659" t="str">
        <f>IF('各会計、関係団体の財政状況及び健全化判断比率'!B70="","",'各会計、関係団体の財政状況及び健全化判断比率'!B70)</f>
        <v>埼玉県市町村総合事務組合一般会計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10</v>
      </c>
      <c r="BX37" s="658"/>
      <c r="BY37" s="659" t="str">
        <f>IF('各会計、関係団体の財政状況及び健全化判断比率'!B71="","",'各会計、関係団体の財政状況及び健全化判断比率'!B71)</f>
        <v>埼玉県市町村総合事務組合交通災害特別会計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11</v>
      </c>
      <c r="BX38" s="658"/>
      <c r="BY38" s="659" t="str">
        <f>IF('各会計、関係団体の財政状況及び健全化判断比率'!B72="","",'各会計、関係団体の財政状況及び健全化判断比率'!B72)</f>
        <v>彩の国さいたま人づくり広域連合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12</v>
      </c>
      <c r="BX39" s="658"/>
      <c r="BY39" s="659" t="str">
        <f>IF('各会計、関係団体の財政状況及び健全化判断比率'!B73="","",'各会計、関係団体の財政状況及び健全化判断比率'!B73)</f>
        <v>比企広域市町村圏組合一般会計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13</v>
      </c>
      <c r="BX40" s="658"/>
      <c r="BY40" s="659" t="str">
        <f>IF('各会計、関係団体の財政状況及び健全化判断比率'!B74="","",'各会計、関係団体の財政状況及び健全化判断比率'!B74)</f>
        <v>比企広域市町村圏組合消防特別会計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14</v>
      </c>
      <c r="BX41" s="658"/>
      <c r="BY41" s="659" t="str">
        <f>IF('各会計、関係団体の財政状況及び健全化判断比率'!B75="","",'各会計、関係団体の財政状況及び健全化判断比率'!B75)</f>
        <v>比企広域市町村圏組合斎場及び霊きゅう自動車特別会計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15</v>
      </c>
      <c r="BX42" s="658"/>
      <c r="BY42" s="659" t="str">
        <f>IF('各会計、関係団体の財政状況及び健全化判断比率'!B76="","",'各会計、関係団体の財政状況及び健全化判断比率'!B76)</f>
        <v>比企広域市町村圏組合介護認定及び障害程度区分審査会特別会計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16</v>
      </c>
      <c r="BX43" s="658"/>
      <c r="BY43" s="659" t="str">
        <f>IF('各会計、関係団体の財政状況及び健全化判断比率'!B77="","",'各会計、関係団体の財政状況及び健全化判断比率'!B77)</f>
        <v>比企広域市町村圏組合公平委員会特別会計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93AkWbQpPYyDjReNfe4BSrjAX7P50DHV0D/t9CVdyHasTYbsKmJYL3UrX4uwD7fVRprPWajX02PN6YAE9CBjQw==" saltValue="TVggKjwLB1Q8R/UvN/zVh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50" t="s">
        <v>562</v>
      </c>
      <c r="D34" s="1250"/>
      <c r="E34" s="1251"/>
      <c r="F34" s="32">
        <v>19.64</v>
      </c>
      <c r="G34" s="33">
        <v>20.53</v>
      </c>
      <c r="H34" s="33">
        <v>20.38</v>
      </c>
      <c r="I34" s="33">
        <v>20.149999999999999</v>
      </c>
      <c r="J34" s="34">
        <v>19.399999999999999</v>
      </c>
      <c r="K34" s="22"/>
      <c r="L34" s="22"/>
      <c r="M34" s="22"/>
      <c r="N34" s="22"/>
      <c r="O34" s="22"/>
      <c r="P34" s="22"/>
    </row>
    <row r="35" spans="1:16" ht="39" customHeight="1" x14ac:dyDescent="0.15">
      <c r="A35" s="22"/>
      <c r="B35" s="35"/>
      <c r="C35" s="1244" t="s">
        <v>563</v>
      </c>
      <c r="D35" s="1245"/>
      <c r="E35" s="1246"/>
      <c r="F35" s="36">
        <v>5.16</v>
      </c>
      <c r="G35" s="37">
        <v>3.66</v>
      </c>
      <c r="H35" s="37">
        <v>3.41</v>
      </c>
      <c r="I35" s="37">
        <v>4.33</v>
      </c>
      <c r="J35" s="38">
        <v>3.76</v>
      </c>
      <c r="K35" s="22"/>
      <c r="L35" s="22"/>
      <c r="M35" s="22"/>
      <c r="N35" s="22"/>
      <c r="O35" s="22"/>
      <c r="P35" s="22"/>
    </row>
    <row r="36" spans="1:16" ht="39" customHeight="1" x14ac:dyDescent="0.15">
      <c r="A36" s="22"/>
      <c r="B36" s="35"/>
      <c r="C36" s="1244" t="s">
        <v>564</v>
      </c>
      <c r="D36" s="1245"/>
      <c r="E36" s="1246"/>
      <c r="F36" s="36" t="s">
        <v>511</v>
      </c>
      <c r="G36" s="37" t="s">
        <v>511</v>
      </c>
      <c r="H36" s="37" t="s">
        <v>511</v>
      </c>
      <c r="I36" s="37" t="s">
        <v>511</v>
      </c>
      <c r="J36" s="38">
        <v>1.55</v>
      </c>
      <c r="K36" s="22"/>
      <c r="L36" s="22"/>
      <c r="M36" s="22"/>
      <c r="N36" s="22"/>
      <c r="O36" s="22"/>
      <c r="P36" s="22"/>
    </row>
    <row r="37" spans="1:16" ht="39" customHeight="1" x14ac:dyDescent="0.15">
      <c r="A37" s="22"/>
      <c r="B37" s="35"/>
      <c r="C37" s="1244" t="s">
        <v>565</v>
      </c>
      <c r="D37" s="1245"/>
      <c r="E37" s="1246"/>
      <c r="F37" s="36">
        <v>1.94</v>
      </c>
      <c r="G37" s="37">
        <v>0.97</v>
      </c>
      <c r="H37" s="37">
        <v>1.89</v>
      </c>
      <c r="I37" s="37">
        <v>1.2</v>
      </c>
      <c r="J37" s="38">
        <v>0.95</v>
      </c>
      <c r="K37" s="22"/>
      <c r="L37" s="22"/>
      <c r="M37" s="22"/>
      <c r="N37" s="22"/>
      <c r="O37" s="22"/>
      <c r="P37" s="22"/>
    </row>
    <row r="38" spans="1:16" ht="39" customHeight="1" x14ac:dyDescent="0.15">
      <c r="A38" s="22"/>
      <c r="B38" s="35"/>
      <c r="C38" s="1244" t="s">
        <v>566</v>
      </c>
      <c r="D38" s="1245"/>
      <c r="E38" s="1246"/>
      <c r="F38" s="36">
        <v>2.98</v>
      </c>
      <c r="G38" s="37">
        <v>2.46</v>
      </c>
      <c r="H38" s="37">
        <v>1.19</v>
      </c>
      <c r="I38" s="37">
        <v>0.81</v>
      </c>
      <c r="J38" s="38">
        <v>0.92</v>
      </c>
      <c r="K38" s="22"/>
      <c r="L38" s="22"/>
      <c r="M38" s="22"/>
      <c r="N38" s="22"/>
      <c r="O38" s="22"/>
      <c r="P38" s="22"/>
    </row>
    <row r="39" spans="1:16" ht="39" customHeight="1" x14ac:dyDescent="0.15">
      <c r="A39" s="22"/>
      <c r="B39" s="35"/>
      <c r="C39" s="1244" t="s">
        <v>567</v>
      </c>
      <c r="D39" s="1245"/>
      <c r="E39" s="1246"/>
      <c r="F39" s="36">
        <v>0.1</v>
      </c>
      <c r="G39" s="37">
        <v>0.1</v>
      </c>
      <c r="H39" s="37">
        <v>0.11</v>
      </c>
      <c r="I39" s="37">
        <v>0.11</v>
      </c>
      <c r="J39" s="38">
        <v>0.09</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568</v>
      </c>
      <c r="D42" s="1245"/>
      <c r="E42" s="1246"/>
      <c r="F42" s="36" t="s">
        <v>511</v>
      </c>
      <c r="G42" s="37" t="s">
        <v>511</v>
      </c>
      <c r="H42" s="37" t="s">
        <v>511</v>
      </c>
      <c r="I42" s="37" t="s">
        <v>511</v>
      </c>
      <c r="J42" s="38" t="s">
        <v>511</v>
      </c>
      <c r="K42" s="22"/>
      <c r="L42" s="22"/>
      <c r="M42" s="22"/>
      <c r="N42" s="22"/>
      <c r="O42" s="22"/>
      <c r="P42" s="22"/>
    </row>
    <row r="43" spans="1:16" ht="39" customHeight="1" thickBot="1" x14ac:dyDescent="0.2">
      <c r="A43" s="22"/>
      <c r="B43" s="40"/>
      <c r="C43" s="1247" t="s">
        <v>569</v>
      </c>
      <c r="D43" s="1248"/>
      <c r="E43" s="1249"/>
      <c r="F43" s="41">
        <v>0.83</v>
      </c>
      <c r="G43" s="42">
        <v>0.47</v>
      </c>
      <c r="H43" s="42">
        <v>0.73</v>
      </c>
      <c r="I43" s="42">
        <v>3.08</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4l6z+SJVpwQW4BUAPW7i7hm6z1nWCpyabjI0pzIeH42zSqCjGdCrPUN/tBWIKW2zuL85205tq5EdLzt7ghfLiQ==" saltValue="IdI0MX0r402lb8B4uE07k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923</v>
      </c>
      <c r="L45" s="60">
        <v>948</v>
      </c>
      <c r="M45" s="60">
        <v>975</v>
      </c>
      <c r="N45" s="60">
        <v>965</v>
      </c>
      <c r="O45" s="61">
        <v>989</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511</v>
      </c>
      <c r="L46" s="64" t="s">
        <v>511</v>
      </c>
      <c r="M46" s="64" t="s">
        <v>511</v>
      </c>
      <c r="N46" s="64" t="s">
        <v>511</v>
      </c>
      <c r="O46" s="65" t="s">
        <v>511</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511</v>
      </c>
      <c r="L47" s="64" t="s">
        <v>511</v>
      </c>
      <c r="M47" s="64" t="s">
        <v>511</v>
      </c>
      <c r="N47" s="64" t="s">
        <v>511</v>
      </c>
      <c r="O47" s="65" t="s">
        <v>511</v>
      </c>
      <c r="P47" s="48"/>
      <c r="Q47" s="48"/>
      <c r="R47" s="48"/>
      <c r="S47" s="48"/>
      <c r="T47" s="48"/>
      <c r="U47" s="48"/>
    </row>
    <row r="48" spans="1:21" ht="30.75" customHeight="1" x14ac:dyDescent="0.15">
      <c r="A48" s="48"/>
      <c r="B48" s="1254"/>
      <c r="C48" s="1255"/>
      <c r="D48" s="62"/>
      <c r="E48" s="1260" t="s">
        <v>15</v>
      </c>
      <c r="F48" s="1260"/>
      <c r="G48" s="1260"/>
      <c r="H48" s="1260"/>
      <c r="I48" s="1260"/>
      <c r="J48" s="1261"/>
      <c r="K48" s="63">
        <v>193</v>
      </c>
      <c r="L48" s="64">
        <v>162</v>
      </c>
      <c r="M48" s="64">
        <v>198</v>
      </c>
      <c r="N48" s="64">
        <v>207</v>
      </c>
      <c r="O48" s="65">
        <v>232</v>
      </c>
      <c r="P48" s="48"/>
      <c r="Q48" s="48"/>
      <c r="R48" s="48"/>
      <c r="S48" s="48"/>
      <c r="T48" s="48"/>
      <c r="U48" s="48"/>
    </row>
    <row r="49" spans="1:21" ht="30.75" customHeight="1" x14ac:dyDescent="0.15">
      <c r="A49" s="48"/>
      <c r="B49" s="1254"/>
      <c r="C49" s="1255"/>
      <c r="D49" s="62"/>
      <c r="E49" s="1260" t="s">
        <v>16</v>
      </c>
      <c r="F49" s="1260"/>
      <c r="G49" s="1260"/>
      <c r="H49" s="1260"/>
      <c r="I49" s="1260"/>
      <c r="J49" s="1261"/>
      <c r="K49" s="63">
        <v>36</v>
      </c>
      <c r="L49" s="64">
        <v>34</v>
      </c>
      <c r="M49" s="64">
        <v>35</v>
      </c>
      <c r="N49" s="64">
        <v>27</v>
      </c>
      <c r="O49" s="65">
        <v>25</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511</v>
      </c>
      <c r="L50" s="64" t="s">
        <v>511</v>
      </c>
      <c r="M50" s="64" t="s">
        <v>511</v>
      </c>
      <c r="N50" s="64" t="s">
        <v>511</v>
      </c>
      <c r="O50" s="65" t="s">
        <v>511</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511</v>
      </c>
      <c r="L51" s="64" t="s">
        <v>511</v>
      </c>
      <c r="M51" s="64" t="s">
        <v>511</v>
      </c>
      <c r="N51" s="64" t="s">
        <v>511</v>
      </c>
      <c r="O51" s="65" t="s">
        <v>511</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804</v>
      </c>
      <c r="L52" s="64">
        <v>802</v>
      </c>
      <c r="M52" s="64">
        <v>828</v>
      </c>
      <c r="N52" s="64">
        <v>822</v>
      </c>
      <c r="O52" s="65">
        <v>806</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348</v>
      </c>
      <c r="L53" s="69">
        <v>342</v>
      </c>
      <c r="M53" s="69">
        <v>380</v>
      </c>
      <c r="N53" s="69">
        <v>377</v>
      </c>
      <c r="O53" s="70">
        <v>440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NsiqKcX01f6eE02V1OQ1XiMnvp6i2twwhrWl1f7COdb5bIHNa3NvGskIbEOI7R2wd1jLJwvvwULGziD9ojRwA==" saltValue="xyXwIYGEriBMmmDkg3gdW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78" t="s">
        <v>30</v>
      </c>
      <c r="C41" s="1279"/>
      <c r="D41" s="102"/>
      <c r="E41" s="1284" t="s">
        <v>31</v>
      </c>
      <c r="F41" s="1284"/>
      <c r="G41" s="1284"/>
      <c r="H41" s="1285"/>
      <c r="I41" s="103">
        <v>9888</v>
      </c>
      <c r="J41" s="104">
        <v>9806</v>
      </c>
      <c r="K41" s="104">
        <v>9578</v>
      </c>
      <c r="L41" s="104">
        <v>9228</v>
      </c>
      <c r="M41" s="105">
        <v>9122</v>
      </c>
    </row>
    <row r="42" spans="2:13" ht="27.75" customHeight="1" x14ac:dyDescent="0.15">
      <c r="B42" s="1280"/>
      <c r="C42" s="1281"/>
      <c r="D42" s="106"/>
      <c r="E42" s="1286" t="s">
        <v>32</v>
      </c>
      <c r="F42" s="1286"/>
      <c r="G42" s="1286"/>
      <c r="H42" s="1287"/>
      <c r="I42" s="107" t="s">
        <v>511</v>
      </c>
      <c r="J42" s="108" t="s">
        <v>511</v>
      </c>
      <c r="K42" s="108" t="s">
        <v>511</v>
      </c>
      <c r="L42" s="108" t="s">
        <v>511</v>
      </c>
      <c r="M42" s="109" t="s">
        <v>511</v>
      </c>
    </row>
    <row r="43" spans="2:13" ht="27.75" customHeight="1" x14ac:dyDescent="0.15">
      <c r="B43" s="1280"/>
      <c r="C43" s="1281"/>
      <c r="D43" s="106"/>
      <c r="E43" s="1286" t="s">
        <v>33</v>
      </c>
      <c r="F43" s="1286"/>
      <c r="G43" s="1286"/>
      <c r="H43" s="1287"/>
      <c r="I43" s="107">
        <v>3687</v>
      </c>
      <c r="J43" s="108">
        <v>3575</v>
      </c>
      <c r="K43" s="108">
        <v>3463</v>
      </c>
      <c r="L43" s="108">
        <v>3490</v>
      </c>
      <c r="M43" s="109">
        <v>3696</v>
      </c>
    </row>
    <row r="44" spans="2:13" ht="27.75" customHeight="1" x14ac:dyDescent="0.15">
      <c r="B44" s="1280"/>
      <c r="C44" s="1281"/>
      <c r="D44" s="106"/>
      <c r="E44" s="1286" t="s">
        <v>34</v>
      </c>
      <c r="F44" s="1286"/>
      <c r="G44" s="1286"/>
      <c r="H44" s="1287"/>
      <c r="I44" s="107">
        <v>248</v>
      </c>
      <c r="J44" s="108">
        <v>242</v>
      </c>
      <c r="K44" s="108">
        <v>211</v>
      </c>
      <c r="L44" s="108">
        <v>255</v>
      </c>
      <c r="M44" s="109">
        <v>404</v>
      </c>
    </row>
    <row r="45" spans="2:13" ht="27.75" customHeight="1" x14ac:dyDescent="0.15">
      <c r="B45" s="1280"/>
      <c r="C45" s="1281"/>
      <c r="D45" s="106"/>
      <c r="E45" s="1286" t="s">
        <v>35</v>
      </c>
      <c r="F45" s="1286"/>
      <c r="G45" s="1286"/>
      <c r="H45" s="1287"/>
      <c r="I45" s="107">
        <v>2611</v>
      </c>
      <c r="J45" s="108">
        <v>2592</v>
      </c>
      <c r="K45" s="108">
        <v>2484</v>
      </c>
      <c r="L45" s="108">
        <v>2489</v>
      </c>
      <c r="M45" s="109">
        <v>2367</v>
      </c>
    </row>
    <row r="46" spans="2:13" ht="27.75" customHeight="1" x14ac:dyDescent="0.15">
      <c r="B46" s="1280"/>
      <c r="C46" s="1281"/>
      <c r="D46" s="110"/>
      <c r="E46" s="1286" t="s">
        <v>36</v>
      </c>
      <c r="F46" s="1286"/>
      <c r="G46" s="1286"/>
      <c r="H46" s="1287"/>
      <c r="I46" s="107" t="s">
        <v>511</v>
      </c>
      <c r="J46" s="108" t="s">
        <v>511</v>
      </c>
      <c r="K46" s="108" t="s">
        <v>511</v>
      </c>
      <c r="L46" s="108" t="s">
        <v>511</v>
      </c>
      <c r="M46" s="109" t="s">
        <v>511</v>
      </c>
    </row>
    <row r="47" spans="2:13" ht="27.75" customHeight="1" x14ac:dyDescent="0.15">
      <c r="B47" s="1280"/>
      <c r="C47" s="1281"/>
      <c r="D47" s="111"/>
      <c r="E47" s="1288" t="s">
        <v>37</v>
      </c>
      <c r="F47" s="1289"/>
      <c r="G47" s="1289"/>
      <c r="H47" s="1290"/>
      <c r="I47" s="107" t="s">
        <v>511</v>
      </c>
      <c r="J47" s="108" t="s">
        <v>511</v>
      </c>
      <c r="K47" s="108" t="s">
        <v>511</v>
      </c>
      <c r="L47" s="108" t="s">
        <v>511</v>
      </c>
      <c r="M47" s="109" t="s">
        <v>511</v>
      </c>
    </row>
    <row r="48" spans="2:13" ht="27.75" customHeight="1" x14ac:dyDescent="0.15">
      <c r="B48" s="1280"/>
      <c r="C48" s="1281"/>
      <c r="D48" s="106"/>
      <c r="E48" s="1286" t="s">
        <v>38</v>
      </c>
      <c r="F48" s="1286"/>
      <c r="G48" s="1286"/>
      <c r="H48" s="1287"/>
      <c r="I48" s="107" t="s">
        <v>511</v>
      </c>
      <c r="J48" s="108" t="s">
        <v>511</v>
      </c>
      <c r="K48" s="108" t="s">
        <v>511</v>
      </c>
      <c r="L48" s="108" t="s">
        <v>511</v>
      </c>
      <c r="M48" s="109" t="s">
        <v>511</v>
      </c>
    </row>
    <row r="49" spans="2:13" ht="27.75" customHeight="1" x14ac:dyDescent="0.15">
      <c r="B49" s="1282"/>
      <c r="C49" s="1283"/>
      <c r="D49" s="106"/>
      <c r="E49" s="1286" t="s">
        <v>39</v>
      </c>
      <c r="F49" s="1286"/>
      <c r="G49" s="1286"/>
      <c r="H49" s="1287"/>
      <c r="I49" s="107" t="s">
        <v>511</v>
      </c>
      <c r="J49" s="108" t="s">
        <v>511</v>
      </c>
      <c r="K49" s="108" t="s">
        <v>511</v>
      </c>
      <c r="L49" s="108" t="s">
        <v>511</v>
      </c>
      <c r="M49" s="109" t="s">
        <v>511</v>
      </c>
    </row>
    <row r="50" spans="2:13" ht="27.75" customHeight="1" x14ac:dyDescent="0.15">
      <c r="B50" s="1291" t="s">
        <v>40</v>
      </c>
      <c r="C50" s="1292"/>
      <c r="D50" s="112"/>
      <c r="E50" s="1286" t="s">
        <v>41</v>
      </c>
      <c r="F50" s="1286"/>
      <c r="G50" s="1286"/>
      <c r="H50" s="1287"/>
      <c r="I50" s="107">
        <v>1182</v>
      </c>
      <c r="J50" s="108">
        <v>1633</v>
      </c>
      <c r="K50" s="108">
        <v>1800</v>
      </c>
      <c r="L50" s="108">
        <v>1771</v>
      </c>
      <c r="M50" s="109">
        <v>2034</v>
      </c>
    </row>
    <row r="51" spans="2:13" ht="27.75" customHeight="1" x14ac:dyDescent="0.15">
      <c r="B51" s="1280"/>
      <c r="C51" s="1281"/>
      <c r="D51" s="106"/>
      <c r="E51" s="1286" t="s">
        <v>42</v>
      </c>
      <c r="F51" s="1286"/>
      <c r="G51" s="1286"/>
      <c r="H51" s="1287"/>
      <c r="I51" s="107">
        <v>2150</v>
      </c>
      <c r="J51" s="108">
        <v>2230</v>
      </c>
      <c r="K51" s="108">
        <v>2222</v>
      </c>
      <c r="L51" s="108">
        <v>2222</v>
      </c>
      <c r="M51" s="109">
        <v>1981</v>
      </c>
    </row>
    <row r="52" spans="2:13" ht="27.75" customHeight="1" x14ac:dyDescent="0.15">
      <c r="B52" s="1282"/>
      <c r="C52" s="1283"/>
      <c r="D52" s="106"/>
      <c r="E52" s="1286" t="s">
        <v>43</v>
      </c>
      <c r="F52" s="1286"/>
      <c r="G52" s="1286"/>
      <c r="H52" s="1287"/>
      <c r="I52" s="107">
        <v>9162</v>
      </c>
      <c r="J52" s="108">
        <v>9215</v>
      </c>
      <c r="K52" s="108">
        <v>9217</v>
      </c>
      <c r="L52" s="108">
        <v>9149</v>
      </c>
      <c r="M52" s="109">
        <v>9170</v>
      </c>
    </row>
    <row r="53" spans="2:13" ht="27.75" customHeight="1" thickBot="1" x14ac:dyDescent="0.2">
      <c r="B53" s="1293" t="s">
        <v>44</v>
      </c>
      <c r="C53" s="1294"/>
      <c r="D53" s="113"/>
      <c r="E53" s="1295" t="s">
        <v>45</v>
      </c>
      <c r="F53" s="1295"/>
      <c r="G53" s="1295"/>
      <c r="H53" s="1296"/>
      <c r="I53" s="114">
        <v>3940</v>
      </c>
      <c r="J53" s="115">
        <v>3137</v>
      </c>
      <c r="K53" s="115">
        <v>2497</v>
      </c>
      <c r="L53" s="115">
        <v>2320</v>
      </c>
      <c r="M53" s="116">
        <v>2403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f1vttCa0M327dLMt842LP9llUhMTIzBcWP1GziH7YgKMc1IPZevI5gEb02kek5t9FFQoizTU+dYiP+vKp5bBg==" saltValue="5QwZ29Hwhgeqv7HZIq9P3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305" t="s">
        <v>48</v>
      </c>
      <c r="D55" s="1305"/>
      <c r="E55" s="1306"/>
      <c r="F55" s="128">
        <v>845</v>
      </c>
      <c r="G55" s="128">
        <v>751</v>
      </c>
      <c r="H55" s="129">
        <v>843</v>
      </c>
    </row>
    <row r="56" spans="2:8" ht="52.5" customHeight="1" x14ac:dyDescent="0.15">
      <c r="B56" s="130"/>
      <c r="C56" s="1307" t="s">
        <v>49</v>
      </c>
      <c r="D56" s="1307"/>
      <c r="E56" s="1308"/>
      <c r="F56" s="131">
        <v>2</v>
      </c>
      <c r="G56" s="131">
        <v>2</v>
      </c>
      <c r="H56" s="132">
        <v>2</v>
      </c>
    </row>
    <row r="57" spans="2:8" ht="53.25" customHeight="1" x14ac:dyDescent="0.15">
      <c r="B57" s="130"/>
      <c r="C57" s="1309" t="s">
        <v>50</v>
      </c>
      <c r="D57" s="1309"/>
      <c r="E57" s="1310"/>
      <c r="F57" s="133">
        <v>152</v>
      </c>
      <c r="G57" s="133">
        <v>152</v>
      </c>
      <c r="H57" s="134">
        <v>269</v>
      </c>
    </row>
    <row r="58" spans="2:8" ht="45.75" customHeight="1" x14ac:dyDescent="0.15">
      <c r="B58" s="135"/>
      <c r="C58" s="1297" t="s">
        <v>590</v>
      </c>
      <c r="D58" s="1298"/>
      <c r="E58" s="1299"/>
      <c r="F58" s="136">
        <v>50</v>
      </c>
      <c r="G58" s="136">
        <v>50</v>
      </c>
      <c r="H58" s="137">
        <v>150</v>
      </c>
    </row>
    <row r="59" spans="2:8" ht="45.75" customHeight="1" x14ac:dyDescent="0.15">
      <c r="B59" s="135"/>
      <c r="C59" s="1297" t="s">
        <v>591</v>
      </c>
      <c r="D59" s="1298"/>
      <c r="E59" s="1299"/>
      <c r="F59" s="136">
        <v>81</v>
      </c>
      <c r="G59" s="136">
        <v>77</v>
      </c>
      <c r="H59" s="137">
        <v>76</v>
      </c>
    </row>
    <row r="60" spans="2:8" ht="45.75" customHeight="1" x14ac:dyDescent="0.15">
      <c r="B60" s="135"/>
      <c r="C60" s="1297" t="s">
        <v>592</v>
      </c>
      <c r="D60" s="1298"/>
      <c r="E60" s="1299"/>
      <c r="F60" s="136">
        <v>15</v>
      </c>
      <c r="G60" s="136">
        <v>16</v>
      </c>
      <c r="H60" s="137">
        <v>29</v>
      </c>
    </row>
    <row r="61" spans="2:8" ht="45.75" customHeight="1" x14ac:dyDescent="0.15">
      <c r="B61" s="135"/>
      <c r="C61" s="1297" t="s">
        <v>593</v>
      </c>
      <c r="D61" s="1298"/>
      <c r="E61" s="1299"/>
      <c r="F61" s="136">
        <v>0</v>
      </c>
      <c r="G61" s="136">
        <v>3</v>
      </c>
      <c r="H61" s="137">
        <v>9</v>
      </c>
    </row>
    <row r="62" spans="2:8" ht="45.75" customHeight="1" thickBot="1" x14ac:dyDescent="0.2">
      <c r="B62" s="138"/>
      <c r="C62" s="1300" t="s">
        <v>594</v>
      </c>
      <c r="D62" s="1301"/>
      <c r="E62" s="1302"/>
      <c r="F62" s="139">
        <v>4</v>
      </c>
      <c r="G62" s="139">
        <v>4</v>
      </c>
      <c r="H62" s="140">
        <v>4</v>
      </c>
    </row>
    <row r="63" spans="2:8" ht="52.5" customHeight="1" thickBot="1" x14ac:dyDescent="0.2">
      <c r="B63" s="141"/>
      <c r="C63" s="1303" t="s">
        <v>51</v>
      </c>
      <c r="D63" s="1303"/>
      <c r="E63" s="1304"/>
      <c r="F63" s="142">
        <v>998</v>
      </c>
      <c r="G63" s="142">
        <v>905</v>
      </c>
      <c r="H63" s="143">
        <v>1115</v>
      </c>
    </row>
    <row r="64" spans="2:8" ht="15" customHeight="1" x14ac:dyDescent="0.15"/>
  </sheetData>
  <sheetProtection algorithmName="SHA-512" hashValue="kV7XJXhlZroQxkrQvYI5d7xGx0x1xe9Ope6jZKzYVHnNQN3DkCsDwttQWY02DVQnev7Y4vslkrejBwjIpXvU/Q==" saltValue="BKODx6WCgKi6zuPsgeRy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595</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595</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2" t="s">
        <v>611</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x14ac:dyDescent="0.15">
      <c r="B44" s="397"/>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x14ac:dyDescent="0.15">
      <c r="B45" s="397"/>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x14ac:dyDescent="0.15">
      <c r="B46" s="397"/>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x14ac:dyDescent="0.15">
      <c r="B47" s="397"/>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598</v>
      </c>
    </row>
    <row r="50" spans="1:109" x14ac:dyDescent="0.15">
      <c r="B50" s="397"/>
      <c r="G50" s="1321"/>
      <c r="H50" s="1321"/>
      <c r="I50" s="1321"/>
      <c r="J50" s="1321"/>
      <c r="K50" s="407"/>
      <c r="L50" s="407"/>
      <c r="M50" s="408"/>
      <c r="N50" s="408"/>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552</v>
      </c>
      <c r="BQ50" s="1325"/>
      <c r="BR50" s="1325"/>
      <c r="BS50" s="1325"/>
      <c r="BT50" s="1325"/>
      <c r="BU50" s="1325"/>
      <c r="BV50" s="1325"/>
      <c r="BW50" s="1325"/>
      <c r="BX50" s="1325" t="s">
        <v>553</v>
      </c>
      <c r="BY50" s="1325"/>
      <c r="BZ50" s="1325"/>
      <c r="CA50" s="1325"/>
      <c r="CB50" s="1325"/>
      <c r="CC50" s="1325"/>
      <c r="CD50" s="1325"/>
      <c r="CE50" s="1325"/>
      <c r="CF50" s="1325" t="s">
        <v>554</v>
      </c>
      <c r="CG50" s="1325"/>
      <c r="CH50" s="1325"/>
      <c r="CI50" s="1325"/>
      <c r="CJ50" s="1325"/>
      <c r="CK50" s="1325"/>
      <c r="CL50" s="1325"/>
      <c r="CM50" s="1325"/>
      <c r="CN50" s="1325" t="s">
        <v>555</v>
      </c>
      <c r="CO50" s="1325"/>
      <c r="CP50" s="1325"/>
      <c r="CQ50" s="1325"/>
      <c r="CR50" s="1325"/>
      <c r="CS50" s="1325"/>
      <c r="CT50" s="1325"/>
      <c r="CU50" s="1325"/>
      <c r="CV50" s="1325" t="s">
        <v>556</v>
      </c>
      <c r="CW50" s="1325"/>
      <c r="CX50" s="1325"/>
      <c r="CY50" s="1325"/>
      <c r="CZ50" s="1325"/>
      <c r="DA50" s="1325"/>
      <c r="DB50" s="1325"/>
      <c r="DC50" s="1325"/>
    </row>
    <row r="51" spans="1:109" ht="13.5" customHeight="1" x14ac:dyDescent="0.15">
      <c r="B51" s="397"/>
      <c r="G51" s="1326"/>
      <c r="H51" s="1326"/>
      <c r="I51" s="1329"/>
      <c r="J51" s="1329"/>
      <c r="K51" s="1327"/>
      <c r="L51" s="1327"/>
      <c r="M51" s="1327"/>
      <c r="N51" s="1327"/>
      <c r="AM51" s="406"/>
      <c r="AN51" s="1328" t="s">
        <v>599</v>
      </c>
      <c r="AO51" s="1328"/>
      <c r="AP51" s="1328"/>
      <c r="AQ51" s="1328"/>
      <c r="AR51" s="1328"/>
      <c r="AS51" s="1328"/>
      <c r="AT51" s="1328"/>
      <c r="AU51" s="1328"/>
      <c r="AV51" s="1328"/>
      <c r="AW51" s="1328"/>
      <c r="AX51" s="1328"/>
      <c r="AY51" s="1328"/>
      <c r="AZ51" s="1328"/>
      <c r="BA51" s="1328"/>
      <c r="BB51" s="1328" t="s">
        <v>600</v>
      </c>
      <c r="BC51" s="1328"/>
      <c r="BD51" s="1328"/>
      <c r="BE51" s="1328"/>
      <c r="BF51" s="1328"/>
      <c r="BG51" s="1328"/>
      <c r="BH51" s="1328"/>
      <c r="BI51" s="1328"/>
      <c r="BJ51" s="1328"/>
      <c r="BK51" s="1328"/>
      <c r="BL51" s="1328"/>
      <c r="BM51" s="1328"/>
      <c r="BN51" s="1328"/>
      <c r="BO51" s="1328"/>
      <c r="BP51" s="1311">
        <v>70.099999999999994</v>
      </c>
      <c r="BQ51" s="1311"/>
      <c r="BR51" s="1311"/>
      <c r="BS51" s="1311"/>
      <c r="BT51" s="1311"/>
      <c r="BU51" s="1311"/>
      <c r="BV51" s="1311"/>
      <c r="BW51" s="1311"/>
      <c r="BX51" s="1311">
        <v>55.9</v>
      </c>
      <c r="BY51" s="1311"/>
      <c r="BZ51" s="1311"/>
      <c r="CA51" s="1311"/>
      <c r="CB51" s="1311"/>
      <c r="CC51" s="1311"/>
      <c r="CD51" s="1311"/>
      <c r="CE51" s="1311"/>
      <c r="CF51" s="1311">
        <v>44</v>
      </c>
      <c r="CG51" s="1311"/>
      <c r="CH51" s="1311"/>
      <c r="CI51" s="1311"/>
      <c r="CJ51" s="1311"/>
      <c r="CK51" s="1311"/>
      <c r="CL51" s="1311"/>
      <c r="CM51" s="1311"/>
      <c r="CN51" s="1311">
        <v>41.3</v>
      </c>
      <c r="CO51" s="1311"/>
      <c r="CP51" s="1311"/>
      <c r="CQ51" s="1311"/>
      <c r="CR51" s="1311"/>
      <c r="CS51" s="1311"/>
      <c r="CT51" s="1311"/>
      <c r="CU51" s="1311"/>
      <c r="CV51" s="1311">
        <v>40.6</v>
      </c>
      <c r="CW51" s="1311"/>
      <c r="CX51" s="1311"/>
      <c r="CY51" s="1311"/>
      <c r="CZ51" s="1311"/>
      <c r="DA51" s="1311"/>
      <c r="DB51" s="1311"/>
      <c r="DC51" s="1311"/>
    </row>
    <row r="52" spans="1:109" x14ac:dyDescent="0.15">
      <c r="B52" s="397"/>
      <c r="G52" s="1326"/>
      <c r="H52" s="1326"/>
      <c r="I52" s="1329"/>
      <c r="J52" s="1329"/>
      <c r="K52" s="1327"/>
      <c r="L52" s="1327"/>
      <c r="M52" s="1327"/>
      <c r="N52" s="1327"/>
      <c r="AM52" s="406"/>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26"/>
      <c r="H53" s="1326"/>
      <c r="I53" s="1321"/>
      <c r="J53" s="1321"/>
      <c r="K53" s="1327"/>
      <c r="L53" s="1327"/>
      <c r="M53" s="1327"/>
      <c r="N53" s="1327"/>
      <c r="AM53" s="406"/>
      <c r="AN53" s="1328"/>
      <c r="AO53" s="1328"/>
      <c r="AP53" s="1328"/>
      <c r="AQ53" s="1328"/>
      <c r="AR53" s="1328"/>
      <c r="AS53" s="1328"/>
      <c r="AT53" s="1328"/>
      <c r="AU53" s="1328"/>
      <c r="AV53" s="1328"/>
      <c r="AW53" s="1328"/>
      <c r="AX53" s="1328"/>
      <c r="AY53" s="1328"/>
      <c r="AZ53" s="1328"/>
      <c r="BA53" s="1328"/>
      <c r="BB53" s="1328" t="s">
        <v>601</v>
      </c>
      <c r="BC53" s="1328"/>
      <c r="BD53" s="1328"/>
      <c r="BE53" s="1328"/>
      <c r="BF53" s="1328"/>
      <c r="BG53" s="1328"/>
      <c r="BH53" s="1328"/>
      <c r="BI53" s="1328"/>
      <c r="BJ53" s="1328"/>
      <c r="BK53" s="1328"/>
      <c r="BL53" s="1328"/>
      <c r="BM53" s="1328"/>
      <c r="BN53" s="1328"/>
      <c r="BO53" s="1328"/>
      <c r="BP53" s="1311">
        <v>73</v>
      </c>
      <c r="BQ53" s="1311"/>
      <c r="BR53" s="1311"/>
      <c r="BS53" s="1311"/>
      <c r="BT53" s="1311"/>
      <c r="BU53" s="1311"/>
      <c r="BV53" s="1311"/>
      <c r="BW53" s="1311"/>
      <c r="BX53" s="1311">
        <v>73.599999999999994</v>
      </c>
      <c r="BY53" s="1311"/>
      <c r="BZ53" s="1311"/>
      <c r="CA53" s="1311"/>
      <c r="CB53" s="1311"/>
      <c r="CC53" s="1311"/>
      <c r="CD53" s="1311"/>
      <c r="CE53" s="1311"/>
      <c r="CF53" s="1311">
        <v>74.8</v>
      </c>
      <c r="CG53" s="1311"/>
      <c r="CH53" s="1311"/>
      <c r="CI53" s="1311"/>
      <c r="CJ53" s="1311"/>
      <c r="CK53" s="1311"/>
      <c r="CL53" s="1311"/>
      <c r="CM53" s="1311"/>
      <c r="CN53" s="1311">
        <v>76.3</v>
      </c>
      <c r="CO53" s="1311"/>
      <c r="CP53" s="1311"/>
      <c r="CQ53" s="1311"/>
      <c r="CR53" s="1311"/>
      <c r="CS53" s="1311"/>
      <c r="CT53" s="1311"/>
      <c r="CU53" s="1311"/>
      <c r="CV53" s="1311">
        <v>76.900000000000006</v>
      </c>
      <c r="CW53" s="1311"/>
      <c r="CX53" s="1311"/>
      <c r="CY53" s="1311"/>
      <c r="CZ53" s="1311"/>
      <c r="DA53" s="1311"/>
      <c r="DB53" s="1311"/>
      <c r="DC53" s="1311"/>
    </row>
    <row r="54" spans="1:109" x14ac:dyDescent="0.15">
      <c r="A54" s="405"/>
      <c r="B54" s="397"/>
      <c r="G54" s="1326"/>
      <c r="H54" s="1326"/>
      <c r="I54" s="1321"/>
      <c r="J54" s="1321"/>
      <c r="K54" s="1327"/>
      <c r="L54" s="1327"/>
      <c r="M54" s="1327"/>
      <c r="N54" s="1327"/>
      <c r="AM54" s="406"/>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21"/>
      <c r="H55" s="1321"/>
      <c r="I55" s="1321"/>
      <c r="J55" s="1321"/>
      <c r="K55" s="1327"/>
      <c r="L55" s="1327"/>
      <c r="M55" s="1327"/>
      <c r="N55" s="1327"/>
      <c r="AN55" s="1325" t="s">
        <v>602</v>
      </c>
      <c r="AO55" s="1325"/>
      <c r="AP55" s="1325"/>
      <c r="AQ55" s="1325"/>
      <c r="AR55" s="1325"/>
      <c r="AS55" s="1325"/>
      <c r="AT55" s="1325"/>
      <c r="AU55" s="1325"/>
      <c r="AV55" s="1325"/>
      <c r="AW55" s="1325"/>
      <c r="AX55" s="1325"/>
      <c r="AY55" s="1325"/>
      <c r="AZ55" s="1325"/>
      <c r="BA55" s="1325"/>
      <c r="BB55" s="1328" t="s">
        <v>603</v>
      </c>
      <c r="BC55" s="1328"/>
      <c r="BD55" s="1328"/>
      <c r="BE55" s="1328"/>
      <c r="BF55" s="1328"/>
      <c r="BG55" s="1328"/>
      <c r="BH55" s="1328"/>
      <c r="BI55" s="1328"/>
      <c r="BJ55" s="1328"/>
      <c r="BK55" s="1328"/>
      <c r="BL55" s="1328"/>
      <c r="BM55" s="1328"/>
      <c r="BN55" s="1328"/>
      <c r="BO55" s="1328"/>
      <c r="BP55" s="1311">
        <v>21</v>
      </c>
      <c r="BQ55" s="1311"/>
      <c r="BR55" s="1311"/>
      <c r="BS55" s="1311"/>
      <c r="BT55" s="1311"/>
      <c r="BU55" s="1311"/>
      <c r="BV55" s="1311"/>
      <c r="BW55" s="1311"/>
      <c r="BX55" s="1311">
        <v>20.2</v>
      </c>
      <c r="BY55" s="1311"/>
      <c r="BZ55" s="1311"/>
      <c r="CA55" s="1311"/>
      <c r="CB55" s="1311"/>
      <c r="CC55" s="1311"/>
      <c r="CD55" s="1311"/>
      <c r="CE55" s="1311"/>
      <c r="CF55" s="1311">
        <v>18.3</v>
      </c>
      <c r="CG55" s="1311"/>
      <c r="CH55" s="1311"/>
      <c r="CI55" s="1311"/>
      <c r="CJ55" s="1311"/>
      <c r="CK55" s="1311"/>
      <c r="CL55" s="1311"/>
      <c r="CM55" s="1311"/>
      <c r="CN55" s="1311">
        <v>20.3</v>
      </c>
      <c r="CO55" s="1311"/>
      <c r="CP55" s="1311"/>
      <c r="CQ55" s="1311"/>
      <c r="CR55" s="1311"/>
      <c r="CS55" s="1311"/>
      <c r="CT55" s="1311"/>
      <c r="CU55" s="1311"/>
      <c r="CV55" s="1311">
        <v>15.5</v>
      </c>
      <c r="CW55" s="1311"/>
      <c r="CX55" s="1311"/>
      <c r="CY55" s="1311"/>
      <c r="CZ55" s="1311"/>
      <c r="DA55" s="1311"/>
      <c r="DB55" s="1311"/>
      <c r="DC55" s="1311"/>
    </row>
    <row r="56" spans="1:109" x14ac:dyDescent="0.15">
      <c r="A56" s="405"/>
      <c r="B56" s="397"/>
      <c r="G56" s="1321"/>
      <c r="H56" s="1321"/>
      <c r="I56" s="1321"/>
      <c r="J56" s="1321"/>
      <c r="K56" s="1327"/>
      <c r="L56" s="1327"/>
      <c r="M56" s="1327"/>
      <c r="N56" s="1327"/>
      <c r="AN56" s="1325"/>
      <c r="AO56" s="1325"/>
      <c r="AP56" s="1325"/>
      <c r="AQ56" s="1325"/>
      <c r="AR56" s="1325"/>
      <c r="AS56" s="1325"/>
      <c r="AT56" s="1325"/>
      <c r="AU56" s="1325"/>
      <c r="AV56" s="1325"/>
      <c r="AW56" s="1325"/>
      <c r="AX56" s="1325"/>
      <c r="AY56" s="1325"/>
      <c r="AZ56" s="1325"/>
      <c r="BA56" s="1325"/>
      <c r="BB56" s="1328"/>
      <c r="BC56" s="1328"/>
      <c r="BD56" s="1328"/>
      <c r="BE56" s="1328"/>
      <c r="BF56" s="1328"/>
      <c r="BG56" s="1328"/>
      <c r="BH56" s="1328"/>
      <c r="BI56" s="1328"/>
      <c r="BJ56" s="1328"/>
      <c r="BK56" s="1328"/>
      <c r="BL56" s="1328"/>
      <c r="BM56" s="1328"/>
      <c r="BN56" s="1328"/>
      <c r="BO56" s="1328"/>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21"/>
      <c r="H57" s="1321"/>
      <c r="I57" s="1330"/>
      <c r="J57" s="1330"/>
      <c r="K57" s="1327"/>
      <c r="L57" s="1327"/>
      <c r="M57" s="1327"/>
      <c r="N57" s="1327"/>
      <c r="AM57" s="390"/>
      <c r="AN57" s="1325"/>
      <c r="AO57" s="1325"/>
      <c r="AP57" s="1325"/>
      <c r="AQ57" s="1325"/>
      <c r="AR57" s="1325"/>
      <c r="AS57" s="1325"/>
      <c r="AT57" s="1325"/>
      <c r="AU57" s="1325"/>
      <c r="AV57" s="1325"/>
      <c r="AW57" s="1325"/>
      <c r="AX57" s="1325"/>
      <c r="AY57" s="1325"/>
      <c r="AZ57" s="1325"/>
      <c r="BA57" s="1325"/>
      <c r="BB57" s="1328" t="s">
        <v>604</v>
      </c>
      <c r="BC57" s="1328"/>
      <c r="BD57" s="1328"/>
      <c r="BE57" s="1328"/>
      <c r="BF57" s="1328"/>
      <c r="BG57" s="1328"/>
      <c r="BH57" s="1328"/>
      <c r="BI57" s="1328"/>
      <c r="BJ57" s="1328"/>
      <c r="BK57" s="1328"/>
      <c r="BL57" s="1328"/>
      <c r="BM57" s="1328"/>
      <c r="BN57" s="1328"/>
      <c r="BO57" s="1328"/>
      <c r="BP57" s="1311">
        <v>55.9</v>
      </c>
      <c r="BQ57" s="1311"/>
      <c r="BR57" s="1311"/>
      <c r="BS57" s="1311"/>
      <c r="BT57" s="1311"/>
      <c r="BU57" s="1311"/>
      <c r="BV57" s="1311"/>
      <c r="BW57" s="1311"/>
      <c r="BX57" s="1311">
        <v>57.5</v>
      </c>
      <c r="BY57" s="1311"/>
      <c r="BZ57" s="1311"/>
      <c r="CA57" s="1311"/>
      <c r="CB57" s="1311"/>
      <c r="CC57" s="1311"/>
      <c r="CD57" s="1311"/>
      <c r="CE57" s="1311"/>
      <c r="CF57" s="1311">
        <v>59.3</v>
      </c>
      <c r="CG57" s="1311"/>
      <c r="CH57" s="1311"/>
      <c r="CI57" s="1311"/>
      <c r="CJ57" s="1311"/>
      <c r="CK57" s="1311"/>
      <c r="CL57" s="1311"/>
      <c r="CM57" s="1311"/>
      <c r="CN57" s="1311">
        <v>60.3</v>
      </c>
      <c r="CO57" s="1311"/>
      <c r="CP57" s="1311"/>
      <c r="CQ57" s="1311"/>
      <c r="CR57" s="1311"/>
      <c r="CS57" s="1311"/>
      <c r="CT57" s="1311"/>
      <c r="CU57" s="1311"/>
      <c r="CV57" s="1311">
        <v>61.4</v>
      </c>
      <c r="CW57" s="1311"/>
      <c r="CX57" s="1311"/>
      <c r="CY57" s="1311"/>
      <c r="CZ57" s="1311"/>
      <c r="DA57" s="1311"/>
      <c r="DB57" s="1311"/>
      <c r="DC57" s="1311"/>
      <c r="DD57" s="410"/>
      <c r="DE57" s="409"/>
    </row>
    <row r="58" spans="1:109" s="405" customFormat="1" x14ac:dyDescent="0.15">
      <c r="A58" s="390"/>
      <c r="B58" s="409"/>
      <c r="G58" s="1321"/>
      <c r="H58" s="1321"/>
      <c r="I58" s="1330"/>
      <c r="J58" s="1330"/>
      <c r="K58" s="1327"/>
      <c r="L58" s="1327"/>
      <c r="M58" s="1327"/>
      <c r="N58" s="1327"/>
      <c r="AM58" s="390"/>
      <c r="AN58" s="1325"/>
      <c r="AO58" s="1325"/>
      <c r="AP58" s="1325"/>
      <c r="AQ58" s="1325"/>
      <c r="AR58" s="1325"/>
      <c r="AS58" s="1325"/>
      <c r="AT58" s="1325"/>
      <c r="AU58" s="1325"/>
      <c r="AV58" s="1325"/>
      <c r="AW58" s="1325"/>
      <c r="AX58" s="1325"/>
      <c r="AY58" s="1325"/>
      <c r="AZ58" s="1325"/>
      <c r="BA58" s="1325"/>
      <c r="BB58" s="1328"/>
      <c r="BC58" s="1328"/>
      <c r="BD58" s="1328"/>
      <c r="BE58" s="1328"/>
      <c r="BF58" s="1328"/>
      <c r="BG58" s="1328"/>
      <c r="BH58" s="1328"/>
      <c r="BI58" s="1328"/>
      <c r="BJ58" s="1328"/>
      <c r="BK58" s="1328"/>
      <c r="BL58" s="1328"/>
      <c r="BM58" s="1328"/>
      <c r="BN58" s="1328"/>
      <c r="BO58" s="1328"/>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605</v>
      </c>
    </row>
    <row r="64" spans="1:109" x14ac:dyDescent="0.15">
      <c r="B64" s="397"/>
      <c r="G64" s="404"/>
      <c r="I64" s="417"/>
      <c r="J64" s="417"/>
      <c r="K64" s="417"/>
      <c r="L64" s="417"/>
      <c r="M64" s="417"/>
      <c r="N64" s="418"/>
      <c r="AM64" s="404"/>
      <c r="AN64" s="404" t="s">
        <v>597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2" t="s">
        <v>612</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x14ac:dyDescent="0.15">
      <c r="B66" s="397"/>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x14ac:dyDescent="0.15">
      <c r="B67" s="397"/>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x14ac:dyDescent="0.15">
      <c r="B68" s="397"/>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x14ac:dyDescent="0.15">
      <c r="B69" s="397"/>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598</v>
      </c>
    </row>
    <row r="72" spans="2:107" x14ac:dyDescent="0.15">
      <c r="B72" s="397"/>
      <c r="G72" s="1321"/>
      <c r="H72" s="1321"/>
      <c r="I72" s="1321"/>
      <c r="J72" s="1321"/>
      <c r="K72" s="407"/>
      <c r="L72" s="407"/>
      <c r="M72" s="408"/>
      <c r="N72" s="408"/>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552</v>
      </c>
      <c r="BQ72" s="1325"/>
      <c r="BR72" s="1325"/>
      <c r="BS72" s="1325"/>
      <c r="BT72" s="1325"/>
      <c r="BU72" s="1325"/>
      <c r="BV72" s="1325"/>
      <c r="BW72" s="1325"/>
      <c r="BX72" s="1325" t="s">
        <v>553</v>
      </c>
      <c r="BY72" s="1325"/>
      <c r="BZ72" s="1325"/>
      <c r="CA72" s="1325"/>
      <c r="CB72" s="1325"/>
      <c r="CC72" s="1325"/>
      <c r="CD72" s="1325"/>
      <c r="CE72" s="1325"/>
      <c r="CF72" s="1325" t="s">
        <v>554</v>
      </c>
      <c r="CG72" s="1325"/>
      <c r="CH72" s="1325"/>
      <c r="CI72" s="1325"/>
      <c r="CJ72" s="1325"/>
      <c r="CK72" s="1325"/>
      <c r="CL72" s="1325"/>
      <c r="CM72" s="1325"/>
      <c r="CN72" s="1325" t="s">
        <v>555</v>
      </c>
      <c r="CO72" s="1325"/>
      <c r="CP72" s="1325"/>
      <c r="CQ72" s="1325"/>
      <c r="CR72" s="1325"/>
      <c r="CS72" s="1325"/>
      <c r="CT72" s="1325"/>
      <c r="CU72" s="1325"/>
      <c r="CV72" s="1325" t="s">
        <v>556</v>
      </c>
      <c r="CW72" s="1325"/>
      <c r="CX72" s="1325"/>
      <c r="CY72" s="1325"/>
      <c r="CZ72" s="1325"/>
      <c r="DA72" s="1325"/>
      <c r="DB72" s="1325"/>
      <c r="DC72" s="1325"/>
    </row>
    <row r="73" spans="2:107" x14ac:dyDescent="0.15">
      <c r="B73" s="397"/>
      <c r="G73" s="1326"/>
      <c r="H73" s="1326"/>
      <c r="I73" s="1326"/>
      <c r="J73" s="1326"/>
      <c r="K73" s="1331"/>
      <c r="L73" s="1331"/>
      <c r="M73" s="1331"/>
      <c r="N73" s="1331"/>
      <c r="AM73" s="406"/>
      <c r="AN73" s="1328" t="s">
        <v>599</v>
      </c>
      <c r="AO73" s="1328"/>
      <c r="AP73" s="1328"/>
      <c r="AQ73" s="1328"/>
      <c r="AR73" s="1328"/>
      <c r="AS73" s="1328"/>
      <c r="AT73" s="1328"/>
      <c r="AU73" s="1328"/>
      <c r="AV73" s="1328"/>
      <c r="AW73" s="1328"/>
      <c r="AX73" s="1328"/>
      <c r="AY73" s="1328"/>
      <c r="AZ73" s="1328"/>
      <c r="BA73" s="1328"/>
      <c r="BB73" s="1328" t="s">
        <v>606</v>
      </c>
      <c r="BC73" s="1328"/>
      <c r="BD73" s="1328"/>
      <c r="BE73" s="1328"/>
      <c r="BF73" s="1328"/>
      <c r="BG73" s="1328"/>
      <c r="BH73" s="1328"/>
      <c r="BI73" s="1328"/>
      <c r="BJ73" s="1328"/>
      <c r="BK73" s="1328"/>
      <c r="BL73" s="1328"/>
      <c r="BM73" s="1328"/>
      <c r="BN73" s="1328"/>
      <c r="BO73" s="1328"/>
      <c r="BP73" s="1311">
        <v>70.099999999999994</v>
      </c>
      <c r="BQ73" s="1311"/>
      <c r="BR73" s="1311"/>
      <c r="BS73" s="1311"/>
      <c r="BT73" s="1311"/>
      <c r="BU73" s="1311"/>
      <c r="BV73" s="1311"/>
      <c r="BW73" s="1311"/>
      <c r="BX73" s="1311">
        <v>55.9</v>
      </c>
      <c r="BY73" s="1311"/>
      <c r="BZ73" s="1311"/>
      <c r="CA73" s="1311"/>
      <c r="CB73" s="1311"/>
      <c r="CC73" s="1311"/>
      <c r="CD73" s="1311"/>
      <c r="CE73" s="1311"/>
      <c r="CF73" s="1311">
        <v>44</v>
      </c>
      <c r="CG73" s="1311"/>
      <c r="CH73" s="1311"/>
      <c r="CI73" s="1311"/>
      <c r="CJ73" s="1311"/>
      <c r="CK73" s="1311"/>
      <c r="CL73" s="1311"/>
      <c r="CM73" s="1311"/>
      <c r="CN73" s="1311">
        <v>41.3</v>
      </c>
      <c r="CO73" s="1311"/>
      <c r="CP73" s="1311"/>
      <c r="CQ73" s="1311"/>
      <c r="CR73" s="1311"/>
      <c r="CS73" s="1311"/>
      <c r="CT73" s="1311"/>
      <c r="CU73" s="1311"/>
      <c r="CV73" s="1311">
        <v>40.6</v>
      </c>
      <c r="CW73" s="1311"/>
      <c r="CX73" s="1311"/>
      <c r="CY73" s="1311"/>
      <c r="CZ73" s="1311"/>
      <c r="DA73" s="1311"/>
      <c r="DB73" s="1311"/>
      <c r="DC73" s="1311"/>
    </row>
    <row r="74" spans="2:107" x14ac:dyDescent="0.15">
      <c r="B74" s="397"/>
      <c r="G74" s="1326"/>
      <c r="H74" s="1326"/>
      <c r="I74" s="1326"/>
      <c r="J74" s="1326"/>
      <c r="K74" s="1331"/>
      <c r="L74" s="1331"/>
      <c r="M74" s="1331"/>
      <c r="N74" s="1331"/>
      <c r="AM74" s="406"/>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26"/>
      <c r="H75" s="1326"/>
      <c r="I75" s="1321"/>
      <c r="J75" s="1321"/>
      <c r="K75" s="1327"/>
      <c r="L75" s="1327"/>
      <c r="M75" s="1327"/>
      <c r="N75" s="1327"/>
      <c r="AM75" s="406"/>
      <c r="AN75" s="1328"/>
      <c r="AO75" s="1328"/>
      <c r="AP75" s="1328"/>
      <c r="AQ75" s="1328"/>
      <c r="AR75" s="1328"/>
      <c r="AS75" s="1328"/>
      <c r="AT75" s="1328"/>
      <c r="AU75" s="1328"/>
      <c r="AV75" s="1328"/>
      <c r="AW75" s="1328"/>
      <c r="AX75" s="1328"/>
      <c r="AY75" s="1328"/>
      <c r="AZ75" s="1328"/>
      <c r="BA75" s="1328"/>
      <c r="BB75" s="1328" t="s">
        <v>607</v>
      </c>
      <c r="BC75" s="1328"/>
      <c r="BD75" s="1328"/>
      <c r="BE75" s="1328"/>
      <c r="BF75" s="1328"/>
      <c r="BG75" s="1328"/>
      <c r="BH75" s="1328"/>
      <c r="BI75" s="1328"/>
      <c r="BJ75" s="1328"/>
      <c r="BK75" s="1328"/>
      <c r="BL75" s="1328"/>
      <c r="BM75" s="1328"/>
      <c r="BN75" s="1328"/>
      <c r="BO75" s="1328"/>
      <c r="BP75" s="1311">
        <v>4.7</v>
      </c>
      <c r="BQ75" s="1311"/>
      <c r="BR75" s="1311"/>
      <c r="BS75" s="1311"/>
      <c r="BT75" s="1311"/>
      <c r="BU75" s="1311"/>
      <c r="BV75" s="1311"/>
      <c r="BW75" s="1311"/>
      <c r="BX75" s="1311">
        <v>5.7</v>
      </c>
      <c r="BY75" s="1311"/>
      <c r="BZ75" s="1311"/>
      <c r="CA75" s="1311"/>
      <c r="CB75" s="1311"/>
      <c r="CC75" s="1311"/>
      <c r="CD75" s="1311"/>
      <c r="CE75" s="1311"/>
      <c r="CF75" s="1311">
        <v>6.3</v>
      </c>
      <c r="CG75" s="1311"/>
      <c r="CH75" s="1311"/>
      <c r="CI75" s="1311"/>
      <c r="CJ75" s="1311"/>
      <c r="CK75" s="1311"/>
      <c r="CL75" s="1311"/>
      <c r="CM75" s="1311"/>
      <c r="CN75" s="1311">
        <v>6.5</v>
      </c>
      <c r="CO75" s="1311"/>
      <c r="CP75" s="1311"/>
      <c r="CQ75" s="1311"/>
      <c r="CR75" s="1311"/>
      <c r="CS75" s="1311"/>
      <c r="CT75" s="1311"/>
      <c r="CU75" s="1311"/>
      <c r="CV75" s="1311">
        <v>6.9</v>
      </c>
      <c r="CW75" s="1311"/>
      <c r="CX75" s="1311"/>
      <c r="CY75" s="1311"/>
      <c r="CZ75" s="1311"/>
      <c r="DA75" s="1311"/>
      <c r="DB75" s="1311"/>
      <c r="DC75" s="1311"/>
    </row>
    <row r="76" spans="2:107" x14ac:dyDescent="0.15">
      <c r="B76" s="397"/>
      <c r="G76" s="1326"/>
      <c r="H76" s="1326"/>
      <c r="I76" s="1321"/>
      <c r="J76" s="1321"/>
      <c r="K76" s="1327"/>
      <c r="L76" s="1327"/>
      <c r="M76" s="1327"/>
      <c r="N76" s="1327"/>
      <c r="AM76" s="406"/>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21"/>
      <c r="H77" s="1321"/>
      <c r="I77" s="1321"/>
      <c r="J77" s="1321"/>
      <c r="K77" s="1331"/>
      <c r="L77" s="1331"/>
      <c r="M77" s="1331"/>
      <c r="N77" s="1331"/>
      <c r="AN77" s="1325" t="s">
        <v>608</v>
      </c>
      <c r="AO77" s="1325"/>
      <c r="AP77" s="1325"/>
      <c r="AQ77" s="1325"/>
      <c r="AR77" s="1325"/>
      <c r="AS77" s="1325"/>
      <c r="AT77" s="1325"/>
      <c r="AU77" s="1325"/>
      <c r="AV77" s="1325"/>
      <c r="AW77" s="1325"/>
      <c r="AX77" s="1325"/>
      <c r="AY77" s="1325"/>
      <c r="AZ77" s="1325"/>
      <c r="BA77" s="1325"/>
      <c r="BB77" s="1328" t="s">
        <v>606</v>
      </c>
      <c r="BC77" s="1328"/>
      <c r="BD77" s="1328"/>
      <c r="BE77" s="1328"/>
      <c r="BF77" s="1328"/>
      <c r="BG77" s="1328"/>
      <c r="BH77" s="1328"/>
      <c r="BI77" s="1328"/>
      <c r="BJ77" s="1328"/>
      <c r="BK77" s="1328"/>
      <c r="BL77" s="1328"/>
      <c r="BM77" s="1328"/>
      <c r="BN77" s="1328"/>
      <c r="BO77" s="1328"/>
      <c r="BP77" s="1311">
        <v>21</v>
      </c>
      <c r="BQ77" s="1311"/>
      <c r="BR77" s="1311"/>
      <c r="BS77" s="1311"/>
      <c r="BT77" s="1311"/>
      <c r="BU77" s="1311"/>
      <c r="BV77" s="1311"/>
      <c r="BW77" s="1311"/>
      <c r="BX77" s="1311">
        <v>20.2</v>
      </c>
      <c r="BY77" s="1311"/>
      <c r="BZ77" s="1311"/>
      <c r="CA77" s="1311"/>
      <c r="CB77" s="1311"/>
      <c r="CC77" s="1311"/>
      <c r="CD77" s="1311"/>
      <c r="CE77" s="1311"/>
      <c r="CF77" s="1311">
        <v>18.3</v>
      </c>
      <c r="CG77" s="1311"/>
      <c r="CH77" s="1311"/>
      <c r="CI77" s="1311"/>
      <c r="CJ77" s="1311"/>
      <c r="CK77" s="1311"/>
      <c r="CL77" s="1311"/>
      <c r="CM77" s="1311"/>
      <c r="CN77" s="1311">
        <v>20.3</v>
      </c>
      <c r="CO77" s="1311"/>
      <c r="CP77" s="1311"/>
      <c r="CQ77" s="1311"/>
      <c r="CR77" s="1311"/>
      <c r="CS77" s="1311"/>
      <c r="CT77" s="1311"/>
      <c r="CU77" s="1311"/>
      <c r="CV77" s="1311">
        <v>15.5</v>
      </c>
      <c r="CW77" s="1311"/>
      <c r="CX77" s="1311"/>
      <c r="CY77" s="1311"/>
      <c r="CZ77" s="1311"/>
      <c r="DA77" s="1311"/>
      <c r="DB77" s="1311"/>
      <c r="DC77" s="1311"/>
    </row>
    <row r="78" spans="2:107" x14ac:dyDescent="0.15">
      <c r="B78" s="397"/>
      <c r="G78" s="1321"/>
      <c r="H78" s="1321"/>
      <c r="I78" s="1321"/>
      <c r="J78" s="1321"/>
      <c r="K78" s="1331"/>
      <c r="L78" s="1331"/>
      <c r="M78" s="1331"/>
      <c r="N78" s="1331"/>
      <c r="AN78" s="1325"/>
      <c r="AO78" s="1325"/>
      <c r="AP78" s="1325"/>
      <c r="AQ78" s="1325"/>
      <c r="AR78" s="1325"/>
      <c r="AS78" s="1325"/>
      <c r="AT78" s="1325"/>
      <c r="AU78" s="1325"/>
      <c r="AV78" s="1325"/>
      <c r="AW78" s="1325"/>
      <c r="AX78" s="1325"/>
      <c r="AY78" s="1325"/>
      <c r="AZ78" s="1325"/>
      <c r="BA78" s="1325"/>
      <c r="BB78" s="1328"/>
      <c r="BC78" s="1328"/>
      <c r="BD78" s="1328"/>
      <c r="BE78" s="1328"/>
      <c r="BF78" s="1328"/>
      <c r="BG78" s="1328"/>
      <c r="BH78" s="1328"/>
      <c r="BI78" s="1328"/>
      <c r="BJ78" s="1328"/>
      <c r="BK78" s="1328"/>
      <c r="BL78" s="1328"/>
      <c r="BM78" s="1328"/>
      <c r="BN78" s="1328"/>
      <c r="BO78" s="1328"/>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21"/>
      <c r="H79" s="1321"/>
      <c r="I79" s="1330"/>
      <c r="J79" s="1330"/>
      <c r="K79" s="1332"/>
      <c r="L79" s="1332"/>
      <c r="M79" s="1332"/>
      <c r="N79" s="1332"/>
      <c r="AN79" s="1325"/>
      <c r="AO79" s="1325"/>
      <c r="AP79" s="1325"/>
      <c r="AQ79" s="1325"/>
      <c r="AR79" s="1325"/>
      <c r="AS79" s="1325"/>
      <c r="AT79" s="1325"/>
      <c r="AU79" s="1325"/>
      <c r="AV79" s="1325"/>
      <c r="AW79" s="1325"/>
      <c r="AX79" s="1325"/>
      <c r="AY79" s="1325"/>
      <c r="AZ79" s="1325"/>
      <c r="BA79" s="1325"/>
      <c r="BB79" s="1328" t="s">
        <v>609</v>
      </c>
      <c r="BC79" s="1328"/>
      <c r="BD79" s="1328"/>
      <c r="BE79" s="1328"/>
      <c r="BF79" s="1328"/>
      <c r="BG79" s="1328"/>
      <c r="BH79" s="1328"/>
      <c r="BI79" s="1328"/>
      <c r="BJ79" s="1328"/>
      <c r="BK79" s="1328"/>
      <c r="BL79" s="1328"/>
      <c r="BM79" s="1328"/>
      <c r="BN79" s="1328"/>
      <c r="BO79" s="1328"/>
      <c r="BP79" s="1311">
        <v>6.8</v>
      </c>
      <c r="BQ79" s="1311"/>
      <c r="BR79" s="1311"/>
      <c r="BS79" s="1311"/>
      <c r="BT79" s="1311"/>
      <c r="BU79" s="1311"/>
      <c r="BV79" s="1311"/>
      <c r="BW79" s="1311"/>
      <c r="BX79" s="1311">
        <v>6.8</v>
      </c>
      <c r="BY79" s="1311"/>
      <c r="BZ79" s="1311"/>
      <c r="CA79" s="1311"/>
      <c r="CB79" s="1311"/>
      <c r="CC79" s="1311"/>
      <c r="CD79" s="1311"/>
      <c r="CE79" s="1311"/>
      <c r="CF79" s="1311">
        <v>6.8</v>
      </c>
      <c r="CG79" s="1311"/>
      <c r="CH79" s="1311"/>
      <c r="CI79" s="1311"/>
      <c r="CJ79" s="1311"/>
      <c r="CK79" s="1311"/>
      <c r="CL79" s="1311"/>
      <c r="CM79" s="1311"/>
      <c r="CN79" s="1311">
        <v>6.6</v>
      </c>
      <c r="CO79" s="1311"/>
      <c r="CP79" s="1311"/>
      <c r="CQ79" s="1311"/>
      <c r="CR79" s="1311"/>
      <c r="CS79" s="1311"/>
      <c r="CT79" s="1311"/>
      <c r="CU79" s="1311"/>
      <c r="CV79" s="1311">
        <v>6.4</v>
      </c>
      <c r="CW79" s="1311"/>
      <c r="CX79" s="1311"/>
      <c r="CY79" s="1311"/>
      <c r="CZ79" s="1311"/>
      <c r="DA79" s="1311"/>
      <c r="DB79" s="1311"/>
      <c r="DC79" s="1311"/>
    </row>
    <row r="80" spans="2:107" x14ac:dyDescent="0.15">
      <c r="B80" s="397"/>
      <c r="G80" s="1321"/>
      <c r="H80" s="1321"/>
      <c r="I80" s="1330"/>
      <c r="J80" s="1330"/>
      <c r="K80" s="1332"/>
      <c r="L80" s="1332"/>
      <c r="M80" s="1332"/>
      <c r="N80" s="1332"/>
      <c r="AN80" s="1325"/>
      <c r="AO80" s="1325"/>
      <c r="AP80" s="1325"/>
      <c r="AQ80" s="1325"/>
      <c r="AR80" s="1325"/>
      <c r="AS80" s="1325"/>
      <c r="AT80" s="1325"/>
      <c r="AU80" s="1325"/>
      <c r="AV80" s="1325"/>
      <c r="AW80" s="1325"/>
      <c r="AX80" s="1325"/>
      <c r="AY80" s="1325"/>
      <c r="AZ80" s="1325"/>
      <c r="BA80" s="1325"/>
      <c r="BB80" s="1328"/>
      <c r="BC80" s="1328"/>
      <c r="BD80" s="1328"/>
      <c r="BE80" s="1328"/>
      <c r="BF80" s="1328"/>
      <c r="BG80" s="1328"/>
      <c r="BH80" s="1328"/>
      <c r="BI80" s="1328"/>
      <c r="BJ80" s="1328"/>
      <c r="BK80" s="1328"/>
      <c r="BL80" s="1328"/>
      <c r="BM80" s="1328"/>
      <c r="BN80" s="1328"/>
      <c r="BO80" s="1328"/>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e4Dt0n/0CsEKl5u4ptcyl7dIyPArRxJAcE/S/0ELFzov8qGEsy3kaYLjqoh8g/nVJkjhP5C2yAUZQJdrvCFqdQ==" saltValue="oMTXizduVENo7oY4C1iAo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550</v>
      </c>
    </row>
  </sheetData>
  <sheetProtection algorithmName="SHA-512" hashValue="8DZTgSm7HSeAdWqIPNMzNag7bf2CqOFBRf3aKDV72V+jb1OBqqGUe6ApO2e/WX9+WtyjCMSkXo/0++c517tzlA==" saltValue="6wsy4PpMJVwwGIZEYBG+p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610</v>
      </c>
    </row>
  </sheetData>
  <sheetProtection algorithmName="SHA-512" hashValue="lnNYqUZpXYXShZZPS3YmlGqQjg38BrOViv0Za2i9ltiXYZQlYPjTsRpNNk+2T6REeptdragqO64ia9QMRIY7pQ==" saltValue="q7HFjYSEGsz7GgRfg68RB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549</v>
      </c>
      <c r="G2" s="157"/>
      <c r="H2" s="158"/>
    </row>
    <row r="3" spans="1:8" x14ac:dyDescent="0.15">
      <c r="A3" s="154" t="s">
        <v>542</v>
      </c>
      <c r="B3" s="159"/>
      <c r="C3" s="160"/>
      <c r="D3" s="161">
        <v>16269</v>
      </c>
      <c r="E3" s="162"/>
      <c r="F3" s="163">
        <v>47738</v>
      </c>
      <c r="G3" s="164"/>
      <c r="H3" s="165"/>
    </row>
    <row r="4" spans="1:8" x14ac:dyDescent="0.15">
      <c r="A4" s="166"/>
      <c r="B4" s="167"/>
      <c r="C4" s="168"/>
      <c r="D4" s="169">
        <v>5863</v>
      </c>
      <c r="E4" s="170"/>
      <c r="F4" s="171">
        <v>24937</v>
      </c>
      <c r="G4" s="172"/>
      <c r="H4" s="173"/>
    </row>
    <row r="5" spans="1:8" x14ac:dyDescent="0.15">
      <c r="A5" s="154" t="s">
        <v>544</v>
      </c>
      <c r="B5" s="159"/>
      <c r="C5" s="160"/>
      <c r="D5" s="161">
        <v>25902</v>
      </c>
      <c r="E5" s="162"/>
      <c r="F5" s="163">
        <v>52191</v>
      </c>
      <c r="G5" s="164"/>
      <c r="H5" s="165"/>
    </row>
    <row r="6" spans="1:8" x14ac:dyDescent="0.15">
      <c r="A6" s="166"/>
      <c r="B6" s="167"/>
      <c r="C6" s="168"/>
      <c r="D6" s="169">
        <v>9650</v>
      </c>
      <c r="E6" s="170"/>
      <c r="F6" s="171">
        <v>24843</v>
      </c>
      <c r="G6" s="172"/>
      <c r="H6" s="173"/>
    </row>
    <row r="7" spans="1:8" x14ac:dyDescent="0.15">
      <c r="A7" s="154" t="s">
        <v>545</v>
      </c>
      <c r="B7" s="159"/>
      <c r="C7" s="160"/>
      <c r="D7" s="161">
        <v>16985</v>
      </c>
      <c r="E7" s="162"/>
      <c r="F7" s="163">
        <v>47387</v>
      </c>
      <c r="G7" s="164"/>
      <c r="H7" s="165"/>
    </row>
    <row r="8" spans="1:8" x14ac:dyDescent="0.15">
      <c r="A8" s="166"/>
      <c r="B8" s="167"/>
      <c r="C8" s="168"/>
      <c r="D8" s="169">
        <v>8026</v>
      </c>
      <c r="E8" s="170"/>
      <c r="F8" s="171">
        <v>24928</v>
      </c>
      <c r="G8" s="172"/>
      <c r="H8" s="173"/>
    </row>
    <row r="9" spans="1:8" x14ac:dyDescent="0.15">
      <c r="A9" s="154" t="s">
        <v>546</v>
      </c>
      <c r="B9" s="159"/>
      <c r="C9" s="160"/>
      <c r="D9" s="161">
        <v>11189</v>
      </c>
      <c r="E9" s="162"/>
      <c r="F9" s="163">
        <v>51264</v>
      </c>
      <c r="G9" s="164"/>
      <c r="H9" s="165"/>
    </row>
    <row r="10" spans="1:8" x14ac:dyDescent="0.15">
      <c r="A10" s="166"/>
      <c r="B10" s="167"/>
      <c r="C10" s="168"/>
      <c r="D10" s="169">
        <v>5377</v>
      </c>
      <c r="E10" s="170"/>
      <c r="F10" s="171">
        <v>26040</v>
      </c>
      <c r="G10" s="172"/>
      <c r="H10" s="173"/>
    </row>
    <row r="11" spans="1:8" x14ac:dyDescent="0.15">
      <c r="A11" s="154" t="s">
        <v>547</v>
      </c>
      <c r="B11" s="159"/>
      <c r="C11" s="160"/>
      <c r="D11" s="161">
        <v>32703</v>
      </c>
      <c r="E11" s="162"/>
      <c r="F11" s="163">
        <v>52068</v>
      </c>
      <c r="G11" s="164"/>
      <c r="H11" s="165"/>
    </row>
    <row r="12" spans="1:8" x14ac:dyDescent="0.15">
      <c r="A12" s="166"/>
      <c r="B12" s="167"/>
      <c r="C12" s="174"/>
      <c r="D12" s="169">
        <v>19702</v>
      </c>
      <c r="E12" s="170"/>
      <c r="F12" s="171">
        <v>26936</v>
      </c>
      <c r="G12" s="172"/>
      <c r="H12" s="173"/>
    </row>
    <row r="13" spans="1:8" x14ac:dyDescent="0.15">
      <c r="A13" s="154"/>
      <c r="B13" s="159"/>
      <c r="C13" s="175"/>
      <c r="D13" s="176">
        <v>20610</v>
      </c>
      <c r="E13" s="177"/>
      <c r="F13" s="178">
        <v>50130</v>
      </c>
      <c r="G13" s="179"/>
      <c r="H13" s="165"/>
    </row>
    <row r="14" spans="1:8" x14ac:dyDescent="0.15">
      <c r="A14" s="166"/>
      <c r="B14" s="167"/>
      <c r="C14" s="168"/>
      <c r="D14" s="169">
        <v>9724</v>
      </c>
      <c r="E14" s="170"/>
      <c r="F14" s="171">
        <v>25537</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5.16</v>
      </c>
      <c r="C19" s="180">
        <f>ROUND(VALUE(SUBSTITUTE(実質収支比率等に係る経年分析!G$48,"▲","-")),2)</f>
        <v>3.66</v>
      </c>
      <c r="D19" s="180">
        <f>ROUND(VALUE(SUBSTITUTE(実質収支比率等に係る経年分析!H$48,"▲","-")),2)</f>
        <v>3.41</v>
      </c>
      <c r="E19" s="180">
        <f>ROUND(VALUE(SUBSTITUTE(実質収支比率等に係る経年分析!I$48,"▲","-")),2)</f>
        <v>4.33</v>
      </c>
      <c r="F19" s="180">
        <f>ROUND(VALUE(SUBSTITUTE(実質収支比率等に係る経年分析!J$48,"▲","-")),2)</f>
        <v>3.77</v>
      </c>
    </row>
    <row r="20" spans="1:11" x14ac:dyDescent="0.15">
      <c r="A20" s="180" t="s">
        <v>55</v>
      </c>
      <c r="B20" s="180">
        <f>ROUND(VALUE(SUBSTITUTE(実質収支比率等に係る経年分析!F$47,"▲","-")),2)</f>
        <v>9.02</v>
      </c>
      <c r="C20" s="180">
        <f>ROUND(VALUE(SUBSTITUTE(実質収支比率等に係る経年分析!G$47,"▲","-")),2)</f>
        <v>12.89</v>
      </c>
      <c r="D20" s="180">
        <f>ROUND(VALUE(SUBSTITUTE(実質収支比率等に係る経年分析!H$47,"▲","-")),2)</f>
        <v>13.25</v>
      </c>
      <c r="E20" s="180">
        <f>ROUND(VALUE(SUBSTITUTE(実質収支比率等に係る経年分析!I$47,"▲","-")),2)</f>
        <v>11.9</v>
      </c>
      <c r="F20" s="180">
        <f>ROUND(VALUE(SUBSTITUTE(実質収支比率等に係る経年分析!J$47,"▲","-")),2)</f>
        <v>12.75</v>
      </c>
    </row>
    <row r="21" spans="1:11" x14ac:dyDescent="0.15">
      <c r="A21" s="180" t="s">
        <v>56</v>
      </c>
      <c r="B21" s="180">
        <f>IF(ISNUMBER(VALUE(SUBSTITUTE(実質収支比率等に係る経年分析!F$49,"▲","-"))),ROUND(VALUE(SUBSTITUTE(実質収支比率等に係る経年分析!F$49,"▲","-")),2),NA())</f>
        <v>-4.2300000000000004</v>
      </c>
      <c r="C21" s="180">
        <f>IF(ISNUMBER(VALUE(SUBSTITUTE(実質収支比率等に係る経年分析!G$49,"▲","-"))),ROUND(VALUE(SUBSTITUTE(実質収支比率等に係る経年分析!G$49,"▲","-")),2),NA())</f>
        <v>-2</v>
      </c>
      <c r="D21" s="180">
        <f>IF(ISNUMBER(VALUE(SUBSTITUTE(実質収支比率等に係る経年分析!H$49,"▲","-"))),ROUND(VALUE(SUBSTITUTE(実質収支比率等に係る経年分析!H$49,"▲","-")),2),NA())</f>
        <v>-2.2999999999999998</v>
      </c>
      <c r="E21" s="180">
        <f>IF(ISNUMBER(VALUE(SUBSTITUTE(実質収支比率等に係る経年分析!I$49,"▲","-"))),ROUND(VALUE(SUBSTITUTE(実質収支比率等に係る経年分析!I$49,"▲","-")),2),NA())</f>
        <v>-3.14</v>
      </c>
      <c r="F21" s="180">
        <f>IF(ISNUMBER(VALUE(SUBSTITUTE(実質収支比率等に係る経年分析!J$49,"▲","-"))),ROUND(VALUE(SUBSTITUTE(実質収支比率等に係る経年分析!J$49,"▲","-")),2),NA())</f>
        <v>-2.29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0.83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0.47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0.73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3.08</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0.09</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2.98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2.46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1.19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0.92</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1.94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0.97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1.89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0.95</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5.16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3.66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3.41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4.33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3.76</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19.64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20.53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20.38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20.149999999999999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19.399999999999999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804</v>
      </c>
      <c r="E42" s="182"/>
      <c r="F42" s="182"/>
      <c r="G42" s="182">
        <f>'実質公債費比率（分子）の構造'!L$52</f>
        <v>802</v>
      </c>
      <c r="H42" s="182"/>
      <c r="I42" s="182"/>
      <c r="J42" s="182">
        <f>'実質公債費比率（分子）の構造'!M$52</f>
        <v>828</v>
      </c>
      <c r="K42" s="182"/>
      <c r="L42" s="182"/>
      <c r="M42" s="182">
        <f>'実質公債費比率（分子）の構造'!N$52</f>
        <v>822</v>
      </c>
      <c r="N42" s="182"/>
      <c r="O42" s="182"/>
      <c r="P42" s="182">
        <f>'実質公債費比率（分子）の構造'!O$52</f>
        <v>806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36</v>
      </c>
      <c r="C45" s="182"/>
      <c r="D45" s="182"/>
      <c r="E45" s="182">
        <f>'実質公債費比率（分子）の構造'!L$49</f>
        <v>34</v>
      </c>
      <c r="F45" s="182"/>
      <c r="G45" s="182"/>
      <c r="H45" s="182">
        <f>'実質公債費比率（分子）の構造'!M$49</f>
        <v>35</v>
      </c>
      <c r="I45" s="182"/>
      <c r="J45" s="182"/>
      <c r="K45" s="182">
        <f>'実質公債費比率（分子）の構造'!N$49</f>
        <v>27</v>
      </c>
      <c r="L45" s="182"/>
      <c r="M45" s="182"/>
      <c r="N45" s="182">
        <f>'実質公債費比率（分子）の構造'!O$49</f>
        <v>25</v>
      </c>
      <c r="O45" s="182"/>
      <c r="P45" s="182"/>
    </row>
    <row r="46" spans="1:16" x14ac:dyDescent="0.15">
      <c r="A46" s="182" t="s">
        <v>67</v>
      </c>
      <c r="B46" s="182">
        <f>'実質公債費比率（分子）の構造'!K$48</f>
        <v>193</v>
      </c>
      <c r="C46" s="182"/>
      <c r="D46" s="182"/>
      <c r="E46" s="182">
        <f>'実質公債費比率（分子）の構造'!L$48</f>
        <v>162</v>
      </c>
      <c r="F46" s="182"/>
      <c r="G46" s="182"/>
      <c r="H46" s="182">
        <f>'実質公債費比率（分子）の構造'!M$48</f>
        <v>198</v>
      </c>
      <c r="I46" s="182"/>
      <c r="J46" s="182"/>
      <c r="K46" s="182">
        <f>'実質公債費比率（分子）の構造'!N$48</f>
        <v>207</v>
      </c>
      <c r="L46" s="182"/>
      <c r="M46" s="182"/>
      <c r="N46" s="182">
        <f>'実質公債費比率（分子）の構造'!O$48</f>
        <v>232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923</v>
      </c>
      <c r="C49" s="182"/>
      <c r="D49" s="182"/>
      <c r="E49" s="182">
        <f>'実質公債費比率（分子）の構造'!L$45</f>
        <v>948</v>
      </c>
      <c r="F49" s="182"/>
      <c r="G49" s="182"/>
      <c r="H49" s="182">
        <f>'実質公債費比率（分子）の構造'!M$45</f>
        <v>975</v>
      </c>
      <c r="I49" s="182"/>
      <c r="J49" s="182"/>
      <c r="K49" s="182">
        <f>'実質公債費比率（分子）の構造'!N$45</f>
        <v>965</v>
      </c>
      <c r="L49" s="182"/>
      <c r="M49" s="182"/>
      <c r="N49" s="182">
        <f>'実質公債費比率（分子）の構造'!O$45</f>
        <v>989</v>
      </c>
      <c r="O49" s="182"/>
      <c r="P49" s="182"/>
    </row>
    <row r="50" spans="1:16" x14ac:dyDescent="0.15">
      <c r="A50" s="182" t="s">
        <v>71</v>
      </c>
      <c r="B50" s="182" t="e">
        <f>NA()</f>
        <v>#N/A</v>
      </c>
      <c r="C50" s="182">
        <f>IF(ISNUMBER('実質公債費比率（分子）の構造'!K$53),'実質公債費比率（分子）の構造'!K$53,NA())</f>
        <v>348</v>
      </c>
      <c r="D50" s="182" t="e">
        <f>NA()</f>
        <v>#N/A</v>
      </c>
      <c r="E50" s="182" t="e">
        <f>NA()</f>
        <v>#N/A</v>
      </c>
      <c r="F50" s="182">
        <f>IF(ISNUMBER('実質公債費比率（分子）の構造'!L$53),'実質公債費比率（分子）の構造'!L$53,NA())</f>
        <v>342</v>
      </c>
      <c r="G50" s="182" t="e">
        <f>NA()</f>
        <v>#N/A</v>
      </c>
      <c r="H50" s="182" t="e">
        <f>NA()</f>
        <v>#N/A</v>
      </c>
      <c r="I50" s="182">
        <f>IF(ISNUMBER('実質公債費比率（分子）の構造'!M$53),'実質公債費比率（分子）の構造'!M$53,NA())</f>
        <v>380</v>
      </c>
      <c r="J50" s="182" t="e">
        <f>NA()</f>
        <v>#N/A</v>
      </c>
      <c r="K50" s="182" t="e">
        <f>NA()</f>
        <v>#N/A</v>
      </c>
      <c r="L50" s="182">
        <f>IF(ISNUMBER('実質公債費比率（分子）の構造'!N$53),'実質公債費比率（分子）の構造'!N$53,NA())</f>
        <v>377</v>
      </c>
      <c r="M50" s="182" t="e">
        <f>NA()</f>
        <v>#N/A</v>
      </c>
      <c r="N50" s="182" t="e">
        <f>NA()</f>
        <v>#N/A</v>
      </c>
      <c r="O50" s="182">
        <f>IF(ISNUMBER('実質公債費比率（分子）の構造'!O$53),'実質公債費比率（分子）の構造'!O$53,NA())</f>
        <v>440</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9162</v>
      </c>
      <c r="E56" s="181"/>
      <c r="F56" s="181"/>
      <c r="G56" s="181">
        <f>'将来負担比率（分子）の構造'!J$52</f>
        <v>9215</v>
      </c>
      <c r="H56" s="181"/>
      <c r="I56" s="181"/>
      <c r="J56" s="181">
        <f>'将来負担比率（分子）の構造'!K$52</f>
        <v>9217</v>
      </c>
      <c r="K56" s="181"/>
      <c r="L56" s="181"/>
      <c r="M56" s="181">
        <f>'将来負担比率（分子）の構造'!L$52</f>
        <v>9149</v>
      </c>
      <c r="N56" s="181"/>
      <c r="O56" s="181"/>
      <c r="P56" s="181">
        <f>'将来負担比率（分子）の構造'!M$52</f>
        <v>9170</v>
      </c>
    </row>
    <row r="57" spans="1:16" x14ac:dyDescent="0.15">
      <c r="A57" s="181" t="s">
        <v>42</v>
      </c>
      <c r="B57" s="181"/>
      <c r="C57" s="181"/>
      <c r="D57" s="181">
        <f>'将来負担比率（分子）の構造'!I$51</f>
        <v>2150</v>
      </c>
      <c r="E57" s="181"/>
      <c r="F57" s="181"/>
      <c r="G57" s="181">
        <f>'将来負担比率（分子）の構造'!J$51</f>
        <v>2230</v>
      </c>
      <c r="H57" s="181"/>
      <c r="I57" s="181"/>
      <c r="J57" s="181">
        <f>'将来負担比率（分子）の構造'!K$51</f>
        <v>2222</v>
      </c>
      <c r="K57" s="181"/>
      <c r="L57" s="181"/>
      <c r="M57" s="181">
        <f>'将来負担比率（分子）の構造'!L$51</f>
        <v>2222</v>
      </c>
      <c r="N57" s="181"/>
      <c r="O57" s="181"/>
      <c r="P57" s="181">
        <f>'将来負担比率（分子）の構造'!M$51</f>
        <v>1981</v>
      </c>
    </row>
    <row r="58" spans="1:16" x14ac:dyDescent="0.15">
      <c r="A58" s="181" t="s">
        <v>41</v>
      </c>
      <c r="B58" s="181"/>
      <c r="C58" s="181"/>
      <c r="D58" s="181">
        <f>'将来負担比率（分子）の構造'!I$50</f>
        <v>1182</v>
      </c>
      <c r="E58" s="181"/>
      <c r="F58" s="181"/>
      <c r="G58" s="181">
        <f>'将来負担比率（分子）の構造'!J$50</f>
        <v>1633</v>
      </c>
      <c r="H58" s="181"/>
      <c r="I58" s="181"/>
      <c r="J58" s="181">
        <f>'将来負担比率（分子）の構造'!K$50</f>
        <v>1800</v>
      </c>
      <c r="K58" s="181"/>
      <c r="L58" s="181"/>
      <c r="M58" s="181">
        <f>'将来負担比率（分子）の構造'!L$50</f>
        <v>1771</v>
      </c>
      <c r="N58" s="181"/>
      <c r="O58" s="181"/>
      <c r="P58" s="181">
        <f>'将来負担比率（分子）の構造'!M$50</f>
        <v>2034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2611</v>
      </c>
      <c r="C62" s="181"/>
      <c r="D62" s="181"/>
      <c r="E62" s="181">
        <f>'将来負担比率（分子）の構造'!J$45</f>
        <v>2592</v>
      </c>
      <c r="F62" s="181"/>
      <c r="G62" s="181"/>
      <c r="H62" s="181">
        <f>'将来負担比率（分子）の構造'!K$45</f>
        <v>2484</v>
      </c>
      <c r="I62" s="181"/>
      <c r="J62" s="181"/>
      <c r="K62" s="181">
        <f>'将来負担比率（分子）の構造'!L$45</f>
        <v>2489</v>
      </c>
      <c r="L62" s="181"/>
      <c r="M62" s="181"/>
      <c r="N62" s="181">
        <f>'将来負担比率（分子）の構造'!M$45</f>
        <v>2367</v>
      </c>
      <c r="O62" s="181"/>
      <c r="P62" s="181"/>
    </row>
    <row r="63" spans="1:16" x14ac:dyDescent="0.15">
      <c r="A63" s="181" t="s">
        <v>34</v>
      </c>
      <c r="B63" s="181">
        <f>'将来負担比率（分子）の構造'!I$44</f>
        <v>248</v>
      </c>
      <c r="C63" s="181"/>
      <c r="D63" s="181"/>
      <c r="E63" s="181">
        <f>'将来負担比率（分子）の構造'!J$44</f>
        <v>242</v>
      </c>
      <c r="F63" s="181"/>
      <c r="G63" s="181"/>
      <c r="H63" s="181">
        <f>'将来負担比率（分子）の構造'!K$44</f>
        <v>211</v>
      </c>
      <c r="I63" s="181"/>
      <c r="J63" s="181"/>
      <c r="K63" s="181">
        <f>'将来負担比率（分子）の構造'!L$44</f>
        <v>255</v>
      </c>
      <c r="L63" s="181"/>
      <c r="M63" s="181"/>
      <c r="N63" s="181">
        <f>'将来負担比率（分子）の構造'!M$44</f>
        <v>404</v>
      </c>
      <c r="O63" s="181"/>
      <c r="P63" s="181"/>
    </row>
    <row r="64" spans="1:16" x14ac:dyDescent="0.15">
      <c r="A64" s="181" t="s">
        <v>33</v>
      </c>
      <c r="B64" s="181">
        <f>'将来負担比率（分子）の構造'!I$43</f>
        <v>3687</v>
      </c>
      <c r="C64" s="181"/>
      <c r="D64" s="181"/>
      <c r="E64" s="181">
        <f>'将来負担比率（分子）の構造'!J$43</f>
        <v>3575</v>
      </c>
      <c r="F64" s="181"/>
      <c r="G64" s="181"/>
      <c r="H64" s="181">
        <f>'将来負担比率（分子）の構造'!K$43</f>
        <v>3463</v>
      </c>
      <c r="I64" s="181"/>
      <c r="J64" s="181"/>
      <c r="K64" s="181">
        <f>'将来負担比率（分子）の構造'!L$43</f>
        <v>3490</v>
      </c>
      <c r="L64" s="181"/>
      <c r="M64" s="181"/>
      <c r="N64" s="181">
        <f>'将来負担比率（分子）の構造'!M$43</f>
        <v>3696</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9888</v>
      </c>
      <c r="C66" s="181"/>
      <c r="D66" s="181"/>
      <c r="E66" s="181">
        <f>'将来負担比率（分子）の構造'!J$41</f>
        <v>9806</v>
      </c>
      <c r="F66" s="181"/>
      <c r="G66" s="181"/>
      <c r="H66" s="181">
        <f>'将来負担比率（分子）の構造'!K$41</f>
        <v>9578</v>
      </c>
      <c r="I66" s="181"/>
      <c r="J66" s="181"/>
      <c r="K66" s="181">
        <f>'将来負担比率（分子）の構造'!L$41</f>
        <v>9228</v>
      </c>
      <c r="L66" s="181"/>
      <c r="M66" s="181"/>
      <c r="N66" s="181">
        <f>'将来負担比率（分子）の構造'!M$41</f>
        <v>9122</v>
      </c>
      <c r="O66" s="181"/>
      <c r="P66" s="181"/>
    </row>
    <row r="67" spans="1:16" x14ac:dyDescent="0.15">
      <c r="A67" s="181" t="s">
        <v>75</v>
      </c>
      <c r="B67" s="181" t="e">
        <f>NA()</f>
        <v>#N/A</v>
      </c>
      <c r="C67" s="181">
        <f>IF(ISNUMBER('将来負担比率（分子）の構造'!I$53), IF('将来負担比率（分子）の構造'!I$53 &lt; 0, 0, '将来負担比率（分子）の構造'!I$53), NA())</f>
        <v>3940</v>
      </c>
      <c r="D67" s="181" t="e">
        <f>NA()</f>
        <v>#N/A</v>
      </c>
      <c r="E67" s="181" t="e">
        <f>NA()</f>
        <v>#N/A</v>
      </c>
      <c r="F67" s="181">
        <f>IF(ISNUMBER('将来負担比率（分子）の構造'!J$53), IF('将来負担比率（分子）の構造'!J$53 &lt; 0, 0, '将来負担比率（分子）の構造'!J$53), NA())</f>
        <v>3137</v>
      </c>
      <c r="G67" s="181" t="e">
        <f>NA()</f>
        <v>#N/A</v>
      </c>
      <c r="H67" s="181" t="e">
        <f>NA()</f>
        <v>#N/A</v>
      </c>
      <c r="I67" s="181">
        <f>IF(ISNUMBER('将来負担比率（分子）の構造'!K$53), IF('将来負担比率（分子）の構造'!K$53 &lt; 0, 0, '将来負担比率（分子）の構造'!K$53), NA())</f>
        <v>2497</v>
      </c>
      <c r="J67" s="181" t="e">
        <f>NA()</f>
        <v>#N/A</v>
      </c>
      <c r="K67" s="181" t="e">
        <f>NA()</f>
        <v>#N/A</v>
      </c>
      <c r="L67" s="181">
        <f>IF(ISNUMBER('将来負担比率（分子）の構造'!L$53), IF('将来負担比率（分子）の構造'!L$53 &lt; 0, 0, '将来負担比率（分子）の構造'!L$53), NA())</f>
        <v>2320</v>
      </c>
      <c r="M67" s="181" t="e">
        <f>NA()</f>
        <v>#N/A</v>
      </c>
      <c r="N67" s="181" t="e">
        <f>NA()</f>
        <v>#N/A</v>
      </c>
      <c r="O67" s="181">
        <f>IF(ISNUMBER('将来負担比率（分子）の構造'!M$53), IF('将来負担比率（分子）の構造'!M$53 &lt; 0, 0, '将来負担比率（分子）の構造'!M$53), NA())</f>
        <v>2403</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845</v>
      </c>
      <c r="C72" s="185">
        <f>基金残高に係る経年分析!G55</f>
        <v>751</v>
      </c>
      <c r="D72" s="185">
        <f>基金残高に係る経年分析!H55</f>
        <v>843</v>
      </c>
    </row>
    <row r="73" spans="1:16" x14ac:dyDescent="0.15">
      <c r="A73" s="184" t="s">
        <v>78</v>
      </c>
      <c r="B73" s="185">
        <f>基金残高に係る経年分析!F56</f>
        <v>2</v>
      </c>
      <c r="C73" s="185">
        <f>基金残高に係る経年分析!G56</f>
        <v>2</v>
      </c>
      <c r="D73" s="185">
        <f>基金残高に係る経年分析!H56</f>
        <v>2</v>
      </c>
    </row>
    <row r="74" spans="1:16" x14ac:dyDescent="0.15">
      <c r="A74" s="184" t="s">
        <v>79</v>
      </c>
      <c r="B74" s="185">
        <f>基金残高に係る経年分析!F57</f>
        <v>152</v>
      </c>
      <c r="C74" s="185">
        <f>基金残高に係る経年分析!G57</f>
        <v>152</v>
      </c>
      <c r="D74" s="185">
        <f>基金残高に係る経年分析!H57</f>
        <v>269</v>
      </c>
    </row>
  </sheetData>
  <sheetProtection algorithmName="SHA-512" hashValue="vbZn5C4QawZis6mw21xjRZt+oIMAq7RqCUinWOYGTmUsMMQlmKuDVEynsTrpsYH4fDCCyhAvkCydLTmuwvowAA==" saltValue="kJ3E8OGaD0Y6MB3OcojZ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212</v>
      </c>
      <c r="DI1" s="662"/>
      <c r="DJ1" s="662"/>
      <c r="DK1" s="662"/>
      <c r="DL1" s="662"/>
      <c r="DM1" s="662"/>
      <c r="DN1" s="663"/>
      <c r="DO1" s="226"/>
      <c r="DP1" s="661" t="s">
        <v>213</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215</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216</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217</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218</v>
      </c>
      <c r="S4" s="665"/>
      <c r="T4" s="665"/>
      <c r="U4" s="665"/>
      <c r="V4" s="665"/>
      <c r="W4" s="665"/>
      <c r="X4" s="665"/>
      <c r="Y4" s="666"/>
      <c r="Z4" s="664" t="s">
        <v>219</v>
      </c>
      <c r="AA4" s="665"/>
      <c r="AB4" s="665"/>
      <c r="AC4" s="666"/>
      <c r="AD4" s="664" t="s">
        <v>220</v>
      </c>
      <c r="AE4" s="665"/>
      <c r="AF4" s="665"/>
      <c r="AG4" s="665"/>
      <c r="AH4" s="665"/>
      <c r="AI4" s="665"/>
      <c r="AJ4" s="665"/>
      <c r="AK4" s="666"/>
      <c r="AL4" s="664" t="s">
        <v>219</v>
      </c>
      <c r="AM4" s="665"/>
      <c r="AN4" s="665"/>
      <c r="AO4" s="666"/>
      <c r="AP4" s="670" t="s">
        <v>221</v>
      </c>
      <c r="AQ4" s="670"/>
      <c r="AR4" s="670"/>
      <c r="AS4" s="670"/>
      <c r="AT4" s="670"/>
      <c r="AU4" s="670"/>
      <c r="AV4" s="670"/>
      <c r="AW4" s="670"/>
      <c r="AX4" s="670"/>
      <c r="AY4" s="670"/>
      <c r="AZ4" s="670"/>
      <c r="BA4" s="670"/>
      <c r="BB4" s="670"/>
      <c r="BC4" s="670"/>
      <c r="BD4" s="670"/>
      <c r="BE4" s="670"/>
      <c r="BF4" s="670"/>
      <c r="BG4" s="670" t="s">
        <v>222</v>
      </c>
      <c r="BH4" s="670"/>
      <c r="BI4" s="670"/>
      <c r="BJ4" s="670"/>
      <c r="BK4" s="670"/>
      <c r="BL4" s="670"/>
      <c r="BM4" s="670"/>
      <c r="BN4" s="670"/>
      <c r="BO4" s="670" t="s">
        <v>219</v>
      </c>
      <c r="BP4" s="670"/>
      <c r="BQ4" s="670"/>
      <c r="BR4" s="670"/>
      <c r="BS4" s="670" t="s">
        <v>223</v>
      </c>
      <c r="BT4" s="670"/>
      <c r="BU4" s="670"/>
      <c r="BV4" s="670"/>
      <c r="BW4" s="670"/>
      <c r="BX4" s="670"/>
      <c r="BY4" s="670"/>
      <c r="BZ4" s="670"/>
      <c r="CA4" s="670"/>
      <c r="CB4" s="670"/>
      <c r="CD4" s="667" t="s">
        <v>224</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225</v>
      </c>
      <c r="C5" s="672"/>
      <c r="D5" s="672"/>
      <c r="E5" s="672"/>
      <c r="F5" s="672"/>
      <c r="G5" s="672"/>
      <c r="H5" s="672"/>
      <c r="I5" s="672"/>
      <c r="J5" s="672"/>
      <c r="K5" s="672"/>
      <c r="L5" s="672"/>
      <c r="M5" s="672"/>
      <c r="N5" s="672"/>
      <c r="O5" s="672"/>
      <c r="P5" s="672"/>
      <c r="Q5" s="673"/>
      <c r="R5" s="674">
        <v>3601798</v>
      </c>
      <c r="S5" s="675"/>
      <c r="T5" s="675"/>
      <c r="U5" s="675"/>
      <c r="V5" s="675"/>
      <c r="W5" s="675"/>
      <c r="X5" s="675"/>
      <c r="Y5" s="676"/>
      <c r="Z5" s="677">
        <v>27.4</v>
      </c>
      <c r="AA5" s="677"/>
      <c r="AB5" s="677"/>
      <c r="AC5" s="677"/>
      <c r="AD5" s="678">
        <v>3467668</v>
      </c>
      <c r="AE5" s="678"/>
      <c r="AF5" s="678"/>
      <c r="AG5" s="678"/>
      <c r="AH5" s="678"/>
      <c r="AI5" s="678"/>
      <c r="AJ5" s="678"/>
      <c r="AK5" s="678"/>
      <c r="AL5" s="679">
        <v>55.6</v>
      </c>
      <c r="AM5" s="680"/>
      <c r="AN5" s="680"/>
      <c r="AO5" s="681"/>
      <c r="AP5" s="671" t="s">
        <v>226</v>
      </c>
      <c r="AQ5" s="672"/>
      <c r="AR5" s="672"/>
      <c r="AS5" s="672"/>
      <c r="AT5" s="672"/>
      <c r="AU5" s="672"/>
      <c r="AV5" s="672"/>
      <c r="AW5" s="672"/>
      <c r="AX5" s="672"/>
      <c r="AY5" s="672"/>
      <c r="AZ5" s="672"/>
      <c r="BA5" s="672"/>
      <c r="BB5" s="672"/>
      <c r="BC5" s="672"/>
      <c r="BD5" s="672"/>
      <c r="BE5" s="672"/>
      <c r="BF5" s="673"/>
      <c r="BG5" s="685">
        <v>3467668</v>
      </c>
      <c r="BH5" s="686"/>
      <c r="BI5" s="686"/>
      <c r="BJ5" s="686"/>
      <c r="BK5" s="686"/>
      <c r="BL5" s="686"/>
      <c r="BM5" s="686"/>
      <c r="BN5" s="687"/>
      <c r="BO5" s="688">
        <v>96.3</v>
      </c>
      <c r="BP5" s="688"/>
      <c r="BQ5" s="688"/>
      <c r="BR5" s="688"/>
      <c r="BS5" s="689" t="s">
        <v>227</v>
      </c>
      <c r="BT5" s="689"/>
      <c r="BU5" s="689"/>
      <c r="BV5" s="689"/>
      <c r="BW5" s="689"/>
      <c r="BX5" s="689"/>
      <c r="BY5" s="689"/>
      <c r="BZ5" s="689"/>
      <c r="CA5" s="689"/>
      <c r="CB5" s="693"/>
      <c r="CD5" s="667" t="s">
        <v>221</v>
      </c>
      <c r="CE5" s="668"/>
      <c r="CF5" s="668"/>
      <c r="CG5" s="668"/>
      <c r="CH5" s="668"/>
      <c r="CI5" s="668"/>
      <c r="CJ5" s="668"/>
      <c r="CK5" s="668"/>
      <c r="CL5" s="668"/>
      <c r="CM5" s="668"/>
      <c r="CN5" s="668"/>
      <c r="CO5" s="668"/>
      <c r="CP5" s="668"/>
      <c r="CQ5" s="669"/>
      <c r="CR5" s="667" t="s">
        <v>228</v>
      </c>
      <c r="CS5" s="668"/>
      <c r="CT5" s="668"/>
      <c r="CU5" s="668"/>
      <c r="CV5" s="668"/>
      <c r="CW5" s="668"/>
      <c r="CX5" s="668"/>
      <c r="CY5" s="669"/>
      <c r="CZ5" s="667" t="s">
        <v>219</v>
      </c>
      <c r="DA5" s="668"/>
      <c r="DB5" s="668"/>
      <c r="DC5" s="669"/>
      <c r="DD5" s="667" t="s">
        <v>229</v>
      </c>
      <c r="DE5" s="668"/>
      <c r="DF5" s="668"/>
      <c r="DG5" s="668"/>
      <c r="DH5" s="668"/>
      <c r="DI5" s="668"/>
      <c r="DJ5" s="668"/>
      <c r="DK5" s="668"/>
      <c r="DL5" s="668"/>
      <c r="DM5" s="668"/>
      <c r="DN5" s="668"/>
      <c r="DO5" s="668"/>
      <c r="DP5" s="669"/>
      <c r="DQ5" s="667" t="s">
        <v>230</v>
      </c>
      <c r="DR5" s="668"/>
      <c r="DS5" s="668"/>
      <c r="DT5" s="668"/>
      <c r="DU5" s="668"/>
      <c r="DV5" s="668"/>
      <c r="DW5" s="668"/>
      <c r="DX5" s="668"/>
      <c r="DY5" s="668"/>
      <c r="DZ5" s="668"/>
      <c r="EA5" s="668"/>
      <c r="EB5" s="668"/>
      <c r="EC5" s="669"/>
    </row>
    <row r="6" spans="2:143" ht="11.25" customHeight="1" x14ac:dyDescent="0.15">
      <c r="B6" s="682" t="s">
        <v>231</v>
      </c>
      <c r="C6" s="683"/>
      <c r="D6" s="683"/>
      <c r="E6" s="683"/>
      <c r="F6" s="683"/>
      <c r="G6" s="683"/>
      <c r="H6" s="683"/>
      <c r="I6" s="683"/>
      <c r="J6" s="683"/>
      <c r="K6" s="683"/>
      <c r="L6" s="683"/>
      <c r="M6" s="683"/>
      <c r="N6" s="683"/>
      <c r="O6" s="683"/>
      <c r="P6" s="683"/>
      <c r="Q6" s="684"/>
      <c r="R6" s="685">
        <v>114076</v>
      </c>
      <c r="S6" s="686"/>
      <c r="T6" s="686"/>
      <c r="U6" s="686"/>
      <c r="V6" s="686"/>
      <c r="W6" s="686"/>
      <c r="X6" s="686"/>
      <c r="Y6" s="687"/>
      <c r="Z6" s="688">
        <v>0.9</v>
      </c>
      <c r="AA6" s="688"/>
      <c r="AB6" s="688"/>
      <c r="AC6" s="688"/>
      <c r="AD6" s="689">
        <v>114076</v>
      </c>
      <c r="AE6" s="689"/>
      <c r="AF6" s="689"/>
      <c r="AG6" s="689"/>
      <c r="AH6" s="689"/>
      <c r="AI6" s="689"/>
      <c r="AJ6" s="689"/>
      <c r="AK6" s="689"/>
      <c r="AL6" s="690">
        <v>1.8</v>
      </c>
      <c r="AM6" s="691"/>
      <c r="AN6" s="691"/>
      <c r="AO6" s="692"/>
      <c r="AP6" s="682" t="s">
        <v>232</v>
      </c>
      <c r="AQ6" s="683"/>
      <c r="AR6" s="683"/>
      <c r="AS6" s="683"/>
      <c r="AT6" s="683"/>
      <c r="AU6" s="683"/>
      <c r="AV6" s="683"/>
      <c r="AW6" s="683"/>
      <c r="AX6" s="683"/>
      <c r="AY6" s="683"/>
      <c r="AZ6" s="683"/>
      <c r="BA6" s="683"/>
      <c r="BB6" s="683"/>
      <c r="BC6" s="683"/>
      <c r="BD6" s="683"/>
      <c r="BE6" s="683"/>
      <c r="BF6" s="684"/>
      <c r="BG6" s="685">
        <v>3467668</v>
      </c>
      <c r="BH6" s="686"/>
      <c r="BI6" s="686"/>
      <c r="BJ6" s="686"/>
      <c r="BK6" s="686"/>
      <c r="BL6" s="686"/>
      <c r="BM6" s="686"/>
      <c r="BN6" s="687"/>
      <c r="BO6" s="688">
        <v>96.3</v>
      </c>
      <c r="BP6" s="688"/>
      <c r="BQ6" s="688"/>
      <c r="BR6" s="688"/>
      <c r="BS6" s="689" t="s">
        <v>127</v>
      </c>
      <c r="BT6" s="689"/>
      <c r="BU6" s="689"/>
      <c r="BV6" s="689"/>
      <c r="BW6" s="689"/>
      <c r="BX6" s="689"/>
      <c r="BY6" s="689"/>
      <c r="BZ6" s="689"/>
      <c r="CA6" s="689"/>
      <c r="CB6" s="693"/>
      <c r="CD6" s="696" t="s">
        <v>233</v>
      </c>
      <c r="CE6" s="697"/>
      <c r="CF6" s="697"/>
      <c r="CG6" s="697"/>
      <c r="CH6" s="697"/>
      <c r="CI6" s="697"/>
      <c r="CJ6" s="697"/>
      <c r="CK6" s="697"/>
      <c r="CL6" s="697"/>
      <c r="CM6" s="697"/>
      <c r="CN6" s="697"/>
      <c r="CO6" s="697"/>
      <c r="CP6" s="697"/>
      <c r="CQ6" s="698"/>
      <c r="CR6" s="685">
        <v>119962</v>
      </c>
      <c r="CS6" s="686"/>
      <c r="CT6" s="686"/>
      <c r="CU6" s="686"/>
      <c r="CV6" s="686"/>
      <c r="CW6" s="686"/>
      <c r="CX6" s="686"/>
      <c r="CY6" s="687"/>
      <c r="CZ6" s="679">
        <v>0.9</v>
      </c>
      <c r="DA6" s="680"/>
      <c r="DB6" s="680"/>
      <c r="DC6" s="699"/>
      <c r="DD6" s="694" t="s">
        <v>234</v>
      </c>
      <c r="DE6" s="686"/>
      <c r="DF6" s="686"/>
      <c r="DG6" s="686"/>
      <c r="DH6" s="686"/>
      <c r="DI6" s="686"/>
      <c r="DJ6" s="686"/>
      <c r="DK6" s="686"/>
      <c r="DL6" s="686"/>
      <c r="DM6" s="686"/>
      <c r="DN6" s="686"/>
      <c r="DO6" s="686"/>
      <c r="DP6" s="687"/>
      <c r="DQ6" s="694">
        <v>119962</v>
      </c>
      <c r="DR6" s="686"/>
      <c r="DS6" s="686"/>
      <c r="DT6" s="686"/>
      <c r="DU6" s="686"/>
      <c r="DV6" s="686"/>
      <c r="DW6" s="686"/>
      <c r="DX6" s="686"/>
      <c r="DY6" s="686"/>
      <c r="DZ6" s="686"/>
      <c r="EA6" s="686"/>
      <c r="EB6" s="686"/>
      <c r="EC6" s="695"/>
    </row>
    <row r="7" spans="2:143" ht="11.25" customHeight="1" x14ac:dyDescent="0.15">
      <c r="B7" s="682" t="s">
        <v>235</v>
      </c>
      <c r="C7" s="683"/>
      <c r="D7" s="683"/>
      <c r="E7" s="683"/>
      <c r="F7" s="683"/>
      <c r="G7" s="683"/>
      <c r="H7" s="683"/>
      <c r="I7" s="683"/>
      <c r="J7" s="683"/>
      <c r="K7" s="683"/>
      <c r="L7" s="683"/>
      <c r="M7" s="683"/>
      <c r="N7" s="683"/>
      <c r="O7" s="683"/>
      <c r="P7" s="683"/>
      <c r="Q7" s="684"/>
      <c r="R7" s="685">
        <v>2838</v>
      </c>
      <c r="S7" s="686"/>
      <c r="T7" s="686"/>
      <c r="U7" s="686"/>
      <c r="V7" s="686"/>
      <c r="W7" s="686"/>
      <c r="X7" s="686"/>
      <c r="Y7" s="687"/>
      <c r="Z7" s="688">
        <v>0</v>
      </c>
      <c r="AA7" s="688"/>
      <c r="AB7" s="688"/>
      <c r="AC7" s="688"/>
      <c r="AD7" s="689">
        <v>2838</v>
      </c>
      <c r="AE7" s="689"/>
      <c r="AF7" s="689"/>
      <c r="AG7" s="689"/>
      <c r="AH7" s="689"/>
      <c r="AI7" s="689"/>
      <c r="AJ7" s="689"/>
      <c r="AK7" s="689"/>
      <c r="AL7" s="690">
        <v>0</v>
      </c>
      <c r="AM7" s="691"/>
      <c r="AN7" s="691"/>
      <c r="AO7" s="692"/>
      <c r="AP7" s="682" t="s">
        <v>236</v>
      </c>
      <c r="AQ7" s="683"/>
      <c r="AR7" s="683"/>
      <c r="AS7" s="683"/>
      <c r="AT7" s="683"/>
      <c r="AU7" s="683"/>
      <c r="AV7" s="683"/>
      <c r="AW7" s="683"/>
      <c r="AX7" s="683"/>
      <c r="AY7" s="683"/>
      <c r="AZ7" s="683"/>
      <c r="BA7" s="683"/>
      <c r="BB7" s="683"/>
      <c r="BC7" s="683"/>
      <c r="BD7" s="683"/>
      <c r="BE7" s="683"/>
      <c r="BF7" s="684"/>
      <c r="BG7" s="685">
        <v>1600324</v>
      </c>
      <c r="BH7" s="686"/>
      <c r="BI7" s="686"/>
      <c r="BJ7" s="686"/>
      <c r="BK7" s="686"/>
      <c r="BL7" s="686"/>
      <c r="BM7" s="686"/>
      <c r="BN7" s="687"/>
      <c r="BO7" s="688">
        <v>44.4</v>
      </c>
      <c r="BP7" s="688"/>
      <c r="BQ7" s="688"/>
      <c r="BR7" s="688"/>
      <c r="BS7" s="689" t="s">
        <v>227</v>
      </c>
      <c r="BT7" s="689"/>
      <c r="BU7" s="689"/>
      <c r="BV7" s="689"/>
      <c r="BW7" s="689"/>
      <c r="BX7" s="689"/>
      <c r="BY7" s="689"/>
      <c r="BZ7" s="689"/>
      <c r="CA7" s="689"/>
      <c r="CB7" s="693"/>
      <c r="CD7" s="700" t="s">
        <v>237</v>
      </c>
      <c r="CE7" s="701"/>
      <c r="CF7" s="701"/>
      <c r="CG7" s="701"/>
      <c r="CH7" s="701"/>
      <c r="CI7" s="701"/>
      <c r="CJ7" s="701"/>
      <c r="CK7" s="701"/>
      <c r="CL7" s="701"/>
      <c r="CM7" s="701"/>
      <c r="CN7" s="701"/>
      <c r="CO7" s="701"/>
      <c r="CP7" s="701"/>
      <c r="CQ7" s="702"/>
      <c r="CR7" s="685">
        <v>4228208</v>
      </c>
      <c r="CS7" s="686"/>
      <c r="CT7" s="686"/>
      <c r="CU7" s="686"/>
      <c r="CV7" s="686"/>
      <c r="CW7" s="686"/>
      <c r="CX7" s="686"/>
      <c r="CY7" s="687"/>
      <c r="CZ7" s="688">
        <v>32.9</v>
      </c>
      <c r="DA7" s="688"/>
      <c r="DB7" s="688"/>
      <c r="DC7" s="688"/>
      <c r="DD7" s="694">
        <v>95641</v>
      </c>
      <c r="DE7" s="686"/>
      <c r="DF7" s="686"/>
      <c r="DG7" s="686"/>
      <c r="DH7" s="686"/>
      <c r="DI7" s="686"/>
      <c r="DJ7" s="686"/>
      <c r="DK7" s="686"/>
      <c r="DL7" s="686"/>
      <c r="DM7" s="686"/>
      <c r="DN7" s="686"/>
      <c r="DO7" s="686"/>
      <c r="DP7" s="687"/>
      <c r="DQ7" s="694">
        <v>1086377</v>
      </c>
      <c r="DR7" s="686"/>
      <c r="DS7" s="686"/>
      <c r="DT7" s="686"/>
      <c r="DU7" s="686"/>
      <c r="DV7" s="686"/>
      <c r="DW7" s="686"/>
      <c r="DX7" s="686"/>
      <c r="DY7" s="686"/>
      <c r="DZ7" s="686"/>
      <c r="EA7" s="686"/>
      <c r="EB7" s="686"/>
      <c r="EC7" s="695"/>
    </row>
    <row r="8" spans="2:143" ht="11.25" customHeight="1" x14ac:dyDescent="0.15">
      <c r="B8" s="682" t="s">
        <v>238</v>
      </c>
      <c r="C8" s="683"/>
      <c r="D8" s="683"/>
      <c r="E8" s="683"/>
      <c r="F8" s="683"/>
      <c r="G8" s="683"/>
      <c r="H8" s="683"/>
      <c r="I8" s="683"/>
      <c r="J8" s="683"/>
      <c r="K8" s="683"/>
      <c r="L8" s="683"/>
      <c r="M8" s="683"/>
      <c r="N8" s="683"/>
      <c r="O8" s="683"/>
      <c r="P8" s="683"/>
      <c r="Q8" s="684"/>
      <c r="R8" s="685">
        <v>14910</v>
      </c>
      <c r="S8" s="686"/>
      <c r="T8" s="686"/>
      <c r="U8" s="686"/>
      <c r="V8" s="686"/>
      <c r="W8" s="686"/>
      <c r="X8" s="686"/>
      <c r="Y8" s="687"/>
      <c r="Z8" s="688">
        <v>0.1</v>
      </c>
      <c r="AA8" s="688"/>
      <c r="AB8" s="688"/>
      <c r="AC8" s="688"/>
      <c r="AD8" s="689">
        <v>14910</v>
      </c>
      <c r="AE8" s="689"/>
      <c r="AF8" s="689"/>
      <c r="AG8" s="689"/>
      <c r="AH8" s="689"/>
      <c r="AI8" s="689"/>
      <c r="AJ8" s="689"/>
      <c r="AK8" s="689"/>
      <c r="AL8" s="690">
        <v>0.2</v>
      </c>
      <c r="AM8" s="691"/>
      <c r="AN8" s="691"/>
      <c r="AO8" s="692"/>
      <c r="AP8" s="682" t="s">
        <v>239</v>
      </c>
      <c r="AQ8" s="683"/>
      <c r="AR8" s="683"/>
      <c r="AS8" s="683"/>
      <c r="AT8" s="683"/>
      <c r="AU8" s="683"/>
      <c r="AV8" s="683"/>
      <c r="AW8" s="683"/>
      <c r="AX8" s="683"/>
      <c r="AY8" s="683"/>
      <c r="AZ8" s="683"/>
      <c r="BA8" s="683"/>
      <c r="BB8" s="683"/>
      <c r="BC8" s="683"/>
      <c r="BD8" s="683"/>
      <c r="BE8" s="683"/>
      <c r="BF8" s="684"/>
      <c r="BG8" s="685">
        <v>55590</v>
      </c>
      <c r="BH8" s="686"/>
      <c r="BI8" s="686"/>
      <c r="BJ8" s="686"/>
      <c r="BK8" s="686"/>
      <c r="BL8" s="686"/>
      <c r="BM8" s="686"/>
      <c r="BN8" s="687"/>
      <c r="BO8" s="688">
        <v>1.5</v>
      </c>
      <c r="BP8" s="688"/>
      <c r="BQ8" s="688"/>
      <c r="BR8" s="688"/>
      <c r="BS8" s="694" t="s">
        <v>172</v>
      </c>
      <c r="BT8" s="686"/>
      <c r="BU8" s="686"/>
      <c r="BV8" s="686"/>
      <c r="BW8" s="686"/>
      <c r="BX8" s="686"/>
      <c r="BY8" s="686"/>
      <c r="BZ8" s="686"/>
      <c r="CA8" s="686"/>
      <c r="CB8" s="695"/>
      <c r="CD8" s="700" t="s">
        <v>240</v>
      </c>
      <c r="CE8" s="701"/>
      <c r="CF8" s="701"/>
      <c r="CG8" s="701"/>
      <c r="CH8" s="701"/>
      <c r="CI8" s="701"/>
      <c r="CJ8" s="701"/>
      <c r="CK8" s="701"/>
      <c r="CL8" s="701"/>
      <c r="CM8" s="701"/>
      <c r="CN8" s="701"/>
      <c r="CO8" s="701"/>
      <c r="CP8" s="701"/>
      <c r="CQ8" s="702"/>
      <c r="CR8" s="685">
        <v>3447444</v>
      </c>
      <c r="CS8" s="686"/>
      <c r="CT8" s="686"/>
      <c r="CU8" s="686"/>
      <c r="CV8" s="686"/>
      <c r="CW8" s="686"/>
      <c r="CX8" s="686"/>
      <c r="CY8" s="687"/>
      <c r="CZ8" s="688">
        <v>26.8</v>
      </c>
      <c r="DA8" s="688"/>
      <c r="DB8" s="688"/>
      <c r="DC8" s="688"/>
      <c r="DD8" s="694">
        <v>125550</v>
      </c>
      <c r="DE8" s="686"/>
      <c r="DF8" s="686"/>
      <c r="DG8" s="686"/>
      <c r="DH8" s="686"/>
      <c r="DI8" s="686"/>
      <c r="DJ8" s="686"/>
      <c r="DK8" s="686"/>
      <c r="DL8" s="686"/>
      <c r="DM8" s="686"/>
      <c r="DN8" s="686"/>
      <c r="DO8" s="686"/>
      <c r="DP8" s="687"/>
      <c r="DQ8" s="694">
        <v>2011158</v>
      </c>
      <c r="DR8" s="686"/>
      <c r="DS8" s="686"/>
      <c r="DT8" s="686"/>
      <c r="DU8" s="686"/>
      <c r="DV8" s="686"/>
      <c r="DW8" s="686"/>
      <c r="DX8" s="686"/>
      <c r="DY8" s="686"/>
      <c r="DZ8" s="686"/>
      <c r="EA8" s="686"/>
      <c r="EB8" s="686"/>
      <c r="EC8" s="695"/>
    </row>
    <row r="9" spans="2:143" ht="11.25" customHeight="1" x14ac:dyDescent="0.15">
      <c r="B9" s="682" t="s">
        <v>241</v>
      </c>
      <c r="C9" s="683"/>
      <c r="D9" s="683"/>
      <c r="E9" s="683"/>
      <c r="F9" s="683"/>
      <c r="G9" s="683"/>
      <c r="H9" s="683"/>
      <c r="I9" s="683"/>
      <c r="J9" s="683"/>
      <c r="K9" s="683"/>
      <c r="L9" s="683"/>
      <c r="M9" s="683"/>
      <c r="N9" s="683"/>
      <c r="O9" s="683"/>
      <c r="P9" s="683"/>
      <c r="Q9" s="684"/>
      <c r="R9" s="685">
        <v>17717</v>
      </c>
      <c r="S9" s="686"/>
      <c r="T9" s="686"/>
      <c r="U9" s="686"/>
      <c r="V9" s="686"/>
      <c r="W9" s="686"/>
      <c r="X9" s="686"/>
      <c r="Y9" s="687"/>
      <c r="Z9" s="688">
        <v>0.1</v>
      </c>
      <c r="AA9" s="688"/>
      <c r="AB9" s="688"/>
      <c r="AC9" s="688"/>
      <c r="AD9" s="689">
        <v>17717</v>
      </c>
      <c r="AE9" s="689"/>
      <c r="AF9" s="689"/>
      <c r="AG9" s="689"/>
      <c r="AH9" s="689"/>
      <c r="AI9" s="689"/>
      <c r="AJ9" s="689"/>
      <c r="AK9" s="689"/>
      <c r="AL9" s="690">
        <v>0.3</v>
      </c>
      <c r="AM9" s="691"/>
      <c r="AN9" s="691"/>
      <c r="AO9" s="692"/>
      <c r="AP9" s="682" t="s">
        <v>242</v>
      </c>
      <c r="AQ9" s="683"/>
      <c r="AR9" s="683"/>
      <c r="AS9" s="683"/>
      <c r="AT9" s="683"/>
      <c r="AU9" s="683"/>
      <c r="AV9" s="683"/>
      <c r="AW9" s="683"/>
      <c r="AX9" s="683"/>
      <c r="AY9" s="683"/>
      <c r="AZ9" s="683"/>
      <c r="BA9" s="683"/>
      <c r="BB9" s="683"/>
      <c r="BC9" s="683"/>
      <c r="BD9" s="683"/>
      <c r="BE9" s="683"/>
      <c r="BF9" s="684"/>
      <c r="BG9" s="685">
        <v>1388475</v>
      </c>
      <c r="BH9" s="686"/>
      <c r="BI9" s="686"/>
      <c r="BJ9" s="686"/>
      <c r="BK9" s="686"/>
      <c r="BL9" s="686"/>
      <c r="BM9" s="686"/>
      <c r="BN9" s="687"/>
      <c r="BO9" s="688">
        <v>38.5</v>
      </c>
      <c r="BP9" s="688"/>
      <c r="BQ9" s="688"/>
      <c r="BR9" s="688"/>
      <c r="BS9" s="694" t="s">
        <v>127</v>
      </c>
      <c r="BT9" s="686"/>
      <c r="BU9" s="686"/>
      <c r="BV9" s="686"/>
      <c r="BW9" s="686"/>
      <c r="BX9" s="686"/>
      <c r="BY9" s="686"/>
      <c r="BZ9" s="686"/>
      <c r="CA9" s="686"/>
      <c r="CB9" s="695"/>
      <c r="CD9" s="700" t="s">
        <v>243</v>
      </c>
      <c r="CE9" s="701"/>
      <c r="CF9" s="701"/>
      <c r="CG9" s="701"/>
      <c r="CH9" s="701"/>
      <c r="CI9" s="701"/>
      <c r="CJ9" s="701"/>
      <c r="CK9" s="701"/>
      <c r="CL9" s="701"/>
      <c r="CM9" s="701"/>
      <c r="CN9" s="701"/>
      <c r="CO9" s="701"/>
      <c r="CP9" s="701"/>
      <c r="CQ9" s="702"/>
      <c r="CR9" s="685">
        <v>831056</v>
      </c>
      <c r="CS9" s="686"/>
      <c r="CT9" s="686"/>
      <c r="CU9" s="686"/>
      <c r="CV9" s="686"/>
      <c r="CW9" s="686"/>
      <c r="CX9" s="686"/>
      <c r="CY9" s="687"/>
      <c r="CZ9" s="688">
        <v>6.5</v>
      </c>
      <c r="DA9" s="688"/>
      <c r="DB9" s="688"/>
      <c r="DC9" s="688"/>
      <c r="DD9" s="694">
        <v>21289</v>
      </c>
      <c r="DE9" s="686"/>
      <c r="DF9" s="686"/>
      <c r="DG9" s="686"/>
      <c r="DH9" s="686"/>
      <c r="DI9" s="686"/>
      <c r="DJ9" s="686"/>
      <c r="DK9" s="686"/>
      <c r="DL9" s="686"/>
      <c r="DM9" s="686"/>
      <c r="DN9" s="686"/>
      <c r="DO9" s="686"/>
      <c r="DP9" s="687"/>
      <c r="DQ9" s="694">
        <v>783047</v>
      </c>
      <c r="DR9" s="686"/>
      <c r="DS9" s="686"/>
      <c r="DT9" s="686"/>
      <c r="DU9" s="686"/>
      <c r="DV9" s="686"/>
      <c r="DW9" s="686"/>
      <c r="DX9" s="686"/>
      <c r="DY9" s="686"/>
      <c r="DZ9" s="686"/>
      <c r="EA9" s="686"/>
      <c r="EB9" s="686"/>
      <c r="EC9" s="695"/>
    </row>
    <row r="10" spans="2:143" ht="11.25" customHeight="1" x14ac:dyDescent="0.15">
      <c r="B10" s="682" t="s">
        <v>244</v>
      </c>
      <c r="C10" s="683"/>
      <c r="D10" s="683"/>
      <c r="E10" s="683"/>
      <c r="F10" s="683"/>
      <c r="G10" s="683"/>
      <c r="H10" s="683"/>
      <c r="I10" s="683"/>
      <c r="J10" s="683"/>
      <c r="K10" s="683"/>
      <c r="L10" s="683"/>
      <c r="M10" s="683"/>
      <c r="N10" s="683"/>
      <c r="O10" s="683"/>
      <c r="P10" s="683"/>
      <c r="Q10" s="684"/>
      <c r="R10" s="685" t="s">
        <v>227</v>
      </c>
      <c r="S10" s="686"/>
      <c r="T10" s="686"/>
      <c r="U10" s="686"/>
      <c r="V10" s="686"/>
      <c r="W10" s="686"/>
      <c r="X10" s="686"/>
      <c r="Y10" s="687"/>
      <c r="Z10" s="688" t="s">
        <v>172</v>
      </c>
      <c r="AA10" s="688"/>
      <c r="AB10" s="688"/>
      <c r="AC10" s="688"/>
      <c r="AD10" s="689" t="s">
        <v>234</v>
      </c>
      <c r="AE10" s="689"/>
      <c r="AF10" s="689"/>
      <c r="AG10" s="689"/>
      <c r="AH10" s="689"/>
      <c r="AI10" s="689"/>
      <c r="AJ10" s="689"/>
      <c r="AK10" s="689"/>
      <c r="AL10" s="690" t="s">
        <v>234</v>
      </c>
      <c r="AM10" s="691"/>
      <c r="AN10" s="691"/>
      <c r="AO10" s="692"/>
      <c r="AP10" s="682" t="s">
        <v>245</v>
      </c>
      <c r="AQ10" s="683"/>
      <c r="AR10" s="683"/>
      <c r="AS10" s="683"/>
      <c r="AT10" s="683"/>
      <c r="AU10" s="683"/>
      <c r="AV10" s="683"/>
      <c r="AW10" s="683"/>
      <c r="AX10" s="683"/>
      <c r="AY10" s="683"/>
      <c r="AZ10" s="683"/>
      <c r="BA10" s="683"/>
      <c r="BB10" s="683"/>
      <c r="BC10" s="683"/>
      <c r="BD10" s="683"/>
      <c r="BE10" s="683"/>
      <c r="BF10" s="684"/>
      <c r="BG10" s="685">
        <v>74971</v>
      </c>
      <c r="BH10" s="686"/>
      <c r="BI10" s="686"/>
      <c r="BJ10" s="686"/>
      <c r="BK10" s="686"/>
      <c r="BL10" s="686"/>
      <c r="BM10" s="686"/>
      <c r="BN10" s="687"/>
      <c r="BO10" s="688">
        <v>2.1</v>
      </c>
      <c r="BP10" s="688"/>
      <c r="BQ10" s="688"/>
      <c r="BR10" s="688"/>
      <c r="BS10" s="694" t="s">
        <v>172</v>
      </c>
      <c r="BT10" s="686"/>
      <c r="BU10" s="686"/>
      <c r="BV10" s="686"/>
      <c r="BW10" s="686"/>
      <c r="BX10" s="686"/>
      <c r="BY10" s="686"/>
      <c r="BZ10" s="686"/>
      <c r="CA10" s="686"/>
      <c r="CB10" s="695"/>
      <c r="CD10" s="700" t="s">
        <v>246</v>
      </c>
      <c r="CE10" s="701"/>
      <c r="CF10" s="701"/>
      <c r="CG10" s="701"/>
      <c r="CH10" s="701"/>
      <c r="CI10" s="701"/>
      <c r="CJ10" s="701"/>
      <c r="CK10" s="701"/>
      <c r="CL10" s="701"/>
      <c r="CM10" s="701"/>
      <c r="CN10" s="701"/>
      <c r="CO10" s="701"/>
      <c r="CP10" s="701"/>
      <c r="CQ10" s="702"/>
      <c r="CR10" s="685">
        <v>504</v>
      </c>
      <c r="CS10" s="686"/>
      <c r="CT10" s="686"/>
      <c r="CU10" s="686"/>
      <c r="CV10" s="686"/>
      <c r="CW10" s="686"/>
      <c r="CX10" s="686"/>
      <c r="CY10" s="687"/>
      <c r="CZ10" s="688">
        <v>0</v>
      </c>
      <c r="DA10" s="688"/>
      <c r="DB10" s="688"/>
      <c r="DC10" s="688"/>
      <c r="DD10" s="694" t="s">
        <v>234</v>
      </c>
      <c r="DE10" s="686"/>
      <c r="DF10" s="686"/>
      <c r="DG10" s="686"/>
      <c r="DH10" s="686"/>
      <c r="DI10" s="686"/>
      <c r="DJ10" s="686"/>
      <c r="DK10" s="686"/>
      <c r="DL10" s="686"/>
      <c r="DM10" s="686"/>
      <c r="DN10" s="686"/>
      <c r="DO10" s="686"/>
      <c r="DP10" s="687"/>
      <c r="DQ10" s="694">
        <v>504</v>
      </c>
      <c r="DR10" s="686"/>
      <c r="DS10" s="686"/>
      <c r="DT10" s="686"/>
      <c r="DU10" s="686"/>
      <c r="DV10" s="686"/>
      <c r="DW10" s="686"/>
      <c r="DX10" s="686"/>
      <c r="DY10" s="686"/>
      <c r="DZ10" s="686"/>
      <c r="EA10" s="686"/>
      <c r="EB10" s="686"/>
      <c r="EC10" s="695"/>
    </row>
    <row r="11" spans="2:143" ht="11.25" customHeight="1" x14ac:dyDescent="0.15">
      <c r="B11" s="682" t="s">
        <v>247</v>
      </c>
      <c r="C11" s="683"/>
      <c r="D11" s="683"/>
      <c r="E11" s="683"/>
      <c r="F11" s="683"/>
      <c r="G11" s="683"/>
      <c r="H11" s="683"/>
      <c r="I11" s="683"/>
      <c r="J11" s="683"/>
      <c r="K11" s="683"/>
      <c r="L11" s="683"/>
      <c r="M11" s="683"/>
      <c r="N11" s="683"/>
      <c r="O11" s="683"/>
      <c r="P11" s="683"/>
      <c r="Q11" s="684"/>
      <c r="R11" s="685">
        <v>621341</v>
      </c>
      <c r="S11" s="686"/>
      <c r="T11" s="686"/>
      <c r="U11" s="686"/>
      <c r="V11" s="686"/>
      <c r="W11" s="686"/>
      <c r="X11" s="686"/>
      <c r="Y11" s="687"/>
      <c r="Z11" s="690">
        <v>4.7</v>
      </c>
      <c r="AA11" s="691"/>
      <c r="AB11" s="691"/>
      <c r="AC11" s="703"/>
      <c r="AD11" s="694">
        <v>621341</v>
      </c>
      <c r="AE11" s="686"/>
      <c r="AF11" s="686"/>
      <c r="AG11" s="686"/>
      <c r="AH11" s="686"/>
      <c r="AI11" s="686"/>
      <c r="AJ11" s="686"/>
      <c r="AK11" s="687"/>
      <c r="AL11" s="690">
        <v>10</v>
      </c>
      <c r="AM11" s="691"/>
      <c r="AN11" s="691"/>
      <c r="AO11" s="692"/>
      <c r="AP11" s="682" t="s">
        <v>248</v>
      </c>
      <c r="AQ11" s="683"/>
      <c r="AR11" s="683"/>
      <c r="AS11" s="683"/>
      <c r="AT11" s="683"/>
      <c r="AU11" s="683"/>
      <c r="AV11" s="683"/>
      <c r="AW11" s="683"/>
      <c r="AX11" s="683"/>
      <c r="AY11" s="683"/>
      <c r="AZ11" s="683"/>
      <c r="BA11" s="683"/>
      <c r="BB11" s="683"/>
      <c r="BC11" s="683"/>
      <c r="BD11" s="683"/>
      <c r="BE11" s="683"/>
      <c r="BF11" s="684"/>
      <c r="BG11" s="685">
        <v>81288</v>
      </c>
      <c r="BH11" s="686"/>
      <c r="BI11" s="686"/>
      <c r="BJ11" s="686"/>
      <c r="BK11" s="686"/>
      <c r="BL11" s="686"/>
      <c r="BM11" s="686"/>
      <c r="BN11" s="687"/>
      <c r="BO11" s="688">
        <v>2.2999999999999998</v>
      </c>
      <c r="BP11" s="688"/>
      <c r="BQ11" s="688"/>
      <c r="BR11" s="688"/>
      <c r="BS11" s="694" t="s">
        <v>127</v>
      </c>
      <c r="BT11" s="686"/>
      <c r="BU11" s="686"/>
      <c r="BV11" s="686"/>
      <c r="BW11" s="686"/>
      <c r="BX11" s="686"/>
      <c r="BY11" s="686"/>
      <c r="BZ11" s="686"/>
      <c r="CA11" s="686"/>
      <c r="CB11" s="695"/>
      <c r="CD11" s="700" t="s">
        <v>249</v>
      </c>
      <c r="CE11" s="701"/>
      <c r="CF11" s="701"/>
      <c r="CG11" s="701"/>
      <c r="CH11" s="701"/>
      <c r="CI11" s="701"/>
      <c r="CJ11" s="701"/>
      <c r="CK11" s="701"/>
      <c r="CL11" s="701"/>
      <c r="CM11" s="701"/>
      <c r="CN11" s="701"/>
      <c r="CO11" s="701"/>
      <c r="CP11" s="701"/>
      <c r="CQ11" s="702"/>
      <c r="CR11" s="685">
        <v>254184</v>
      </c>
      <c r="CS11" s="686"/>
      <c r="CT11" s="686"/>
      <c r="CU11" s="686"/>
      <c r="CV11" s="686"/>
      <c r="CW11" s="686"/>
      <c r="CX11" s="686"/>
      <c r="CY11" s="687"/>
      <c r="CZ11" s="688">
        <v>2</v>
      </c>
      <c r="DA11" s="688"/>
      <c r="DB11" s="688"/>
      <c r="DC11" s="688"/>
      <c r="DD11" s="694">
        <v>20623</v>
      </c>
      <c r="DE11" s="686"/>
      <c r="DF11" s="686"/>
      <c r="DG11" s="686"/>
      <c r="DH11" s="686"/>
      <c r="DI11" s="686"/>
      <c r="DJ11" s="686"/>
      <c r="DK11" s="686"/>
      <c r="DL11" s="686"/>
      <c r="DM11" s="686"/>
      <c r="DN11" s="686"/>
      <c r="DO11" s="686"/>
      <c r="DP11" s="687"/>
      <c r="DQ11" s="694">
        <v>147146</v>
      </c>
      <c r="DR11" s="686"/>
      <c r="DS11" s="686"/>
      <c r="DT11" s="686"/>
      <c r="DU11" s="686"/>
      <c r="DV11" s="686"/>
      <c r="DW11" s="686"/>
      <c r="DX11" s="686"/>
      <c r="DY11" s="686"/>
      <c r="DZ11" s="686"/>
      <c r="EA11" s="686"/>
      <c r="EB11" s="686"/>
      <c r="EC11" s="695"/>
    </row>
    <row r="12" spans="2:143" ht="11.25" customHeight="1" x14ac:dyDescent="0.15">
      <c r="B12" s="682" t="s">
        <v>250</v>
      </c>
      <c r="C12" s="683"/>
      <c r="D12" s="683"/>
      <c r="E12" s="683"/>
      <c r="F12" s="683"/>
      <c r="G12" s="683"/>
      <c r="H12" s="683"/>
      <c r="I12" s="683"/>
      <c r="J12" s="683"/>
      <c r="K12" s="683"/>
      <c r="L12" s="683"/>
      <c r="M12" s="683"/>
      <c r="N12" s="683"/>
      <c r="O12" s="683"/>
      <c r="P12" s="683"/>
      <c r="Q12" s="684"/>
      <c r="R12" s="685">
        <v>39309</v>
      </c>
      <c r="S12" s="686"/>
      <c r="T12" s="686"/>
      <c r="U12" s="686"/>
      <c r="V12" s="686"/>
      <c r="W12" s="686"/>
      <c r="X12" s="686"/>
      <c r="Y12" s="687"/>
      <c r="Z12" s="688">
        <v>0.3</v>
      </c>
      <c r="AA12" s="688"/>
      <c r="AB12" s="688"/>
      <c r="AC12" s="688"/>
      <c r="AD12" s="689">
        <v>39309</v>
      </c>
      <c r="AE12" s="689"/>
      <c r="AF12" s="689"/>
      <c r="AG12" s="689"/>
      <c r="AH12" s="689"/>
      <c r="AI12" s="689"/>
      <c r="AJ12" s="689"/>
      <c r="AK12" s="689"/>
      <c r="AL12" s="690">
        <v>0.6</v>
      </c>
      <c r="AM12" s="691"/>
      <c r="AN12" s="691"/>
      <c r="AO12" s="692"/>
      <c r="AP12" s="682" t="s">
        <v>251</v>
      </c>
      <c r="AQ12" s="683"/>
      <c r="AR12" s="683"/>
      <c r="AS12" s="683"/>
      <c r="AT12" s="683"/>
      <c r="AU12" s="683"/>
      <c r="AV12" s="683"/>
      <c r="AW12" s="683"/>
      <c r="AX12" s="683"/>
      <c r="AY12" s="683"/>
      <c r="AZ12" s="683"/>
      <c r="BA12" s="683"/>
      <c r="BB12" s="683"/>
      <c r="BC12" s="683"/>
      <c r="BD12" s="683"/>
      <c r="BE12" s="683"/>
      <c r="BF12" s="684"/>
      <c r="BG12" s="685">
        <v>1627681</v>
      </c>
      <c r="BH12" s="686"/>
      <c r="BI12" s="686"/>
      <c r="BJ12" s="686"/>
      <c r="BK12" s="686"/>
      <c r="BL12" s="686"/>
      <c r="BM12" s="686"/>
      <c r="BN12" s="687"/>
      <c r="BO12" s="688">
        <v>45.2</v>
      </c>
      <c r="BP12" s="688"/>
      <c r="BQ12" s="688"/>
      <c r="BR12" s="688"/>
      <c r="BS12" s="694" t="s">
        <v>234</v>
      </c>
      <c r="BT12" s="686"/>
      <c r="BU12" s="686"/>
      <c r="BV12" s="686"/>
      <c r="BW12" s="686"/>
      <c r="BX12" s="686"/>
      <c r="BY12" s="686"/>
      <c r="BZ12" s="686"/>
      <c r="CA12" s="686"/>
      <c r="CB12" s="695"/>
      <c r="CD12" s="700" t="s">
        <v>252</v>
      </c>
      <c r="CE12" s="701"/>
      <c r="CF12" s="701"/>
      <c r="CG12" s="701"/>
      <c r="CH12" s="701"/>
      <c r="CI12" s="701"/>
      <c r="CJ12" s="701"/>
      <c r="CK12" s="701"/>
      <c r="CL12" s="701"/>
      <c r="CM12" s="701"/>
      <c r="CN12" s="701"/>
      <c r="CO12" s="701"/>
      <c r="CP12" s="701"/>
      <c r="CQ12" s="702"/>
      <c r="CR12" s="685">
        <v>289721</v>
      </c>
      <c r="CS12" s="686"/>
      <c r="CT12" s="686"/>
      <c r="CU12" s="686"/>
      <c r="CV12" s="686"/>
      <c r="CW12" s="686"/>
      <c r="CX12" s="686"/>
      <c r="CY12" s="687"/>
      <c r="CZ12" s="688">
        <v>2.2999999999999998</v>
      </c>
      <c r="DA12" s="688"/>
      <c r="DB12" s="688"/>
      <c r="DC12" s="688"/>
      <c r="DD12" s="694">
        <v>57085</v>
      </c>
      <c r="DE12" s="686"/>
      <c r="DF12" s="686"/>
      <c r="DG12" s="686"/>
      <c r="DH12" s="686"/>
      <c r="DI12" s="686"/>
      <c r="DJ12" s="686"/>
      <c r="DK12" s="686"/>
      <c r="DL12" s="686"/>
      <c r="DM12" s="686"/>
      <c r="DN12" s="686"/>
      <c r="DO12" s="686"/>
      <c r="DP12" s="687"/>
      <c r="DQ12" s="694">
        <v>244251</v>
      </c>
      <c r="DR12" s="686"/>
      <c r="DS12" s="686"/>
      <c r="DT12" s="686"/>
      <c r="DU12" s="686"/>
      <c r="DV12" s="686"/>
      <c r="DW12" s="686"/>
      <c r="DX12" s="686"/>
      <c r="DY12" s="686"/>
      <c r="DZ12" s="686"/>
      <c r="EA12" s="686"/>
      <c r="EB12" s="686"/>
      <c r="EC12" s="695"/>
    </row>
    <row r="13" spans="2:143" ht="11.25" customHeight="1" x14ac:dyDescent="0.15">
      <c r="B13" s="682" t="s">
        <v>253</v>
      </c>
      <c r="C13" s="683"/>
      <c r="D13" s="683"/>
      <c r="E13" s="683"/>
      <c r="F13" s="683"/>
      <c r="G13" s="683"/>
      <c r="H13" s="683"/>
      <c r="I13" s="683"/>
      <c r="J13" s="683"/>
      <c r="K13" s="683"/>
      <c r="L13" s="683"/>
      <c r="M13" s="683"/>
      <c r="N13" s="683"/>
      <c r="O13" s="683"/>
      <c r="P13" s="683"/>
      <c r="Q13" s="684"/>
      <c r="R13" s="685" t="s">
        <v>172</v>
      </c>
      <c r="S13" s="686"/>
      <c r="T13" s="686"/>
      <c r="U13" s="686"/>
      <c r="V13" s="686"/>
      <c r="W13" s="686"/>
      <c r="X13" s="686"/>
      <c r="Y13" s="687"/>
      <c r="Z13" s="688" t="s">
        <v>227</v>
      </c>
      <c r="AA13" s="688"/>
      <c r="AB13" s="688"/>
      <c r="AC13" s="688"/>
      <c r="AD13" s="689" t="s">
        <v>172</v>
      </c>
      <c r="AE13" s="689"/>
      <c r="AF13" s="689"/>
      <c r="AG13" s="689"/>
      <c r="AH13" s="689"/>
      <c r="AI13" s="689"/>
      <c r="AJ13" s="689"/>
      <c r="AK13" s="689"/>
      <c r="AL13" s="690" t="s">
        <v>234</v>
      </c>
      <c r="AM13" s="691"/>
      <c r="AN13" s="691"/>
      <c r="AO13" s="692"/>
      <c r="AP13" s="682" t="s">
        <v>254</v>
      </c>
      <c r="AQ13" s="683"/>
      <c r="AR13" s="683"/>
      <c r="AS13" s="683"/>
      <c r="AT13" s="683"/>
      <c r="AU13" s="683"/>
      <c r="AV13" s="683"/>
      <c r="AW13" s="683"/>
      <c r="AX13" s="683"/>
      <c r="AY13" s="683"/>
      <c r="AZ13" s="683"/>
      <c r="BA13" s="683"/>
      <c r="BB13" s="683"/>
      <c r="BC13" s="683"/>
      <c r="BD13" s="683"/>
      <c r="BE13" s="683"/>
      <c r="BF13" s="684"/>
      <c r="BG13" s="685">
        <v>1624677</v>
      </c>
      <c r="BH13" s="686"/>
      <c r="BI13" s="686"/>
      <c r="BJ13" s="686"/>
      <c r="BK13" s="686"/>
      <c r="BL13" s="686"/>
      <c r="BM13" s="686"/>
      <c r="BN13" s="687"/>
      <c r="BO13" s="688">
        <v>45.1</v>
      </c>
      <c r="BP13" s="688"/>
      <c r="BQ13" s="688"/>
      <c r="BR13" s="688"/>
      <c r="BS13" s="694" t="s">
        <v>127</v>
      </c>
      <c r="BT13" s="686"/>
      <c r="BU13" s="686"/>
      <c r="BV13" s="686"/>
      <c r="BW13" s="686"/>
      <c r="BX13" s="686"/>
      <c r="BY13" s="686"/>
      <c r="BZ13" s="686"/>
      <c r="CA13" s="686"/>
      <c r="CB13" s="695"/>
      <c r="CD13" s="700" t="s">
        <v>255</v>
      </c>
      <c r="CE13" s="701"/>
      <c r="CF13" s="701"/>
      <c r="CG13" s="701"/>
      <c r="CH13" s="701"/>
      <c r="CI13" s="701"/>
      <c r="CJ13" s="701"/>
      <c r="CK13" s="701"/>
      <c r="CL13" s="701"/>
      <c r="CM13" s="701"/>
      <c r="CN13" s="701"/>
      <c r="CO13" s="701"/>
      <c r="CP13" s="701"/>
      <c r="CQ13" s="702"/>
      <c r="CR13" s="685">
        <v>863362</v>
      </c>
      <c r="CS13" s="686"/>
      <c r="CT13" s="686"/>
      <c r="CU13" s="686"/>
      <c r="CV13" s="686"/>
      <c r="CW13" s="686"/>
      <c r="CX13" s="686"/>
      <c r="CY13" s="687"/>
      <c r="CZ13" s="688">
        <v>6.7</v>
      </c>
      <c r="DA13" s="688"/>
      <c r="DB13" s="688"/>
      <c r="DC13" s="688"/>
      <c r="DD13" s="694">
        <v>369006</v>
      </c>
      <c r="DE13" s="686"/>
      <c r="DF13" s="686"/>
      <c r="DG13" s="686"/>
      <c r="DH13" s="686"/>
      <c r="DI13" s="686"/>
      <c r="DJ13" s="686"/>
      <c r="DK13" s="686"/>
      <c r="DL13" s="686"/>
      <c r="DM13" s="686"/>
      <c r="DN13" s="686"/>
      <c r="DO13" s="686"/>
      <c r="DP13" s="687"/>
      <c r="DQ13" s="694">
        <v>555409</v>
      </c>
      <c r="DR13" s="686"/>
      <c r="DS13" s="686"/>
      <c r="DT13" s="686"/>
      <c r="DU13" s="686"/>
      <c r="DV13" s="686"/>
      <c r="DW13" s="686"/>
      <c r="DX13" s="686"/>
      <c r="DY13" s="686"/>
      <c r="DZ13" s="686"/>
      <c r="EA13" s="686"/>
      <c r="EB13" s="686"/>
      <c r="EC13" s="695"/>
    </row>
    <row r="14" spans="2:143" ht="11.25" customHeight="1" x14ac:dyDescent="0.15">
      <c r="B14" s="682" t="s">
        <v>256</v>
      </c>
      <c r="C14" s="683"/>
      <c r="D14" s="683"/>
      <c r="E14" s="683"/>
      <c r="F14" s="683"/>
      <c r="G14" s="683"/>
      <c r="H14" s="683"/>
      <c r="I14" s="683"/>
      <c r="J14" s="683"/>
      <c r="K14" s="683"/>
      <c r="L14" s="683"/>
      <c r="M14" s="683"/>
      <c r="N14" s="683"/>
      <c r="O14" s="683"/>
      <c r="P14" s="683"/>
      <c r="Q14" s="684"/>
      <c r="R14" s="685" t="s">
        <v>257</v>
      </c>
      <c r="S14" s="686"/>
      <c r="T14" s="686"/>
      <c r="U14" s="686"/>
      <c r="V14" s="686"/>
      <c r="W14" s="686"/>
      <c r="X14" s="686"/>
      <c r="Y14" s="687"/>
      <c r="Z14" s="688" t="s">
        <v>127</v>
      </c>
      <c r="AA14" s="688"/>
      <c r="AB14" s="688"/>
      <c r="AC14" s="688"/>
      <c r="AD14" s="689" t="s">
        <v>172</v>
      </c>
      <c r="AE14" s="689"/>
      <c r="AF14" s="689"/>
      <c r="AG14" s="689"/>
      <c r="AH14" s="689"/>
      <c r="AI14" s="689"/>
      <c r="AJ14" s="689"/>
      <c r="AK14" s="689"/>
      <c r="AL14" s="690" t="s">
        <v>234</v>
      </c>
      <c r="AM14" s="691"/>
      <c r="AN14" s="691"/>
      <c r="AO14" s="692"/>
      <c r="AP14" s="682" t="s">
        <v>258</v>
      </c>
      <c r="AQ14" s="683"/>
      <c r="AR14" s="683"/>
      <c r="AS14" s="683"/>
      <c r="AT14" s="683"/>
      <c r="AU14" s="683"/>
      <c r="AV14" s="683"/>
      <c r="AW14" s="683"/>
      <c r="AX14" s="683"/>
      <c r="AY14" s="683"/>
      <c r="AZ14" s="683"/>
      <c r="BA14" s="683"/>
      <c r="BB14" s="683"/>
      <c r="BC14" s="683"/>
      <c r="BD14" s="683"/>
      <c r="BE14" s="683"/>
      <c r="BF14" s="684"/>
      <c r="BG14" s="685">
        <v>90067</v>
      </c>
      <c r="BH14" s="686"/>
      <c r="BI14" s="686"/>
      <c r="BJ14" s="686"/>
      <c r="BK14" s="686"/>
      <c r="BL14" s="686"/>
      <c r="BM14" s="686"/>
      <c r="BN14" s="687"/>
      <c r="BO14" s="688">
        <v>2.5</v>
      </c>
      <c r="BP14" s="688"/>
      <c r="BQ14" s="688"/>
      <c r="BR14" s="688"/>
      <c r="BS14" s="694" t="s">
        <v>234</v>
      </c>
      <c r="BT14" s="686"/>
      <c r="BU14" s="686"/>
      <c r="BV14" s="686"/>
      <c r="BW14" s="686"/>
      <c r="BX14" s="686"/>
      <c r="BY14" s="686"/>
      <c r="BZ14" s="686"/>
      <c r="CA14" s="686"/>
      <c r="CB14" s="695"/>
      <c r="CD14" s="700" t="s">
        <v>259</v>
      </c>
      <c r="CE14" s="701"/>
      <c r="CF14" s="701"/>
      <c r="CG14" s="701"/>
      <c r="CH14" s="701"/>
      <c r="CI14" s="701"/>
      <c r="CJ14" s="701"/>
      <c r="CK14" s="701"/>
      <c r="CL14" s="701"/>
      <c r="CM14" s="701"/>
      <c r="CN14" s="701"/>
      <c r="CO14" s="701"/>
      <c r="CP14" s="701"/>
      <c r="CQ14" s="702"/>
      <c r="CR14" s="685">
        <v>638663</v>
      </c>
      <c r="CS14" s="686"/>
      <c r="CT14" s="686"/>
      <c r="CU14" s="686"/>
      <c r="CV14" s="686"/>
      <c r="CW14" s="686"/>
      <c r="CX14" s="686"/>
      <c r="CY14" s="687"/>
      <c r="CZ14" s="688">
        <v>5</v>
      </c>
      <c r="DA14" s="688"/>
      <c r="DB14" s="688"/>
      <c r="DC14" s="688"/>
      <c r="DD14" s="694">
        <v>85369</v>
      </c>
      <c r="DE14" s="686"/>
      <c r="DF14" s="686"/>
      <c r="DG14" s="686"/>
      <c r="DH14" s="686"/>
      <c r="DI14" s="686"/>
      <c r="DJ14" s="686"/>
      <c r="DK14" s="686"/>
      <c r="DL14" s="686"/>
      <c r="DM14" s="686"/>
      <c r="DN14" s="686"/>
      <c r="DO14" s="686"/>
      <c r="DP14" s="687"/>
      <c r="DQ14" s="694">
        <v>582854</v>
      </c>
      <c r="DR14" s="686"/>
      <c r="DS14" s="686"/>
      <c r="DT14" s="686"/>
      <c r="DU14" s="686"/>
      <c r="DV14" s="686"/>
      <c r="DW14" s="686"/>
      <c r="DX14" s="686"/>
      <c r="DY14" s="686"/>
      <c r="DZ14" s="686"/>
      <c r="EA14" s="686"/>
      <c r="EB14" s="686"/>
      <c r="EC14" s="695"/>
    </row>
    <row r="15" spans="2:143" ht="11.25" customHeight="1" x14ac:dyDescent="0.15">
      <c r="B15" s="682" t="s">
        <v>260</v>
      </c>
      <c r="C15" s="683"/>
      <c r="D15" s="683"/>
      <c r="E15" s="683"/>
      <c r="F15" s="683"/>
      <c r="G15" s="683"/>
      <c r="H15" s="683"/>
      <c r="I15" s="683"/>
      <c r="J15" s="683"/>
      <c r="K15" s="683"/>
      <c r="L15" s="683"/>
      <c r="M15" s="683"/>
      <c r="N15" s="683"/>
      <c r="O15" s="683"/>
      <c r="P15" s="683"/>
      <c r="Q15" s="684"/>
      <c r="R15" s="685" t="s">
        <v>234</v>
      </c>
      <c r="S15" s="686"/>
      <c r="T15" s="686"/>
      <c r="U15" s="686"/>
      <c r="V15" s="686"/>
      <c r="W15" s="686"/>
      <c r="X15" s="686"/>
      <c r="Y15" s="687"/>
      <c r="Z15" s="688" t="s">
        <v>234</v>
      </c>
      <c r="AA15" s="688"/>
      <c r="AB15" s="688"/>
      <c r="AC15" s="688"/>
      <c r="AD15" s="689" t="s">
        <v>234</v>
      </c>
      <c r="AE15" s="689"/>
      <c r="AF15" s="689"/>
      <c r="AG15" s="689"/>
      <c r="AH15" s="689"/>
      <c r="AI15" s="689"/>
      <c r="AJ15" s="689"/>
      <c r="AK15" s="689"/>
      <c r="AL15" s="690" t="s">
        <v>172</v>
      </c>
      <c r="AM15" s="691"/>
      <c r="AN15" s="691"/>
      <c r="AO15" s="692"/>
      <c r="AP15" s="682" t="s">
        <v>261</v>
      </c>
      <c r="AQ15" s="683"/>
      <c r="AR15" s="683"/>
      <c r="AS15" s="683"/>
      <c r="AT15" s="683"/>
      <c r="AU15" s="683"/>
      <c r="AV15" s="683"/>
      <c r="AW15" s="683"/>
      <c r="AX15" s="683"/>
      <c r="AY15" s="683"/>
      <c r="AZ15" s="683"/>
      <c r="BA15" s="683"/>
      <c r="BB15" s="683"/>
      <c r="BC15" s="683"/>
      <c r="BD15" s="683"/>
      <c r="BE15" s="683"/>
      <c r="BF15" s="684"/>
      <c r="BG15" s="685">
        <v>149596</v>
      </c>
      <c r="BH15" s="686"/>
      <c r="BI15" s="686"/>
      <c r="BJ15" s="686"/>
      <c r="BK15" s="686"/>
      <c r="BL15" s="686"/>
      <c r="BM15" s="686"/>
      <c r="BN15" s="687"/>
      <c r="BO15" s="688">
        <v>4.2</v>
      </c>
      <c r="BP15" s="688"/>
      <c r="BQ15" s="688"/>
      <c r="BR15" s="688"/>
      <c r="BS15" s="694" t="s">
        <v>172</v>
      </c>
      <c r="BT15" s="686"/>
      <c r="BU15" s="686"/>
      <c r="BV15" s="686"/>
      <c r="BW15" s="686"/>
      <c r="BX15" s="686"/>
      <c r="BY15" s="686"/>
      <c r="BZ15" s="686"/>
      <c r="CA15" s="686"/>
      <c r="CB15" s="695"/>
      <c r="CD15" s="700" t="s">
        <v>262</v>
      </c>
      <c r="CE15" s="701"/>
      <c r="CF15" s="701"/>
      <c r="CG15" s="701"/>
      <c r="CH15" s="701"/>
      <c r="CI15" s="701"/>
      <c r="CJ15" s="701"/>
      <c r="CK15" s="701"/>
      <c r="CL15" s="701"/>
      <c r="CM15" s="701"/>
      <c r="CN15" s="701"/>
      <c r="CO15" s="701"/>
      <c r="CP15" s="701"/>
      <c r="CQ15" s="702"/>
      <c r="CR15" s="685">
        <v>1083081</v>
      </c>
      <c r="CS15" s="686"/>
      <c r="CT15" s="686"/>
      <c r="CU15" s="686"/>
      <c r="CV15" s="686"/>
      <c r="CW15" s="686"/>
      <c r="CX15" s="686"/>
      <c r="CY15" s="687"/>
      <c r="CZ15" s="688">
        <v>8.4</v>
      </c>
      <c r="DA15" s="688"/>
      <c r="DB15" s="688"/>
      <c r="DC15" s="688"/>
      <c r="DD15" s="694">
        <v>176268</v>
      </c>
      <c r="DE15" s="686"/>
      <c r="DF15" s="686"/>
      <c r="DG15" s="686"/>
      <c r="DH15" s="686"/>
      <c r="DI15" s="686"/>
      <c r="DJ15" s="686"/>
      <c r="DK15" s="686"/>
      <c r="DL15" s="686"/>
      <c r="DM15" s="686"/>
      <c r="DN15" s="686"/>
      <c r="DO15" s="686"/>
      <c r="DP15" s="687"/>
      <c r="DQ15" s="694">
        <v>820490</v>
      </c>
      <c r="DR15" s="686"/>
      <c r="DS15" s="686"/>
      <c r="DT15" s="686"/>
      <c r="DU15" s="686"/>
      <c r="DV15" s="686"/>
      <c r="DW15" s="686"/>
      <c r="DX15" s="686"/>
      <c r="DY15" s="686"/>
      <c r="DZ15" s="686"/>
      <c r="EA15" s="686"/>
      <c r="EB15" s="686"/>
      <c r="EC15" s="695"/>
    </row>
    <row r="16" spans="2:143" ht="11.25" customHeight="1" x14ac:dyDescent="0.15">
      <c r="B16" s="682" t="s">
        <v>263</v>
      </c>
      <c r="C16" s="683"/>
      <c r="D16" s="683"/>
      <c r="E16" s="683"/>
      <c r="F16" s="683"/>
      <c r="G16" s="683"/>
      <c r="H16" s="683"/>
      <c r="I16" s="683"/>
      <c r="J16" s="683"/>
      <c r="K16" s="683"/>
      <c r="L16" s="683"/>
      <c r="M16" s="683"/>
      <c r="N16" s="683"/>
      <c r="O16" s="683"/>
      <c r="P16" s="683"/>
      <c r="Q16" s="684"/>
      <c r="R16" s="685">
        <v>15266</v>
      </c>
      <c r="S16" s="686"/>
      <c r="T16" s="686"/>
      <c r="U16" s="686"/>
      <c r="V16" s="686"/>
      <c r="W16" s="686"/>
      <c r="X16" s="686"/>
      <c r="Y16" s="687"/>
      <c r="Z16" s="688">
        <v>0.1</v>
      </c>
      <c r="AA16" s="688"/>
      <c r="AB16" s="688"/>
      <c r="AC16" s="688"/>
      <c r="AD16" s="689">
        <v>15266</v>
      </c>
      <c r="AE16" s="689"/>
      <c r="AF16" s="689"/>
      <c r="AG16" s="689"/>
      <c r="AH16" s="689"/>
      <c r="AI16" s="689"/>
      <c r="AJ16" s="689"/>
      <c r="AK16" s="689"/>
      <c r="AL16" s="690">
        <v>0.2</v>
      </c>
      <c r="AM16" s="691"/>
      <c r="AN16" s="691"/>
      <c r="AO16" s="692"/>
      <c r="AP16" s="682" t="s">
        <v>264</v>
      </c>
      <c r="AQ16" s="683"/>
      <c r="AR16" s="683"/>
      <c r="AS16" s="683"/>
      <c r="AT16" s="683"/>
      <c r="AU16" s="683"/>
      <c r="AV16" s="683"/>
      <c r="AW16" s="683"/>
      <c r="AX16" s="683"/>
      <c r="AY16" s="683"/>
      <c r="AZ16" s="683"/>
      <c r="BA16" s="683"/>
      <c r="BB16" s="683"/>
      <c r="BC16" s="683"/>
      <c r="BD16" s="683"/>
      <c r="BE16" s="683"/>
      <c r="BF16" s="684"/>
      <c r="BG16" s="685" t="s">
        <v>127</v>
      </c>
      <c r="BH16" s="686"/>
      <c r="BI16" s="686"/>
      <c r="BJ16" s="686"/>
      <c r="BK16" s="686"/>
      <c r="BL16" s="686"/>
      <c r="BM16" s="686"/>
      <c r="BN16" s="687"/>
      <c r="BO16" s="688" t="s">
        <v>234</v>
      </c>
      <c r="BP16" s="688"/>
      <c r="BQ16" s="688"/>
      <c r="BR16" s="688"/>
      <c r="BS16" s="694" t="s">
        <v>172</v>
      </c>
      <c r="BT16" s="686"/>
      <c r="BU16" s="686"/>
      <c r="BV16" s="686"/>
      <c r="BW16" s="686"/>
      <c r="BX16" s="686"/>
      <c r="BY16" s="686"/>
      <c r="BZ16" s="686"/>
      <c r="CA16" s="686"/>
      <c r="CB16" s="695"/>
      <c r="CD16" s="700" t="s">
        <v>265</v>
      </c>
      <c r="CE16" s="701"/>
      <c r="CF16" s="701"/>
      <c r="CG16" s="701"/>
      <c r="CH16" s="701"/>
      <c r="CI16" s="701"/>
      <c r="CJ16" s="701"/>
      <c r="CK16" s="701"/>
      <c r="CL16" s="701"/>
      <c r="CM16" s="701"/>
      <c r="CN16" s="701"/>
      <c r="CO16" s="701"/>
      <c r="CP16" s="701"/>
      <c r="CQ16" s="702"/>
      <c r="CR16" s="685">
        <v>119913</v>
      </c>
      <c r="CS16" s="686"/>
      <c r="CT16" s="686"/>
      <c r="CU16" s="686"/>
      <c r="CV16" s="686"/>
      <c r="CW16" s="686"/>
      <c r="CX16" s="686"/>
      <c r="CY16" s="687"/>
      <c r="CZ16" s="688">
        <v>0.9</v>
      </c>
      <c r="DA16" s="688"/>
      <c r="DB16" s="688"/>
      <c r="DC16" s="688"/>
      <c r="DD16" s="694" t="s">
        <v>234</v>
      </c>
      <c r="DE16" s="686"/>
      <c r="DF16" s="686"/>
      <c r="DG16" s="686"/>
      <c r="DH16" s="686"/>
      <c r="DI16" s="686"/>
      <c r="DJ16" s="686"/>
      <c r="DK16" s="686"/>
      <c r="DL16" s="686"/>
      <c r="DM16" s="686"/>
      <c r="DN16" s="686"/>
      <c r="DO16" s="686"/>
      <c r="DP16" s="687"/>
      <c r="DQ16" s="694">
        <v>7088</v>
      </c>
      <c r="DR16" s="686"/>
      <c r="DS16" s="686"/>
      <c r="DT16" s="686"/>
      <c r="DU16" s="686"/>
      <c r="DV16" s="686"/>
      <c r="DW16" s="686"/>
      <c r="DX16" s="686"/>
      <c r="DY16" s="686"/>
      <c r="DZ16" s="686"/>
      <c r="EA16" s="686"/>
      <c r="EB16" s="686"/>
      <c r="EC16" s="695"/>
    </row>
    <row r="17" spans="2:133" ht="11.25" customHeight="1" x14ac:dyDescent="0.15">
      <c r="B17" s="682" t="s">
        <v>266</v>
      </c>
      <c r="C17" s="683"/>
      <c r="D17" s="683"/>
      <c r="E17" s="683"/>
      <c r="F17" s="683"/>
      <c r="G17" s="683"/>
      <c r="H17" s="683"/>
      <c r="I17" s="683"/>
      <c r="J17" s="683"/>
      <c r="K17" s="683"/>
      <c r="L17" s="683"/>
      <c r="M17" s="683"/>
      <c r="N17" s="683"/>
      <c r="O17" s="683"/>
      <c r="P17" s="683"/>
      <c r="Q17" s="684"/>
      <c r="R17" s="685">
        <v>12996</v>
      </c>
      <c r="S17" s="686"/>
      <c r="T17" s="686"/>
      <c r="U17" s="686"/>
      <c r="V17" s="686"/>
      <c r="W17" s="686"/>
      <c r="X17" s="686"/>
      <c r="Y17" s="687"/>
      <c r="Z17" s="688">
        <v>0.1</v>
      </c>
      <c r="AA17" s="688"/>
      <c r="AB17" s="688"/>
      <c r="AC17" s="688"/>
      <c r="AD17" s="689">
        <v>12996</v>
      </c>
      <c r="AE17" s="689"/>
      <c r="AF17" s="689"/>
      <c r="AG17" s="689"/>
      <c r="AH17" s="689"/>
      <c r="AI17" s="689"/>
      <c r="AJ17" s="689"/>
      <c r="AK17" s="689"/>
      <c r="AL17" s="690">
        <v>0.2</v>
      </c>
      <c r="AM17" s="691"/>
      <c r="AN17" s="691"/>
      <c r="AO17" s="692"/>
      <c r="AP17" s="682" t="s">
        <v>267</v>
      </c>
      <c r="AQ17" s="683"/>
      <c r="AR17" s="683"/>
      <c r="AS17" s="683"/>
      <c r="AT17" s="683"/>
      <c r="AU17" s="683"/>
      <c r="AV17" s="683"/>
      <c r="AW17" s="683"/>
      <c r="AX17" s="683"/>
      <c r="AY17" s="683"/>
      <c r="AZ17" s="683"/>
      <c r="BA17" s="683"/>
      <c r="BB17" s="683"/>
      <c r="BC17" s="683"/>
      <c r="BD17" s="683"/>
      <c r="BE17" s="683"/>
      <c r="BF17" s="684"/>
      <c r="BG17" s="685" t="s">
        <v>172</v>
      </c>
      <c r="BH17" s="686"/>
      <c r="BI17" s="686"/>
      <c r="BJ17" s="686"/>
      <c r="BK17" s="686"/>
      <c r="BL17" s="686"/>
      <c r="BM17" s="686"/>
      <c r="BN17" s="687"/>
      <c r="BO17" s="688" t="s">
        <v>234</v>
      </c>
      <c r="BP17" s="688"/>
      <c r="BQ17" s="688"/>
      <c r="BR17" s="688"/>
      <c r="BS17" s="694" t="s">
        <v>127</v>
      </c>
      <c r="BT17" s="686"/>
      <c r="BU17" s="686"/>
      <c r="BV17" s="686"/>
      <c r="BW17" s="686"/>
      <c r="BX17" s="686"/>
      <c r="BY17" s="686"/>
      <c r="BZ17" s="686"/>
      <c r="CA17" s="686"/>
      <c r="CB17" s="695"/>
      <c r="CD17" s="700" t="s">
        <v>268</v>
      </c>
      <c r="CE17" s="701"/>
      <c r="CF17" s="701"/>
      <c r="CG17" s="701"/>
      <c r="CH17" s="701"/>
      <c r="CI17" s="701"/>
      <c r="CJ17" s="701"/>
      <c r="CK17" s="701"/>
      <c r="CL17" s="701"/>
      <c r="CM17" s="701"/>
      <c r="CN17" s="701"/>
      <c r="CO17" s="701"/>
      <c r="CP17" s="701"/>
      <c r="CQ17" s="702"/>
      <c r="CR17" s="685">
        <v>988565</v>
      </c>
      <c r="CS17" s="686"/>
      <c r="CT17" s="686"/>
      <c r="CU17" s="686"/>
      <c r="CV17" s="686"/>
      <c r="CW17" s="686"/>
      <c r="CX17" s="686"/>
      <c r="CY17" s="687"/>
      <c r="CZ17" s="688">
        <v>7.7</v>
      </c>
      <c r="DA17" s="688"/>
      <c r="DB17" s="688"/>
      <c r="DC17" s="688"/>
      <c r="DD17" s="694" t="s">
        <v>127</v>
      </c>
      <c r="DE17" s="686"/>
      <c r="DF17" s="686"/>
      <c r="DG17" s="686"/>
      <c r="DH17" s="686"/>
      <c r="DI17" s="686"/>
      <c r="DJ17" s="686"/>
      <c r="DK17" s="686"/>
      <c r="DL17" s="686"/>
      <c r="DM17" s="686"/>
      <c r="DN17" s="686"/>
      <c r="DO17" s="686"/>
      <c r="DP17" s="687"/>
      <c r="DQ17" s="694">
        <v>988565</v>
      </c>
      <c r="DR17" s="686"/>
      <c r="DS17" s="686"/>
      <c r="DT17" s="686"/>
      <c r="DU17" s="686"/>
      <c r="DV17" s="686"/>
      <c r="DW17" s="686"/>
      <c r="DX17" s="686"/>
      <c r="DY17" s="686"/>
      <c r="DZ17" s="686"/>
      <c r="EA17" s="686"/>
      <c r="EB17" s="686"/>
      <c r="EC17" s="695"/>
    </row>
    <row r="18" spans="2:133" ht="11.25" customHeight="1" x14ac:dyDescent="0.15">
      <c r="B18" s="682" t="s">
        <v>269</v>
      </c>
      <c r="C18" s="683"/>
      <c r="D18" s="683"/>
      <c r="E18" s="683"/>
      <c r="F18" s="683"/>
      <c r="G18" s="683"/>
      <c r="H18" s="683"/>
      <c r="I18" s="683"/>
      <c r="J18" s="683"/>
      <c r="K18" s="683"/>
      <c r="L18" s="683"/>
      <c r="M18" s="683"/>
      <c r="N18" s="683"/>
      <c r="O18" s="683"/>
      <c r="P18" s="683"/>
      <c r="Q18" s="684"/>
      <c r="R18" s="685">
        <v>22213</v>
      </c>
      <c r="S18" s="686"/>
      <c r="T18" s="686"/>
      <c r="U18" s="686"/>
      <c r="V18" s="686"/>
      <c r="W18" s="686"/>
      <c r="X18" s="686"/>
      <c r="Y18" s="687"/>
      <c r="Z18" s="688">
        <v>0.2</v>
      </c>
      <c r="AA18" s="688"/>
      <c r="AB18" s="688"/>
      <c r="AC18" s="688"/>
      <c r="AD18" s="689">
        <v>22213</v>
      </c>
      <c r="AE18" s="689"/>
      <c r="AF18" s="689"/>
      <c r="AG18" s="689"/>
      <c r="AH18" s="689"/>
      <c r="AI18" s="689"/>
      <c r="AJ18" s="689"/>
      <c r="AK18" s="689"/>
      <c r="AL18" s="690">
        <v>0.4</v>
      </c>
      <c r="AM18" s="691"/>
      <c r="AN18" s="691"/>
      <c r="AO18" s="692"/>
      <c r="AP18" s="682" t="s">
        <v>270</v>
      </c>
      <c r="AQ18" s="683"/>
      <c r="AR18" s="683"/>
      <c r="AS18" s="683"/>
      <c r="AT18" s="683"/>
      <c r="AU18" s="683"/>
      <c r="AV18" s="683"/>
      <c r="AW18" s="683"/>
      <c r="AX18" s="683"/>
      <c r="AY18" s="683"/>
      <c r="AZ18" s="683"/>
      <c r="BA18" s="683"/>
      <c r="BB18" s="683"/>
      <c r="BC18" s="683"/>
      <c r="BD18" s="683"/>
      <c r="BE18" s="683"/>
      <c r="BF18" s="684"/>
      <c r="BG18" s="685" t="s">
        <v>172</v>
      </c>
      <c r="BH18" s="686"/>
      <c r="BI18" s="686"/>
      <c r="BJ18" s="686"/>
      <c r="BK18" s="686"/>
      <c r="BL18" s="686"/>
      <c r="BM18" s="686"/>
      <c r="BN18" s="687"/>
      <c r="BO18" s="688" t="s">
        <v>234</v>
      </c>
      <c r="BP18" s="688"/>
      <c r="BQ18" s="688"/>
      <c r="BR18" s="688"/>
      <c r="BS18" s="694" t="s">
        <v>234</v>
      </c>
      <c r="BT18" s="686"/>
      <c r="BU18" s="686"/>
      <c r="BV18" s="686"/>
      <c r="BW18" s="686"/>
      <c r="BX18" s="686"/>
      <c r="BY18" s="686"/>
      <c r="BZ18" s="686"/>
      <c r="CA18" s="686"/>
      <c r="CB18" s="695"/>
      <c r="CD18" s="700" t="s">
        <v>271</v>
      </c>
      <c r="CE18" s="701"/>
      <c r="CF18" s="701"/>
      <c r="CG18" s="701"/>
      <c r="CH18" s="701"/>
      <c r="CI18" s="701"/>
      <c r="CJ18" s="701"/>
      <c r="CK18" s="701"/>
      <c r="CL18" s="701"/>
      <c r="CM18" s="701"/>
      <c r="CN18" s="701"/>
      <c r="CO18" s="701"/>
      <c r="CP18" s="701"/>
      <c r="CQ18" s="702"/>
      <c r="CR18" s="685" t="s">
        <v>172</v>
      </c>
      <c r="CS18" s="686"/>
      <c r="CT18" s="686"/>
      <c r="CU18" s="686"/>
      <c r="CV18" s="686"/>
      <c r="CW18" s="686"/>
      <c r="CX18" s="686"/>
      <c r="CY18" s="687"/>
      <c r="CZ18" s="688" t="s">
        <v>127</v>
      </c>
      <c r="DA18" s="688"/>
      <c r="DB18" s="688"/>
      <c r="DC18" s="688"/>
      <c r="DD18" s="694" t="s">
        <v>227</v>
      </c>
      <c r="DE18" s="686"/>
      <c r="DF18" s="686"/>
      <c r="DG18" s="686"/>
      <c r="DH18" s="686"/>
      <c r="DI18" s="686"/>
      <c r="DJ18" s="686"/>
      <c r="DK18" s="686"/>
      <c r="DL18" s="686"/>
      <c r="DM18" s="686"/>
      <c r="DN18" s="686"/>
      <c r="DO18" s="686"/>
      <c r="DP18" s="687"/>
      <c r="DQ18" s="694" t="s">
        <v>127</v>
      </c>
      <c r="DR18" s="686"/>
      <c r="DS18" s="686"/>
      <c r="DT18" s="686"/>
      <c r="DU18" s="686"/>
      <c r="DV18" s="686"/>
      <c r="DW18" s="686"/>
      <c r="DX18" s="686"/>
      <c r="DY18" s="686"/>
      <c r="DZ18" s="686"/>
      <c r="EA18" s="686"/>
      <c r="EB18" s="686"/>
      <c r="EC18" s="695"/>
    </row>
    <row r="19" spans="2:133" ht="11.25" customHeight="1" x14ac:dyDescent="0.15">
      <c r="B19" s="682" t="s">
        <v>272</v>
      </c>
      <c r="C19" s="683"/>
      <c r="D19" s="683"/>
      <c r="E19" s="683"/>
      <c r="F19" s="683"/>
      <c r="G19" s="683"/>
      <c r="H19" s="683"/>
      <c r="I19" s="683"/>
      <c r="J19" s="683"/>
      <c r="K19" s="683"/>
      <c r="L19" s="683"/>
      <c r="M19" s="683"/>
      <c r="N19" s="683"/>
      <c r="O19" s="683"/>
      <c r="P19" s="683"/>
      <c r="Q19" s="684"/>
      <c r="R19" s="685">
        <v>10860</v>
      </c>
      <c r="S19" s="686"/>
      <c r="T19" s="686"/>
      <c r="U19" s="686"/>
      <c r="V19" s="686"/>
      <c r="W19" s="686"/>
      <c r="X19" s="686"/>
      <c r="Y19" s="687"/>
      <c r="Z19" s="688">
        <v>0.1</v>
      </c>
      <c r="AA19" s="688"/>
      <c r="AB19" s="688"/>
      <c r="AC19" s="688"/>
      <c r="AD19" s="689">
        <v>10860</v>
      </c>
      <c r="AE19" s="689"/>
      <c r="AF19" s="689"/>
      <c r="AG19" s="689"/>
      <c r="AH19" s="689"/>
      <c r="AI19" s="689"/>
      <c r="AJ19" s="689"/>
      <c r="AK19" s="689"/>
      <c r="AL19" s="690">
        <v>0.2</v>
      </c>
      <c r="AM19" s="691"/>
      <c r="AN19" s="691"/>
      <c r="AO19" s="692"/>
      <c r="AP19" s="682" t="s">
        <v>273</v>
      </c>
      <c r="AQ19" s="683"/>
      <c r="AR19" s="683"/>
      <c r="AS19" s="683"/>
      <c r="AT19" s="683"/>
      <c r="AU19" s="683"/>
      <c r="AV19" s="683"/>
      <c r="AW19" s="683"/>
      <c r="AX19" s="683"/>
      <c r="AY19" s="683"/>
      <c r="AZ19" s="683"/>
      <c r="BA19" s="683"/>
      <c r="BB19" s="683"/>
      <c r="BC19" s="683"/>
      <c r="BD19" s="683"/>
      <c r="BE19" s="683"/>
      <c r="BF19" s="684"/>
      <c r="BG19" s="685">
        <v>134130</v>
      </c>
      <c r="BH19" s="686"/>
      <c r="BI19" s="686"/>
      <c r="BJ19" s="686"/>
      <c r="BK19" s="686"/>
      <c r="BL19" s="686"/>
      <c r="BM19" s="686"/>
      <c r="BN19" s="687"/>
      <c r="BO19" s="688">
        <v>3.7</v>
      </c>
      <c r="BP19" s="688"/>
      <c r="BQ19" s="688"/>
      <c r="BR19" s="688"/>
      <c r="BS19" s="694" t="s">
        <v>234</v>
      </c>
      <c r="BT19" s="686"/>
      <c r="BU19" s="686"/>
      <c r="BV19" s="686"/>
      <c r="BW19" s="686"/>
      <c r="BX19" s="686"/>
      <c r="BY19" s="686"/>
      <c r="BZ19" s="686"/>
      <c r="CA19" s="686"/>
      <c r="CB19" s="695"/>
      <c r="CD19" s="700" t="s">
        <v>274</v>
      </c>
      <c r="CE19" s="701"/>
      <c r="CF19" s="701"/>
      <c r="CG19" s="701"/>
      <c r="CH19" s="701"/>
      <c r="CI19" s="701"/>
      <c r="CJ19" s="701"/>
      <c r="CK19" s="701"/>
      <c r="CL19" s="701"/>
      <c r="CM19" s="701"/>
      <c r="CN19" s="701"/>
      <c r="CO19" s="701"/>
      <c r="CP19" s="701"/>
      <c r="CQ19" s="702"/>
      <c r="CR19" s="685" t="s">
        <v>234</v>
      </c>
      <c r="CS19" s="686"/>
      <c r="CT19" s="686"/>
      <c r="CU19" s="686"/>
      <c r="CV19" s="686"/>
      <c r="CW19" s="686"/>
      <c r="CX19" s="686"/>
      <c r="CY19" s="687"/>
      <c r="CZ19" s="688" t="s">
        <v>234</v>
      </c>
      <c r="DA19" s="688"/>
      <c r="DB19" s="688"/>
      <c r="DC19" s="688"/>
      <c r="DD19" s="694" t="s">
        <v>127</v>
      </c>
      <c r="DE19" s="686"/>
      <c r="DF19" s="686"/>
      <c r="DG19" s="686"/>
      <c r="DH19" s="686"/>
      <c r="DI19" s="686"/>
      <c r="DJ19" s="686"/>
      <c r="DK19" s="686"/>
      <c r="DL19" s="686"/>
      <c r="DM19" s="686"/>
      <c r="DN19" s="686"/>
      <c r="DO19" s="686"/>
      <c r="DP19" s="687"/>
      <c r="DQ19" s="694" t="s">
        <v>227</v>
      </c>
      <c r="DR19" s="686"/>
      <c r="DS19" s="686"/>
      <c r="DT19" s="686"/>
      <c r="DU19" s="686"/>
      <c r="DV19" s="686"/>
      <c r="DW19" s="686"/>
      <c r="DX19" s="686"/>
      <c r="DY19" s="686"/>
      <c r="DZ19" s="686"/>
      <c r="EA19" s="686"/>
      <c r="EB19" s="686"/>
      <c r="EC19" s="695"/>
    </row>
    <row r="20" spans="2:133" ht="11.25" customHeight="1" x14ac:dyDescent="0.15">
      <c r="B20" s="682" t="s">
        <v>275</v>
      </c>
      <c r="C20" s="683"/>
      <c r="D20" s="683"/>
      <c r="E20" s="683"/>
      <c r="F20" s="683"/>
      <c r="G20" s="683"/>
      <c r="H20" s="683"/>
      <c r="I20" s="683"/>
      <c r="J20" s="683"/>
      <c r="K20" s="683"/>
      <c r="L20" s="683"/>
      <c r="M20" s="683"/>
      <c r="N20" s="683"/>
      <c r="O20" s="683"/>
      <c r="P20" s="683"/>
      <c r="Q20" s="684"/>
      <c r="R20" s="685">
        <v>7759</v>
      </c>
      <c r="S20" s="686"/>
      <c r="T20" s="686"/>
      <c r="U20" s="686"/>
      <c r="V20" s="686"/>
      <c r="W20" s="686"/>
      <c r="X20" s="686"/>
      <c r="Y20" s="687"/>
      <c r="Z20" s="688">
        <v>0.1</v>
      </c>
      <c r="AA20" s="688"/>
      <c r="AB20" s="688"/>
      <c r="AC20" s="688"/>
      <c r="AD20" s="689">
        <v>7759</v>
      </c>
      <c r="AE20" s="689"/>
      <c r="AF20" s="689"/>
      <c r="AG20" s="689"/>
      <c r="AH20" s="689"/>
      <c r="AI20" s="689"/>
      <c r="AJ20" s="689"/>
      <c r="AK20" s="689"/>
      <c r="AL20" s="690">
        <v>0.1</v>
      </c>
      <c r="AM20" s="691"/>
      <c r="AN20" s="691"/>
      <c r="AO20" s="692"/>
      <c r="AP20" s="682" t="s">
        <v>276</v>
      </c>
      <c r="AQ20" s="683"/>
      <c r="AR20" s="683"/>
      <c r="AS20" s="683"/>
      <c r="AT20" s="683"/>
      <c r="AU20" s="683"/>
      <c r="AV20" s="683"/>
      <c r="AW20" s="683"/>
      <c r="AX20" s="683"/>
      <c r="AY20" s="683"/>
      <c r="AZ20" s="683"/>
      <c r="BA20" s="683"/>
      <c r="BB20" s="683"/>
      <c r="BC20" s="683"/>
      <c r="BD20" s="683"/>
      <c r="BE20" s="683"/>
      <c r="BF20" s="684"/>
      <c r="BG20" s="685">
        <v>134130</v>
      </c>
      <c r="BH20" s="686"/>
      <c r="BI20" s="686"/>
      <c r="BJ20" s="686"/>
      <c r="BK20" s="686"/>
      <c r="BL20" s="686"/>
      <c r="BM20" s="686"/>
      <c r="BN20" s="687"/>
      <c r="BO20" s="688">
        <v>3.7</v>
      </c>
      <c r="BP20" s="688"/>
      <c r="BQ20" s="688"/>
      <c r="BR20" s="688"/>
      <c r="BS20" s="694" t="s">
        <v>234</v>
      </c>
      <c r="BT20" s="686"/>
      <c r="BU20" s="686"/>
      <c r="BV20" s="686"/>
      <c r="BW20" s="686"/>
      <c r="BX20" s="686"/>
      <c r="BY20" s="686"/>
      <c r="BZ20" s="686"/>
      <c r="CA20" s="686"/>
      <c r="CB20" s="695"/>
      <c r="CD20" s="700" t="s">
        <v>277</v>
      </c>
      <c r="CE20" s="701"/>
      <c r="CF20" s="701"/>
      <c r="CG20" s="701"/>
      <c r="CH20" s="701"/>
      <c r="CI20" s="701"/>
      <c r="CJ20" s="701"/>
      <c r="CK20" s="701"/>
      <c r="CL20" s="701"/>
      <c r="CM20" s="701"/>
      <c r="CN20" s="701"/>
      <c r="CO20" s="701"/>
      <c r="CP20" s="701"/>
      <c r="CQ20" s="702"/>
      <c r="CR20" s="685">
        <v>12864663</v>
      </c>
      <c r="CS20" s="686"/>
      <c r="CT20" s="686"/>
      <c r="CU20" s="686"/>
      <c r="CV20" s="686"/>
      <c r="CW20" s="686"/>
      <c r="CX20" s="686"/>
      <c r="CY20" s="687"/>
      <c r="CZ20" s="688">
        <v>100</v>
      </c>
      <c r="DA20" s="688"/>
      <c r="DB20" s="688"/>
      <c r="DC20" s="688"/>
      <c r="DD20" s="694">
        <v>950831</v>
      </c>
      <c r="DE20" s="686"/>
      <c r="DF20" s="686"/>
      <c r="DG20" s="686"/>
      <c r="DH20" s="686"/>
      <c r="DI20" s="686"/>
      <c r="DJ20" s="686"/>
      <c r="DK20" s="686"/>
      <c r="DL20" s="686"/>
      <c r="DM20" s="686"/>
      <c r="DN20" s="686"/>
      <c r="DO20" s="686"/>
      <c r="DP20" s="687"/>
      <c r="DQ20" s="694">
        <v>7346851</v>
      </c>
      <c r="DR20" s="686"/>
      <c r="DS20" s="686"/>
      <c r="DT20" s="686"/>
      <c r="DU20" s="686"/>
      <c r="DV20" s="686"/>
      <c r="DW20" s="686"/>
      <c r="DX20" s="686"/>
      <c r="DY20" s="686"/>
      <c r="DZ20" s="686"/>
      <c r="EA20" s="686"/>
      <c r="EB20" s="686"/>
      <c r="EC20" s="695"/>
    </row>
    <row r="21" spans="2:133" ht="11.25" customHeight="1" x14ac:dyDescent="0.15">
      <c r="B21" s="682" t="s">
        <v>278</v>
      </c>
      <c r="C21" s="683"/>
      <c r="D21" s="683"/>
      <c r="E21" s="683"/>
      <c r="F21" s="683"/>
      <c r="G21" s="683"/>
      <c r="H21" s="683"/>
      <c r="I21" s="683"/>
      <c r="J21" s="683"/>
      <c r="K21" s="683"/>
      <c r="L21" s="683"/>
      <c r="M21" s="683"/>
      <c r="N21" s="683"/>
      <c r="O21" s="683"/>
      <c r="P21" s="683"/>
      <c r="Q21" s="684"/>
      <c r="R21" s="685">
        <v>3594</v>
      </c>
      <c r="S21" s="686"/>
      <c r="T21" s="686"/>
      <c r="U21" s="686"/>
      <c r="V21" s="686"/>
      <c r="W21" s="686"/>
      <c r="X21" s="686"/>
      <c r="Y21" s="687"/>
      <c r="Z21" s="688">
        <v>0</v>
      </c>
      <c r="AA21" s="688"/>
      <c r="AB21" s="688"/>
      <c r="AC21" s="688"/>
      <c r="AD21" s="689">
        <v>3594</v>
      </c>
      <c r="AE21" s="689"/>
      <c r="AF21" s="689"/>
      <c r="AG21" s="689"/>
      <c r="AH21" s="689"/>
      <c r="AI21" s="689"/>
      <c r="AJ21" s="689"/>
      <c r="AK21" s="689"/>
      <c r="AL21" s="690">
        <v>0.1</v>
      </c>
      <c r="AM21" s="691"/>
      <c r="AN21" s="691"/>
      <c r="AO21" s="692"/>
      <c r="AP21" s="704" t="s">
        <v>279</v>
      </c>
      <c r="AQ21" s="705"/>
      <c r="AR21" s="705"/>
      <c r="AS21" s="705"/>
      <c r="AT21" s="705"/>
      <c r="AU21" s="705"/>
      <c r="AV21" s="705"/>
      <c r="AW21" s="705"/>
      <c r="AX21" s="705"/>
      <c r="AY21" s="705"/>
      <c r="AZ21" s="705"/>
      <c r="BA21" s="705"/>
      <c r="BB21" s="705"/>
      <c r="BC21" s="705"/>
      <c r="BD21" s="705"/>
      <c r="BE21" s="705"/>
      <c r="BF21" s="706"/>
      <c r="BG21" s="685" t="s">
        <v>234</v>
      </c>
      <c r="BH21" s="686"/>
      <c r="BI21" s="686"/>
      <c r="BJ21" s="686"/>
      <c r="BK21" s="686"/>
      <c r="BL21" s="686"/>
      <c r="BM21" s="686"/>
      <c r="BN21" s="687"/>
      <c r="BO21" s="688" t="s">
        <v>127</v>
      </c>
      <c r="BP21" s="688"/>
      <c r="BQ21" s="688"/>
      <c r="BR21" s="688"/>
      <c r="BS21" s="694" t="s">
        <v>234</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280</v>
      </c>
      <c r="C22" s="683"/>
      <c r="D22" s="683"/>
      <c r="E22" s="683"/>
      <c r="F22" s="683"/>
      <c r="G22" s="683"/>
      <c r="H22" s="683"/>
      <c r="I22" s="683"/>
      <c r="J22" s="683"/>
      <c r="K22" s="683"/>
      <c r="L22" s="683"/>
      <c r="M22" s="683"/>
      <c r="N22" s="683"/>
      <c r="O22" s="683"/>
      <c r="P22" s="683"/>
      <c r="Q22" s="684"/>
      <c r="R22" s="685">
        <v>1958919</v>
      </c>
      <c r="S22" s="686"/>
      <c r="T22" s="686"/>
      <c r="U22" s="686"/>
      <c r="V22" s="686"/>
      <c r="W22" s="686"/>
      <c r="X22" s="686"/>
      <c r="Y22" s="687"/>
      <c r="Z22" s="688">
        <v>14.9</v>
      </c>
      <c r="AA22" s="688"/>
      <c r="AB22" s="688"/>
      <c r="AC22" s="688"/>
      <c r="AD22" s="689">
        <v>1852201</v>
      </c>
      <c r="AE22" s="689"/>
      <c r="AF22" s="689"/>
      <c r="AG22" s="689"/>
      <c r="AH22" s="689"/>
      <c r="AI22" s="689"/>
      <c r="AJ22" s="689"/>
      <c r="AK22" s="689"/>
      <c r="AL22" s="690">
        <v>29.7</v>
      </c>
      <c r="AM22" s="691"/>
      <c r="AN22" s="691"/>
      <c r="AO22" s="692"/>
      <c r="AP22" s="704" t="s">
        <v>281</v>
      </c>
      <c r="AQ22" s="705"/>
      <c r="AR22" s="705"/>
      <c r="AS22" s="705"/>
      <c r="AT22" s="705"/>
      <c r="AU22" s="705"/>
      <c r="AV22" s="705"/>
      <c r="AW22" s="705"/>
      <c r="AX22" s="705"/>
      <c r="AY22" s="705"/>
      <c r="AZ22" s="705"/>
      <c r="BA22" s="705"/>
      <c r="BB22" s="705"/>
      <c r="BC22" s="705"/>
      <c r="BD22" s="705"/>
      <c r="BE22" s="705"/>
      <c r="BF22" s="706"/>
      <c r="BG22" s="685" t="s">
        <v>172</v>
      </c>
      <c r="BH22" s="686"/>
      <c r="BI22" s="686"/>
      <c r="BJ22" s="686"/>
      <c r="BK22" s="686"/>
      <c r="BL22" s="686"/>
      <c r="BM22" s="686"/>
      <c r="BN22" s="687"/>
      <c r="BO22" s="688" t="s">
        <v>127</v>
      </c>
      <c r="BP22" s="688"/>
      <c r="BQ22" s="688"/>
      <c r="BR22" s="688"/>
      <c r="BS22" s="694" t="s">
        <v>234</v>
      </c>
      <c r="BT22" s="686"/>
      <c r="BU22" s="686"/>
      <c r="BV22" s="686"/>
      <c r="BW22" s="686"/>
      <c r="BX22" s="686"/>
      <c r="BY22" s="686"/>
      <c r="BZ22" s="686"/>
      <c r="CA22" s="686"/>
      <c r="CB22" s="695"/>
      <c r="CD22" s="667" t="s">
        <v>282</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283</v>
      </c>
      <c r="C23" s="683"/>
      <c r="D23" s="683"/>
      <c r="E23" s="683"/>
      <c r="F23" s="683"/>
      <c r="G23" s="683"/>
      <c r="H23" s="683"/>
      <c r="I23" s="683"/>
      <c r="J23" s="683"/>
      <c r="K23" s="683"/>
      <c r="L23" s="683"/>
      <c r="M23" s="683"/>
      <c r="N23" s="683"/>
      <c r="O23" s="683"/>
      <c r="P23" s="683"/>
      <c r="Q23" s="684"/>
      <c r="R23" s="685">
        <v>1852201</v>
      </c>
      <c r="S23" s="686"/>
      <c r="T23" s="686"/>
      <c r="U23" s="686"/>
      <c r="V23" s="686"/>
      <c r="W23" s="686"/>
      <c r="X23" s="686"/>
      <c r="Y23" s="687"/>
      <c r="Z23" s="688">
        <v>14.1</v>
      </c>
      <c r="AA23" s="688"/>
      <c r="AB23" s="688"/>
      <c r="AC23" s="688"/>
      <c r="AD23" s="689">
        <v>1852201</v>
      </c>
      <c r="AE23" s="689"/>
      <c r="AF23" s="689"/>
      <c r="AG23" s="689"/>
      <c r="AH23" s="689"/>
      <c r="AI23" s="689"/>
      <c r="AJ23" s="689"/>
      <c r="AK23" s="689"/>
      <c r="AL23" s="690">
        <v>29.7</v>
      </c>
      <c r="AM23" s="691"/>
      <c r="AN23" s="691"/>
      <c r="AO23" s="692"/>
      <c r="AP23" s="704" t="s">
        <v>284</v>
      </c>
      <c r="AQ23" s="705"/>
      <c r="AR23" s="705"/>
      <c r="AS23" s="705"/>
      <c r="AT23" s="705"/>
      <c r="AU23" s="705"/>
      <c r="AV23" s="705"/>
      <c r="AW23" s="705"/>
      <c r="AX23" s="705"/>
      <c r="AY23" s="705"/>
      <c r="AZ23" s="705"/>
      <c r="BA23" s="705"/>
      <c r="BB23" s="705"/>
      <c r="BC23" s="705"/>
      <c r="BD23" s="705"/>
      <c r="BE23" s="705"/>
      <c r="BF23" s="706"/>
      <c r="BG23" s="685">
        <v>134130</v>
      </c>
      <c r="BH23" s="686"/>
      <c r="BI23" s="686"/>
      <c r="BJ23" s="686"/>
      <c r="BK23" s="686"/>
      <c r="BL23" s="686"/>
      <c r="BM23" s="686"/>
      <c r="BN23" s="687"/>
      <c r="BO23" s="688">
        <v>3.7</v>
      </c>
      <c r="BP23" s="688"/>
      <c r="BQ23" s="688"/>
      <c r="BR23" s="688"/>
      <c r="BS23" s="694" t="s">
        <v>127</v>
      </c>
      <c r="BT23" s="686"/>
      <c r="BU23" s="686"/>
      <c r="BV23" s="686"/>
      <c r="BW23" s="686"/>
      <c r="BX23" s="686"/>
      <c r="BY23" s="686"/>
      <c r="BZ23" s="686"/>
      <c r="CA23" s="686"/>
      <c r="CB23" s="695"/>
      <c r="CD23" s="667" t="s">
        <v>221</v>
      </c>
      <c r="CE23" s="668"/>
      <c r="CF23" s="668"/>
      <c r="CG23" s="668"/>
      <c r="CH23" s="668"/>
      <c r="CI23" s="668"/>
      <c r="CJ23" s="668"/>
      <c r="CK23" s="668"/>
      <c r="CL23" s="668"/>
      <c r="CM23" s="668"/>
      <c r="CN23" s="668"/>
      <c r="CO23" s="668"/>
      <c r="CP23" s="668"/>
      <c r="CQ23" s="669"/>
      <c r="CR23" s="667" t="s">
        <v>285</v>
      </c>
      <c r="CS23" s="668"/>
      <c r="CT23" s="668"/>
      <c r="CU23" s="668"/>
      <c r="CV23" s="668"/>
      <c r="CW23" s="668"/>
      <c r="CX23" s="668"/>
      <c r="CY23" s="669"/>
      <c r="CZ23" s="667" t="s">
        <v>286</v>
      </c>
      <c r="DA23" s="668"/>
      <c r="DB23" s="668"/>
      <c r="DC23" s="669"/>
      <c r="DD23" s="667" t="s">
        <v>287</v>
      </c>
      <c r="DE23" s="668"/>
      <c r="DF23" s="668"/>
      <c r="DG23" s="668"/>
      <c r="DH23" s="668"/>
      <c r="DI23" s="668"/>
      <c r="DJ23" s="668"/>
      <c r="DK23" s="669"/>
      <c r="DL23" s="716" t="s">
        <v>288</v>
      </c>
      <c r="DM23" s="717"/>
      <c r="DN23" s="717"/>
      <c r="DO23" s="717"/>
      <c r="DP23" s="717"/>
      <c r="DQ23" s="717"/>
      <c r="DR23" s="717"/>
      <c r="DS23" s="717"/>
      <c r="DT23" s="717"/>
      <c r="DU23" s="717"/>
      <c r="DV23" s="718"/>
      <c r="DW23" s="667" t="s">
        <v>289</v>
      </c>
      <c r="DX23" s="668"/>
      <c r="DY23" s="668"/>
      <c r="DZ23" s="668"/>
      <c r="EA23" s="668"/>
      <c r="EB23" s="668"/>
      <c r="EC23" s="669"/>
    </row>
    <row r="24" spans="2:133" ht="11.25" customHeight="1" x14ac:dyDescent="0.15">
      <c r="B24" s="682" t="s">
        <v>290</v>
      </c>
      <c r="C24" s="683"/>
      <c r="D24" s="683"/>
      <c r="E24" s="683"/>
      <c r="F24" s="683"/>
      <c r="G24" s="683"/>
      <c r="H24" s="683"/>
      <c r="I24" s="683"/>
      <c r="J24" s="683"/>
      <c r="K24" s="683"/>
      <c r="L24" s="683"/>
      <c r="M24" s="683"/>
      <c r="N24" s="683"/>
      <c r="O24" s="683"/>
      <c r="P24" s="683"/>
      <c r="Q24" s="684"/>
      <c r="R24" s="685">
        <v>106718</v>
      </c>
      <c r="S24" s="686"/>
      <c r="T24" s="686"/>
      <c r="U24" s="686"/>
      <c r="V24" s="686"/>
      <c r="W24" s="686"/>
      <c r="X24" s="686"/>
      <c r="Y24" s="687"/>
      <c r="Z24" s="688">
        <v>0.8</v>
      </c>
      <c r="AA24" s="688"/>
      <c r="AB24" s="688"/>
      <c r="AC24" s="688"/>
      <c r="AD24" s="689" t="s">
        <v>172</v>
      </c>
      <c r="AE24" s="689"/>
      <c r="AF24" s="689"/>
      <c r="AG24" s="689"/>
      <c r="AH24" s="689"/>
      <c r="AI24" s="689"/>
      <c r="AJ24" s="689"/>
      <c r="AK24" s="689"/>
      <c r="AL24" s="690" t="s">
        <v>234</v>
      </c>
      <c r="AM24" s="691"/>
      <c r="AN24" s="691"/>
      <c r="AO24" s="692"/>
      <c r="AP24" s="704" t="s">
        <v>291</v>
      </c>
      <c r="AQ24" s="705"/>
      <c r="AR24" s="705"/>
      <c r="AS24" s="705"/>
      <c r="AT24" s="705"/>
      <c r="AU24" s="705"/>
      <c r="AV24" s="705"/>
      <c r="AW24" s="705"/>
      <c r="AX24" s="705"/>
      <c r="AY24" s="705"/>
      <c r="AZ24" s="705"/>
      <c r="BA24" s="705"/>
      <c r="BB24" s="705"/>
      <c r="BC24" s="705"/>
      <c r="BD24" s="705"/>
      <c r="BE24" s="705"/>
      <c r="BF24" s="706"/>
      <c r="BG24" s="685" t="s">
        <v>234</v>
      </c>
      <c r="BH24" s="686"/>
      <c r="BI24" s="686"/>
      <c r="BJ24" s="686"/>
      <c r="BK24" s="686"/>
      <c r="BL24" s="686"/>
      <c r="BM24" s="686"/>
      <c r="BN24" s="687"/>
      <c r="BO24" s="688" t="s">
        <v>127</v>
      </c>
      <c r="BP24" s="688"/>
      <c r="BQ24" s="688"/>
      <c r="BR24" s="688"/>
      <c r="BS24" s="694" t="s">
        <v>172</v>
      </c>
      <c r="BT24" s="686"/>
      <c r="BU24" s="686"/>
      <c r="BV24" s="686"/>
      <c r="BW24" s="686"/>
      <c r="BX24" s="686"/>
      <c r="BY24" s="686"/>
      <c r="BZ24" s="686"/>
      <c r="CA24" s="686"/>
      <c r="CB24" s="695"/>
      <c r="CD24" s="696" t="s">
        <v>292</v>
      </c>
      <c r="CE24" s="697"/>
      <c r="CF24" s="697"/>
      <c r="CG24" s="697"/>
      <c r="CH24" s="697"/>
      <c r="CI24" s="697"/>
      <c r="CJ24" s="697"/>
      <c r="CK24" s="697"/>
      <c r="CL24" s="697"/>
      <c r="CM24" s="697"/>
      <c r="CN24" s="697"/>
      <c r="CO24" s="697"/>
      <c r="CP24" s="697"/>
      <c r="CQ24" s="698"/>
      <c r="CR24" s="674">
        <v>4469589</v>
      </c>
      <c r="CS24" s="675"/>
      <c r="CT24" s="675"/>
      <c r="CU24" s="675"/>
      <c r="CV24" s="675"/>
      <c r="CW24" s="675"/>
      <c r="CX24" s="675"/>
      <c r="CY24" s="676"/>
      <c r="CZ24" s="679">
        <v>34.700000000000003</v>
      </c>
      <c r="DA24" s="680"/>
      <c r="DB24" s="680"/>
      <c r="DC24" s="699"/>
      <c r="DD24" s="724">
        <v>3287616</v>
      </c>
      <c r="DE24" s="675"/>
      <c r="DF24" s="675"/>
      <c r="DG24" s="675"/>
      <c r="DH24" s="675"/>
      <c r="DI24" s="675"/>
      <c r="DJ24" s="675"/>
      <c r="DK24" s="676"/>
      <c r="DL24" s="724">
        <v>3074597</v>
      </c>
      <c r="DM24" s="675"/>
      <c r="DN24" s="675"/>
      <c r="DO24" s="675"/>
      <c r="DP24" s="675"/>
      <c r="DQ24" s="675"/>
      <c r="DR24" s="675"/>
      <c r="DS24" s="675"/>
      <c r="DT24" s="675"/>
      <c r="DU24" s="675"/>
      <c r="DV24" s="676"/>
      <c r="DW24" s="679">
        <v>46.4</v>
      </c>
      <c r="DX24" s="680"/>
      <c r="DY24" s="680"/>
      <c r="DZ24" s="680"/>
      <c r="EA24" s="680"/>
      <c r="EB24" s="680"/>
      <c r="EC24" s="681"/>
    </row>
    <row r="25" spans="2:133" ht="11.25" customHeight="1" x14ac:dyDescent="0.15">
      <c r="B25" s="682" t="s">
        <v>293</v>
      </c>
      <c r="C25" s="683"/>
      <c r="D25" s="683"/>
      <c r="E25" s="683"/>
      <c r="F25" s="683"/>
      <c r="G25" s="683"/>
      <c r="H25" s="683"/>
      <c r="I25" s="683"/>
      <c r="J25" s="683"/>
      <c r="K25" s="683"/>
      <c r="L25" s="683"/>
      <c r="M25" s="683"/>
      <c r="N25" s="683"/>
      <c r="O25" s="683"/>
      <c r="P25" s="683"/>
      <c r="Q25" s="684"/>
      <c r="R25" s="685" t="s">
        <v>172</v>
      </c>
      <c r="S25" s="686"/>
      <c r="T25" s="686"/>
      <c r="U25" s="686"/>
      <c r="V25" s="686"/>
      <c r="W25" s="686"/>
      <c r="X25" s="686"/>
      <c r="Y25" s="687"/>
      <c r="Z25" s="688" t="s">
        <v>257</v>
      </c>
      <c r="AA25" s="688"/>
      <c r="AB25" s="688"/>
      <c r="AC25" s="688"/>
      <c r="AD25" s="689" t="s">
        <v>234</v>
      </c>
      <c r="AE25" s="689"/>
      <c r="AF25" s="689"/>
      <c r="AG25" s="689"/>
      <c r="AH25" s="689"/>
      <c r="AI25" s="689"/>
      <c r="AJ25" s="689"/>
      <c r="AK25" s="689"/>
      <c r="AL25" s="690" t="s">
        <v>127</v>
      </c>
      <c r="AM25" s="691"/>
      <c r="AN25" s="691"/>
      <c r="AO25" s="692"/>
      <c r="AP25" s="704" t="s">
        <v>294</v>
      </c>
      <c r="AQ25" s="705"/>
      <c r="AR25" s="705"/>
      <c r="AS25" s="705"/>
      <c r="AT25" s="705"/>
      <c r="AU25" s="705"/>
      <c r="AV25" s="705"/>
      <c r="AW25" s="705"/>
      <c r="AX25" s="705"/>
      <c r="AY25" s="705"/>
      <c r="AZ25" s="705"/>
      <c r="BA25" s="705"/>
      <c r="BB25" s="705"/>
      <c r="BC25" s="705"/>
      <c r="BD25" s="705"/>
      <c r="BE25" s="705"/>
      <c r="BF25" s="706"/>
      <c r="BG25" s="685" t="s">
        <v>234</v>
      </c>
      <c r="BH25" s="686"/>
      <c r="BI25" s="686"/>
      <c r="BJ25" s="686"/>
      <c r="BK25" s="686"/>
      <c r="BL25" s="686"/>
      <c r="BM25" s="686"/>
      <c r="BN25" s="687"/>
      <c r="BO25" s="688" t="s">
        <v>234</v>
      </c>
      <c r="BP25" s="688"/>
      <c r="BQ25" s="688"/>
      <c r="BR25" s="688"/>
      <c r="BS25" s="694" t="s">
        <v>234</v>
      </c>
      <c r="BT25" s="686"/>
      <c r="BU25" s="686"/>
      <c r="BV25" s="686"/>
      <c r="BW25" s="686"/>
      <c r="BX25" s="686"/>
      <c r="BY25" s="686"/>
      <c r="BZ25" s="686"/>
      <c r="CA25" s="686"/>
      <c r="CB25" s="695"/>
      <c r="CD25" s="700" t="s">
        <v>295</v>
      </c>
      <c r="CE25" s="701"/>
      <c r="CF25" s="701"/>
      <c r="CG25" s="701"/>
      <c r="CH25" s="701"/>
      <c r="CI25" s="701"/>
      <c r="CJ25" s="701"/>
      <c r="CK25" s="701"/>
      <c r="CL25" s="701"/>
      <c r="CM25" s="701"/>
      <c r="CN25" s="701"/>
      <c r="CO25" s="701"/>
      <c r="CP25" s="701"/>
      <c r="CQ25" s="702"/>
      <c r="CR25" s="685">
        <v>1925890</v>
      </c>
      <c r="CS25" s="721"/>
      <c r="CT25" s="721"/>
      <c r="CU25" s="721"/>
      <c r="CV25" s="721"/>
      <c r="CW25" s="721"/>
      <c r="CX25" s="721"/>
      <c r="CY25" s="722"/>
      <c r="CZ25" s="690">
        <v>15</v>
      </c>
      <c r="DA25" s="719"/>
      <c r="DB25" s="719"/>
      <c r="DC25" s="723"/>
      <c r="DD25" s="694">
        <v>1838838</v>
      </c>
      <c r="DE25" s="721"/>
      <c r="DF25" s="721"/>
      <c r="DG25" s="721"/>
      <c r="DH25" s="721"/>
      <c r="DI25" s="721"/>
      <c r="DJ25" s="721"/>
      <c r="DK25" s="722"/>
      <c r="DL25" s="694">
        <v>1652647</v>
      </c>
      <c r="DM25" s="721"/>
      <c r="DN25" s="721"/>
      <c r="DO25" s="721"/>
      <c r="DP25" s="721"/>
      <c r="DQ25" s="721"/>
      <c r="DR25" s="721"/>
      <c r="DS25" s="721"/>
      <c r="DT25" s="721"/>
      <c r="DU25" s="721"/>
      <c r="DV25" s="722"/>
      <c r="DW25" s="690">
        <v>24.9</v>
      </c>
      <c r="DX25" s="719"/>
      <c r="DY25" s="719"/>
      <c r="DZ25" s="719"/>
      <c r="EA25" s="719"/>
      <c r="EB25" s="719"/>
      <c r="EC25" s="720"/>
    </row>
    <row r="26" spans="2:133" ht="11.25" customHeight="1" x14ac:dyDescent="0.15">
      <c r="B26" s="682" t="s">
        <v>296</v>
      </c>
      <c r="C26" s="683"/>
      <c r="D26" s="683"/>
      <c r="E26" s="683"/>
      <c r="F26" s="683"/>
      <c r="G26" s="683"/>
      <c r="H26" s="683"/>
      <c r="I26" s="683"/>
      <c r="J26" s="683"/>
      <c r="K26" s="683"/>
      <c r="L26" s="683"/>
      <c r="M26" s="683"/>
      <c r="N26" s="683"/>
      <c r="O26" s="683"/>
      <c r="P26" s="683"/>
      <c r="Q26" s="684"/>
      <c r="R26" s="685">
        <v>6421383</v>
      </c>
      <c r="S26" s="686"/>
      <c r="T26" s="686"/>
      <c r="U26" s="686"/>
      <c r="V26" s="686"/>
      <c r="W26" s="686"/>
      <c r="X26" s="686"/>
      <c r="Y26" s="687"/>
      <c r="Z26" s="688">
        <v>48.9</v>
      </c>
      <c r="AA26" s="688"/>
      <c r="AB26" s="688"/>
      <c r="AC26" s="688"/>
      <c r="AD26" s="689">
        <v>6180535</v>
      </c>
      <c r="AE26" s="689"/>
      <c r="AF26" s="689"/>
      <c r="AG26" s="689"/>
      <c r="AH26" s="689"/>
      <c r="AI26" s="689"/>
      <c r="AJ26" s="689"/>
      <c r="AK26" s="689"/>
      <c r="AL26" s="690">
        <v>99.2</v>
      </c>
      <c r="AM26" s="691"/>
      <c r="AN26" s="691"/>
      <c r="AO26" s="692"/>
      <c r="AP26" s="704" t="s">
        <v>297</v>
      </c>
      <c r="AQ26" s="734"/>
      <c r="AR26" s="734"/>
      <c r="AS26" s="734"/>
      <c r="AT26" s="734"/>
      <c r="AU26" s="734"/>
      <c r="AV26" s="734"/>
      <c r="AW26" s="734"/>
      <c r="AX26" s="734"/>
      <c r="AY26" s="734"/>
      <c r="AZ26" s="734"/>
      <c r="BA26" s="734"/>
      <c r="BB26" s="734"/>
      <c r="BC26" s="734"/>
      <c r="BD26" s="734"/>
      <c r="BE26" s="734"/>
      <c r="BF26" s="706"/>
      <c r="BG26" s="685" t="s">
        <v>227</v>
      </c>
      <c r="BH26" s="686"/>
      <c r="BI26" s="686"/>
      <c r="BJ26" s="686"/>
      <c r="BK26" s="686"/>
      <c r="BL26" s="686"/>
      <c r="BM26" s="686"/>
      <c r="BN26" s="687"/>
      <c r="BO26" s="688" t="s">
        <v>234</v>
      </c>
      <c r="BP26" s="688"/>
      <c r="BQ26" s="688"/>
      <c r="BR26" s="688"/>
      <c r="BS26" s="694" t="s">
        <v>234</v>
      </c>
      <c r="BT26" s="686"/>
      <c r="BU26" s="686"/>
      <c r="BV26" s="686"/>
      <c r="BW26" s="686"/>
      <c r="BX26" s="686"/>
      <c r="BY26" s="686"/>
      <c r="BZ26" s="686"/>
      <c r="CA26" s="686"/>
      <c r="CB26" s="695"/>
      <c r="CD26" s="700" t="s">
        <v>298</v>
      </c>
      <c r="CE26" s="701"/>
      <c r="CF26" s="701"/>
      <c r="CG26" s="701"/>
      <c r="CH26" s="701"/>
      <c r="CI26" s="701"/>
      <c r="CJ26" s="701"/>
      <c r="CK26" s="701"/>
      <c r="CL26" s="701"/>
      <c r="CM26" s="701"/>
      <c r="CN26" s="701"/>
      <c r="CO26" s="701"/>
      <c r="CP26" s="701"/>
      <c r="CQ26" s="702"/>
      <c r="CR26" s="685">
        <v>1198624</v>
      </c>
      <c r="CS26" s="686"/>
      <c r="CT26" s="686"/>
      <c r="CU26" s="686"/>
      <c r="CV26" s="686"/>
      <c r="CW26" s="686"/>
      <c r="CX26" s="686"/>
      <c r="CY26" s="687"/>
      <c r="CZ26" s="690">
        <v>9.3000000000000007</v>
      </c>
      <c r="DA26" s="719"/>
      <c r="DB26" s="719"/>
      <c r="DC26" s="723"/>
      <c r="DD26" s="694">
        <v>1161967</v>
      </c>
      <c r="DE26" s="686"/>
      <c r="DF26" s="686"/>
      <c r="DG26" s="686"/>
      <c r="DH26" s="686"/>
      <c r="DI26" s="686"/>
      <c r="DJ26" s="686"/>
      <c r="DK26" s="687"/>
      <c r="DL26" s="694" t="s">
        <v>234</v>
      </c>
      <c r="DM26" s="686"/>
      <c r="DN26" s="686"/>
      <c r="DO26" s="686"/>
      <c r="DP26" s="686"/>
      <c r="DQ26" s="686"/>
      <c r="DR26" s="686"/>
      <c r="DS26" s="686"/>
      <c r="DT26" s="686"/>
      <c r="DU26" s="686"/>
      <c r="DV26" s="687"/>
      <c r="DW26" s="690" t="s">
        <v>234</v>
      </c>
      <c r="DX26" s="719"/>
      <c r="DY26" s="719"/>
      <c r="DZ26" s="719"/>
      <c r="EA26" s="719"/>
      <c r="EB26" s="719"/>
      <c r="EC26" s="720"/>
    </row>
    <row r="27" spans="2:133" ht="11.25" customHeight="1" x14ac:dyDescent="0.15">
      <c r="B27" s="682" t="s">
        <v>299</v>
      </c>
      <c r="C27" s="683"/>
      <c r="D27" s="683"/>
      <c r="E27" s="683"/>
      <c r="F27" s="683"/>
      <c r="G27" s="683"/>
      <c r="H27" s="683"/>
      <c r="I27" s="683"/>
      <c r="J27" s="683"/>
      <c r="K27" s="683"/>
      <c r="L27" s="683"/>
      <c r="M27" s="683"/>
      <c r="N27" s="683"/>
      <c r="O27" s="683"/>
      <c r="P27" s="683"/>
      <c r="Q27" s="684"/>
      <c r="R27" s="685">
        <v>4227</v>
      </c>
      <c r="S27" s="686"/>
      <c r="T27" s="686"/>
      <c r="U27" s="686"/>
      <c r="V27" s="686"/>
      <c r="W27" s="686"/>
      <c r="X27" s="686"/>
      <c r="Y27" s="687"/>
      <c r="Z27" s="688">
        <v>0</v>
      </c>
      <c r="AA27" s="688"/>
      <c r="AB27" s="688"/>
      <c r="AC27" s="688"/>
      <c r="AD27" s="689">
        <v>4227</v>
      </c>
      <c r="AE27" s="689"/>
      <c r="AF27" s="689"/>
      <c r="AG27" s="689"/>
      <c r="AH27" s="689"/>
      <c r="AI27" s="689"/>
      <c r="AJ27" s="689"/>
      <c r="AK27" s="689"/>
      <c r="AL27" s="690">
        <v>0.1</v>
      </c>
      <c r="AM27" s="691"/>
      <c r="AN27" s="691"/>
      <c r="AO27" s="692"/>
      <c r="AP27" s="682" t="s">
        <v>300</v>
      </c>
      <c r="AQ27" s="683"/>
      <c r="AR27" s="683"/>
      <c r="AS27" s="683"/>
      <c r="AT27" s="683"/>
      <c r="AU27" s="683"/>
      <c r="AV27" s="683"/>
      <c r="AW27" s="683"/>
      <c r="AX27" s="683"/>
      <c r="AY27" s="683"/>
      <c r="AZ27" s="683"/>
      <c r="BA27" s="683"/>
      <c r="BB27" s="683"/>
      <c r="BC27" s="683"/>
      <c r="BD27" s="683"/>
      <c r="BE27" s="683"/>
      <c r="BF27" s="684"/>
      <c r="BG27" s="685">
        <v>3601798</v>
      </c>
      <c r="BH27" s="686"/>
      <c r="BI27" s="686"/>
      <c r="BJ27" s="686"/>
      <c r="BK27" s="686"/>
      <c r="BL27" s="686"/>
      <c r="BM27" s="686"/>
      <c r="BN27" s="687"/>
      <c r="BO27" s="688">
        <v>100</v>
      </c>
      <c r="BP27" s="688"/>
      <c r="BQ27" s="688"/>
      <c r="BR27" s="688"/>
      <c r="BS27" s="694" t="s">
        <v>172</v>
      </c>
      <c r="BT27" s="686"/>
      <c r="BU27" s="686"/>
      <c r="BV27" s="686"/>
      <c r="BW27" s="686"/>
      <c r="BX27" s="686"/>
      <c r="BY27" s="686"/>
      <c r="BZ27" s="686"/>
      <c r="CA27" s="686"/>
      <c r="CB27" s="695"/>
      <c r="CD27" s="700" t="s">
        <v>301</v>
      </c>
      <c r="CE27" s="701"/>
      <c r="CF27" s="701"/>
      <c r="CG27" s="701"/>
      <c r="CH27" s="701"/>
      <c r="CI27" s="701"/>
      <c r="CJ27" s="701"/>
      <c r="CK27" s="701"/>
      <c r="CL27" s="701"/>
      <c r="CM27" s="701"/>
      <c r="CN27" s="701"/>
      <c r="CO27" s="701"/>
      <c r="CP27" s="701"/>
      <c r="CQ27" s="702"/>
      <c r="CR27" s="685">
        <v>1555134</v>
      </c>
      <c r="CS27" s="721"/>
      <c r="CT27" s="721"/>
      <c r="CU27" s="721"/>
      <c r="CV27" s="721"/>
      <c r="CW27" s="721"/>
      <c r="CX27" s="721"/>
      <c r="CY27" s="722"/>
      <c r="CZ27" s="690">
        <v>12.1</v>
      </c>
      <c r="DA27" s="719"/>
      <c r="DB27" s="719"/>
      <c r="DC27" s="723"/>
      <c r="DD27" s="694">
        <v>460213</v>
      </c>
      <c r="DE27" s="721"/>
      <c r="DF27" s="721"/>
      <c r="DG27" s="721"/>
      <c r="DH27" s="721"/>
      <c r="DI27" s="721"/>
      <c r="DJ27" s="721"/>
      <c r="DK27" s="722"/>
      <c r="DL27" s="694">
        <v>433385</v>
      </c>
      <c r="DM27" s="721"/>
      <c r="DN27" s="721"/>
      <c r="DO27" s="721"/>
      <c r="DP27" s="721"/>
      <c r="DQ27" s="721"/>
      <c r="DR27" s="721"/>
      <c r="DS27" s="721"/>
      <c r="DT27" s="721"/>
      <c r="DU27" s="721"/>
      <c r="DV27" s="722"/>
      <c r="DW27" s="690">
        <v>6.5</v>
      </c>
      <c r="DX27" s="719"/>
      <c r="DY27" s="719"/>
      <c r="DZ27" s="719"/>
      <c r="EA27" s="719"/>
      <c r="EB27" s="719"/>
      <c r="EC27" s="720"/>
    </row>
    <row r="28" spans="2:133" ht="11.25" customHeight="1" x14ac:dyDescent="0.15">
      <c r="B28" s="682" t="s">
        <v>302</v>
      </c>
      <c r="C28" s="683"/>
      <c r="D28" s="683"/>
      <c r="E28" s="683"/>
      <c r="F28" s="683"/>
      <c r="G28" s="683"/>
      <c r="H28" s="683"/>
      <c r="I28" s="683"/>
      <c r="J28" s="683"/>
      <c r="K28" s="683"/>
      <c r="L28" s="683"/>
      <c r="M28" s="683"/>
      <c r="N28" s="683"/>
      <c r="O28" s="683"/>
      <c r="P28" s="683"/>
      <c r="Q28" s="684"/>
      <c r="R28" s="685">
        <v>39848</v>
      </c>
      <c r="S28" s="686"/>
      <c r="T28" s="686"/>
      <c r="U28" s="686"/>
      <c r="V28" s="686"/>
      <c r="W28" s="686"/>
      <c r="X28" s="686"/>
      <c r="Y28" s="687"/>
      <c r="Z28" s="688">
        <v>0.3</v>
      </c>
      <c r="AA28" s="688"/>
      <c r="AB28" s="688"/>
      <c r="AC28" s="688"/>
      <c r="AD28" s="689" t="s">
        <v>172</v>
      </c>
      <c r="AE28" s="689"/>
      <c r="AF28" s="689"/>
      <c r="AG28" s="689"/>
      <c r="AH28" s="689"/>
      <c r="AI28" s="689"/>
      <c r="AJ28" s="689"/>
      <c r="AK28" s="689"/>
      <c r="AL28" s="690" t="s">
        <v>234</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303</v>
      </c>
      <c r="CE28" s="701"/>
      <c r="CF28" s="701"/>
      <c r="CG28" s="701"/>
      <c r="CH28" s="701"/>
      <c r="CI28" s="701"/>
      <c r="CJ28" s="701"/>
      <c r="CK28" s="701"/>
      <c r="CL28" s="701"/>
      <c r="CM28" s="701"/>
      <c r="CN28" s="701"/>
      <c r="CO28" s="701"/>
      <c r="CP28" s="701"/>
      <c r="CQ28" s="702"/>
      <c r="CR28" s="685">
        <v>988565</v>
      </c>
      <c r="CS28" s="686"/>
      <c r="CT28" s="686"/>
      <c r="CU28" s="686"/>
      <c r="CV28" s="686"/>
      <c r="CW28" s="686"/>
      <c r="CX28" s="686"/>
      <c r="CY28" s="687"/>
      <c r="CZ28" s="690">
        <v>7.7</v>
      </c>
      <c r="DA28" s="719"/>
      <c r="DB28" s="719"/>
      <c r="DC28" s="723"/>
      <c r="DD28" s="694">
        <v>988565</v>
      </c>
      <c r="DE28" s="686"/>
      <c r="DF28" s="686"/>
      <c r="DG28" s="686"/>
      <c r="DH28" s="686"/>
      <c r="DI28" s="686"/>
      <c r="DJ28" s="686"/>
      <c r="DK28" s="687"/>
      <c r="DL28" s="694">
        <v>988565</v>
      </c>
      <c r="DM28" s="686"/>
      <c r="DN28" s="686"/>
      <c r="DO28" s="686"/>
      <c r="DP28" s="686"/>
      <c r="DQ28" s="686"/>
      <c r="DR28" s="686"/>
      <c r="DS28" s="686"/>
      <c r="DT28" s="686"/>
      <c r="DU28" s="686"/>
      <c r="DV28" s="687"/>
      <c r="DW28" s="690">
        <v>14.9</v>
      </c>
      <c r="DX28" s="719"/>
      <c r="DY28" s="719"/>
      <c r="DZ28" s="719"/>
      <c r="EA28" s="719"/>
      <c r="EB28" s="719"/>
      <c r="EC28" s="720"/>
    </row>
    <row r="29" spans="2:133" ht="11.25" customHeight="1" x14ac:dyDescent="0.15">
      <c r="B29" s="682" t="s">
        <v>304</v>
      </c>
      <c r="C29" s="683"/>
      <c r="D29" s="683"/>
      <c r="E29" s="683"/>
      <c r="F29" s="683"/>
      <c r="G29" s="683"/>
      <c r="H29" s="683"/>
      <c r="I29" s="683"/>
      <c r="J29" s="683"/>
      <c r="K29" s="683"/>
      <c r="L29" s="683"/>
      <c r="M29" s="683"/>
      <c r="N29" s="683"/>
      <c r="O29" s="683"/>
      <c r="P29" s="683"/>
      <c r="Q29" s="684"/>
      <c r="R29" s="685">
        <v>52052</v>
      </c>
      <c r="S29" s="686"/>
      <c r="T29" s="686"/>
      <c r="U29" s="686"/>
      <c r="V29" s="686"/>
      <c r="W29" s="686"/>
      <c r="X29" s="686"/>
      <c r="Y29" s="687"/>
      <c r="Z29" s="688">
        <v>0.4</v>
      </c>
      <c r="AA29" s="688"/>
      <c r="AB29" s="688"/>
      <c r="AC29" s="688"/>
      <c r="AD29" s="689">
        <v>12855</v>
      </c>
      <c r="AE29" s="689"/>
      <c r="AF29" s="689"/>
      <c r="AG29" s="689"/>
      <c r="AH29" s="689"/>
      <c r="AI29" s="689"/>
      <c r="AJ29" s="689"/>
      <c r="AK29" s="689"/>
      <c r="AL29" s="690">
        <v>0.2</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305</v>
      </c>
      <c r="CE29" s="726"/>
      <c r="CF29" s="700" t="s">
        <v>306</v>
      </c>
      <c r="CG29" s="701"/>
      <c r="CH29" s="701"/>
      <c r="CI29" s="701"/>
      <c r="CJ29" s="701"/>
      <c r="CK29" s="701"/>
      <c r="CL29" s="701"/>
      <c r="CM29" s="701"/>
      <c r="CN29" s="701"/>
      <c r="CO29" s="701"/>
      <c r="CP29" s="701"/>
      <c r="CQ29" s="702"/>
      <c r="CR29" s="685">
        <v>988565</v>
      </c>
      <c r="CS29" s="721"/>
      <c r="CT29" s="721"/>
      <c r="CU29" s="721"/>
      <c r="CV29" s="721"/>
      <c r="CW29" s="721"/>
      <c r="CX29" s="721"/>
      <c r="CY29" s="722"/>
      <c r="CZ29" s="690">
        <v>7.7</v>
      </c>
      <c r="DA29" s="719"/>
      <c r="DB29" s="719"/>
      <c r="DC29" s="723"/>
      <c r="DD29" s="694">
        <v>988565</v>
      </c>
      <c r="DE29" s="721"/>
      <c r="DF29" s="721"/>
      <c r="DG29" s="721"/>
      <c r="DH29" s="721"/>
      <c r="DI29" s="721"/>
      <c r="DJ29" s="721"/>
      <c r="DK29" s="722"/>
      <c r="DL29" s="694">
        <v>988565</v>
      </c>
      <c r="DM29" s="721"/>
      <c r="DN29" s="721"/>
      <c r="DO29" s="721"/>
      <c r="DP29" s="721"/>
      <c r="DQ29" s="721"/>
      <c r="DR29" s="721"/>
      <c r="DS29" s="721"/>
      <c r="DT29" s="721"/>
      <c r="DU29" s="721"/>
      <c r="DV29" s="722"/>
      <c r="DW29" s="690">
        <v>14.9</v>
      </c>
      <c r="DX29" s="719"/>
      <c r="DY29" s="719"/>
      <c r="DZ29" s="719"/>
      <c r="EA29" s="719"/>
      <c r="EB29" s="719"/>
      <c r="EC29" s="720"/>
    </row>
    <row r="30" spans="2:133" ht="11.25" customHeight="1" x14ac:dyDescent="0.15">
      <c r="B30" s="682" t="s">
        <v>307</v>
      </c>
      <c r="C30" s="683"/>
      <c r="D30" s="683"/>
      <c r="E30" s="683"/>
      <c r="F30" s="683"/>
      <c r="G30" s="683"/>
      <c r="H30" s="683"/>
      <c r="I30" s="683"/>
      <c r="J30" s="683"/>
      <c r="K30" s="683"/>
      <c r="L30" s="683"/>
      <c r="M30" s="683"/>
      <c r="N30" s="683"/>
      <c r="O30" s="683"/>
      <c r="P30" s="683"/>
      <c r="Q30" s="684"/>
      <c r="R30" s="685">
        <v>13390</v>
      </c>
      <c r="S30" s="686"/>
      <c r="T30" s="686"/>
      <c r="U30" s="686"/>
      <c r="V30" s="686"/>
      <c r="W30" s="686"/>
      <c r="X30" s="686"/>
      <c r="Y30" s="687"/>
      <c r="Z30" s="688">
        <v>0.1</v>
      </c>
      <c r="AA30" s="688"/>
      <c r="AB30" s="688"/>
      <c r="AC30" s="688"/>
      <c r="AD30" s="689" t="s">
        <v>172</v>
      </c>
      <c r="AE30" s="689"/>
      <c r="AF30" s="689"/>
      <c r="AG30" s="689"/>
      <c r="AH30" s="689"/>
      <c r="AI30" s="689"/>
      <c r="AJ30" s="689"/>
      <c r="AK30" s="689"/>
      <c r="AL30" s="690" t="s">
        <v>234</v>
      </c>
      <c r="AM30" s="691"/>
      <c r="AN30" s="691"/>
      <c r="AO30" s="692"/>
      <c r="AP30" s="664" t="s">
        <v>221</v>
      </c>
      <c r="AQ30" s="665"/>
      <c r="AR30" s="665"/>
      <c r="AS30" s="665"/>
      <c r="AT30" s="665"/>
      <c r="AU30" s="665"/>
      <c r="AV30" s="665"/>
      <c r="AW30" s="665"/>
      <c r="AX30" s="665"/>
      <c r="AY30" s="665"/>
      <c r="AZ30" s="665"/>
      <c r="BA30" s="665"/>
      <c r="BB30" s="665"/>
      <c r="BC30" s="665"/>
      <c r="BD30" s="665"/>
      <c r="BE30" s="665"/>
      <c r="BF30" s="666"/>
      <c r="BG30" s="664" t="s">
        <v>308</v>
      </c>
      <c r="BH30" s="738"/>
      <c r="BI30" s="738"/>
      <c r="BJ30" s="738"/>
      <c r="BK30" s="738"/>
      <c r="BL30" s="738"/>
      <c r="BM30" s="738"/>
      <c r="BN30" s="738"/>
      <c r="BO30" s="738"/>
      <c r="BP30" s="738"/>
      <c r="BQ30" s="739"/>
      <c r="BR30" s="664" t="s">
        <v>309</v>
      </c>
      <c r="BS30" s="738"/>
      <c r="BT30" s="738"/>
      <c r="BU30" s="738"/>
      <c r="BV30" s="738"/>
      <c r="BW30" s="738"/>
      <c r="BX30" s="738"/>
      <c r="BY30" s="738"/>
      <c r="BZ30" s="738"/>
      <c r="CA30" s="738"/>
      <c r="CB30" s="739"/>
      <c r="CD30" s="727"/>
      <c r="CE30" s="728"/>
      <c r="CF30" s="700" t="s">
        <v>310</v>
      </c>
      <c r="CG30" s="701"/>
      <c r="CH30" s="701"/>
      <c r="CI30" s="701"/>
      <c r="CJ30" s="701"/>
      <c r="CK30" s="701"/>
      <c r="CL30" s="701"/>
      <c r="CM30" s="701"/>
      <c r="CN30" s="701"/>
      <c r="CO30" s="701"/>
      <c r="CP30" s="701"/>
      <c r="CQ30" s="702"/>
      <c r="CR30" s="685">
        <v>949678</v>
      </c>
      <c r="CS30" s="686"/>
      <c r="CT30" s="686"/>
      <c r="CU30" s="686"/>
      <c r="CV30" s="686"/>
      <c r="CW30" s="686"/>
      <c r="CX30" s="686"/>
      <c r="CY30" s="687"/>
      <c r="CZ30" s="690">
        <v>7.4</v>
      </c>
      <c r="DA30" s="719"/>
      <c r="DB30" s="719"/>
      <c r="DC30" s="723"/>
      <c r="DD30" s="694">
        <v>949678</v>
      </c>
      <c r="DE30" s="686"/>
      <c r="DF30" s="686"/>
      <c r="DG30" s="686"/>
      <c r="DH30" s="686"/>
      <c r="DI30" s="686"/>
      <c r="DJ30" s="686"/>
      <c r="DK30" s="687"/>
      <c r="DL30" s="694">
        <v>949678</v>
      </c>
      <c r="DM30" s="686"/>
      <c r="DN30" s="686"/>
      <c r="DO30" s="686"/>
      <c r="DP30" s="686"/>
      <c r="DQ30" s="686"/>
      <c r="DR30" s="686"/>
      <c r="DS30" s="686"/>
      <c r="DT30" s="686"/>
      <c r="DU30" s="686"/>
      <c r="DV30" s="687"/>
      <c r="DW30" s="690">
        <v>14.3</v>
      </c>
      <c r="DX30" s="719"/>
      <c r="DY30" s="719"/>
      <c r="DZ30" s="719"/>
      <c r="EA30" s="719"/>
      <c r="EB30" s="719"/>
      <c r="EC30" s="720"/>
    </row>
    <row r="31" spans="2:133" ht="11.25" customHeight="1" x14ac:dyDescent="0.15">
      <c r="B31" s="682" t="s">
        <v>311</v>
      </c>
      <c r="C31" s="683"/>
      <c r="D31" s="683"/>
      <c r="E31" s="683"/>
      <c r="F31" s="683"/>
      <c r="G31" s="683"/>
      <c r="H31" s="683"/>
      <c r="I31" s="683"/>
      <c r="J31" s="683"/>
      <c r="K31" s="683"/>
      <c r="L31" s="683"/>
      <c r="M31" s="683"/>
      <c r="N31" s="683"/>
      <c r="O31" s="683"/>
      <c r="P31" s="683"/>
      <c r="Q31" s="684"/>
      <c r="R31" s="685">
        <v>4522097</v>
      </c>
      <c r="S31" s="686"/>
      <c r="T31" s="686"/>
      <c r="U31" s="686"/>
      <c r="V31" s="686"/>
      <c r="W31" s="686"/>
      <c r="X31" s="686"/>
      <c r="Y31" s="687"/>
      <c r="Z31" s="688">
        <v>34.4</v>
      </c>
      <c r="AA31" s="688"/>
      <c r="AB31" s="688"/>
      <c r="AC31" s="688"/>
      <c r="AD31" s="689" t="s">
        <v>234</v>
      </c>
      <c r="AE31" s="689"/>
      <c r="AF31" s="689"/>
      <c r="AG31" s="689"/>
      <c r="AH31" s="689"/>
      <c r="AI31" s="689"/>
      <c r="AJ31" s="689"/>
      <c r="AK31" s="689"/>
      <c r="AL31" s="690" t="s">
        <v>172</v>
      </c>
      <c r="AM31" s="691"/>
      <c r="AN31" s="691"/>
      <c r="AO31" s="692"/>
      <c r="AP31" s="742" t="s">
        <v>312</v>
      </c>
      <c r="AQ31" s="743"/>
      <c r="AR31" s="743"/>
      <c r="AS31" s="743"/>
      <c r="AT31" s="748" t="s">
        <v>313</v>
      </c>
      <c r="AU31" s="231"/>
      <c r="AV31" s="231"/>
      <c r="AW31" s="231"/>
      <c r="AX31" s="671" t="s">
        <v>185</v>
      </c>
      <c r="AY31" s="672"/>
      <c r="AZ31" s="672"/>
      <c r="BA31" s="672"/>
      <c r="BB31" s="672"/>
      <c r="BC31" s="672"/>
      <c r="BD31" s="672"/>
      <c r="BE31" s="672"/>
      <c r="BF31" s="673"/>
      <c r="BG31" s="753">
        <v>98.7</v>
      </c>
      <c r="BH31" s="740"/>
      <c r="BI31" s="740"/>
      <c r="BJ31" s="740"/>
      <c r="BK31" s="740"/>
      <c r="BL31" s="740"/>
      <c r="BM31" s="680">
        <v>97.4</v>
      </c>
      <c r="BN31" s="740"/>
      <c r="BO31" s="740"/>
      <c r="BP31" s="740"/>
      <c r="BQ31" s="741"/>
      <c r="BR31" s="753">
        <v>99</v>
      </c>
      <c r="BS31" s="740"/>
      <c r="BT31" s="740"/>
      <c r="BU31" s="740"/>
      <c r="BV31" s="740"/>
      <c r="BW31" s="740"/>
      <c r="BX31" s="680">
        <v>97</v>
      </c>
      <c r="BY31" s="740"/>
      <c r="BZ31" s="740"/>
      <c r="CA31" s="740"/>
      <c r="CB31" s="741"/>
      <c r="CD31" s="727"/>
      <c r="CE31" s="728"/>
      <c r="CF31" s="700" t="s">
        <v>314</v>
      </c>
      <c r="CG31" s="701"/>
      <c r="CH31" s="701"/>
      <c r="CI31" s="701"/>
      <c r="CJ31" s="701"/>
      <c r="CK31" s="701"/>
      <c r="CL31" s="701"/>
      <c r="CM31" s="701"/>
      <c r="CN31" s="701"/>
      <c r="CO31" s="701"/>
      <c r="CP31" s="701"/>
      <c r="CQ31" s="702"/>
      <c r="CR31" s="685">
        <v>38887</v>
      </c>
      <c r="CS31" s="721"/>
      <c r="CT31" s="721"/>
      <c r="CU31" s="721"/>
      <c r="CV31" s="721"/>
      <c r="CW31" s="721"/>
      <c r="CX31" s="721"/>
      <c r="CY31" s="722"/>
      <c r="CZ31" s="690">
        <v>0.3</v>
      </c>
      <c r="DA31" s="719"/>
      <c r="DB31" s="719"/>
      <c r="DC31" s="723"/>
      <c r="DD31" s="694">
        <v>38887</v>
      </c>
      <c r="DE31" s="721"/>
      <c r="DF31" s="721"/>
      <c r="DG31" s="721"/>
      <c r="DH31" s="721"/>
      <c r="DI31" s="721"/>
      <c r="DJ31" s="721"/>
      <c r="DK31" s="722"/>
      <c r="DL31" s="694">
        <v>38887</v>
      </c>
      <c r="DM31" s="721"/>
      <c r="DN31" s="721"/>
      <c r="DO31" s="721"/>
      <c r="DP31" s="721"/>
      <c r="DQ31" s="721"/>
      <c r="DR31" s="721"/>
      <c r="DS31" s="721"/>
      <c r="DT31" s="721"/>
      <c r="DU31" s="721"/>
      <c r="DV31" s="722"/>
      <c r="DW31" s="690">
        <v>0.6</v>
      </c>
      <c r="DX31" s="719"/>
      <c r="DY31" s="719"/>
      <c r="DZ31" s="719"/>
      <c r="EA31" s="719"/>
      <c r="EB31" s="719"/>
      <c r="EC31" s="720"/>
    </row>
    <row r="32" spans="2:133" ht="11.25" customHeight="1" x14ac:dyDescent="0.15">
      <c r="B32" s="731" t="s">
        <v>315</v>
      </c>
      <c r="C32" s="732"/>
      <c r="D32" s="732"/>
      <c r="E32" s="732"/>
      <c r="F32" s="732"/>
      <c r="G32" s="732"/>
      <c r="H32" s="732"/>
      <c r="I32" s="732"/>
      <c r="J32" s="732"/>
      <c r="K32" s="732"/>
      <c r="L32" s="732"/>
      <c r="M32" s="732"/>
      <c r="N32" s="732"/>
      <c r="O32" s="732"/>
      <c r="P32" s="732"/>
      <c r="Q32" s="733"/>
      <c r="R32" s="685" t="s">
        <v>234</v>
      </c>
      <c r="S32" s="686"/>
      <c r="T32" s="686"/>
      <c r="U32" s="686"/>
      <c r="V32" s="686"/>
      <c r="W32" s="686"/>
      <c r="X32" s="686"/>
      <c r="Y32" s="687"/>
      <c r="Z32" s="688" t="s">
        <v>172</v>
      </c>
      <c r="AA32" s="688"/>
      <c r="AB32" s="688"/>
      <c r="AC32" s="688"/>
      <c r="AD32" s="689" t="s">
        <v>227</v>
      </c>
      <c r="AE32" s="689"/>
      <c r="AF32" s="689"/>
      <c r="AG32" s="689"/>
      <c r="AH32" s="689"/>
      <c r="AI32" s="689"/>
      <c r="AJ32" s="689"/>
      <c r="AK32" s="689"/>
      <c r="AL32" s="690" t="s">
        <v>172</v>
      </c>
      <c r="AM32" s="691"/>
      <c r="AN32" s="691"/>
      <c r="AO32" s="692"/>
      <c r="AP32" s="744"/>
      <c r="AQ32" s="745"/>
      <c r="AR32" s="745"/>
      <c r="AS32" s="745"/>
      <c r="AT32" s="749"/>
      <c r="AU32" s="230" t="s">
        <v>316</v>
      </c>
      <c r="AV32" s="230"/>
      <c r="AW32" s="230"/>
      <c r="AX32" s="682" t="s">
        <v>317</v>
      </c>
      <c r="AY32" s="683"/>
      <c r="AZ32" s="683"/>
      <c r="BA32" s="683"/>
      <c r="BB32" s="683"/>
      <c r="BC32" s="683"/>
      <c r="BD32" s="683"/>
      <c r="BE32" s="683"/>
      <c r="BF32" s="684"/>
      <c r="BG32" s="754">
        <v>99.1</v>
      </c>
      <c r="BH32" s="721"/>
      <c r="BI32" s="721"/>
      <c r="BJ32" s="721"/>
      <c r="BK32" s="721"/>
      <c r="BL32" s="721"/>
      <c r="BM32" s="691">
        <v>98.1</v>
      </c>
      <c r="BN32" s="751"/>
      <c r="BO32" s="751"/>
      <c r="BP32" s="751"/>
      <c r="BQ32" s="752"/>
      <c r="BR32" s="754">
        <v>99.1</v>
      </c>
      <c r="BS32" s="721"/>
      <c r="BT32" s="721"/>
      <c r="BU32" s="721"/>
      <c r="BV32" s="721"/>
      <c r="BW32" s="721"/>
      <c r="BX32" s="691">
        <v>97.7</v>
      </c>
      <c r="BY32" s="751"/>
      <c r="BZ32" s="751"/>
      <c r="CA32" s="751"/>
      <c r="CB32" s="752"/>
      <c r="CD32" s="729"/>
      <c r="CE32" s="730"/>
      <c r="CF32" s="700" t="s">
        <v>318</v>
      </c>
      <c r="CG32" s="701"/>
      <c r="CH32" s="701"/>
      <c r="CI32" s="701"/>
      <c r="CJ32" s="701"/>
      <c r="CK32" s="701"/>
      <c r="CL32" s="701"/>
      <c r="CM32" s="701"/>
      <c r="CN32" s="701"/>
      <c r="CO32" s="701"/>
      <c r="CP32" s="701"/>
      <c r="CQ32" s="702"/>
      <c r="CR32" s="685" t="s">
        <v>127</v>
      </c>
      <c r="CS32" s="686"/>
      <c r="CT32" s="686"/>
      <c r="CU32" s="686"/>
      <c r="CV32" s="686"/>
      <c r="CW32" s="686"/>
      <c r="CX32" s="686"/>
      <c r="CY32" s="687"/>
      <c r="CZ32" s="690" t="s">
        <v>172</v>
      </c>
      <c r="DA32" s="719"/>
      <c r="DB32" s="719"/>
      <c r="DC32" s="723"/>
      <c r="DD32" s="694" t="s">
        <v>257</v>
      </c>
      <c r="DE32" s="686"/>
      <c r="DF32" s="686"/>
      <c r="DG32" s="686"/>
      <c r="DH32" s="686"/>
      <c r="DI32" s="686"/>
      <c r="DJ32" s="686"/>
      <c r="DK32" s="687"/>
      <c r="DL32" s="694" t="s">
        <v>127</v>
      </c>
      <c r="DM32" s="686"/>
      <c r="DN32" s="686"/>
      <c r="DO32" s="686"/>
      <c r="DP32" s="686"/>
      <c r="DQ32" s="686"/>
      <c r="DR32" s="686"/>
      <c r="DS32" s="686"/>
      <c r="DT32" s="686"/>
      <c r="DU32" s="686"/>
      <c r="DV32" s="687"/>
      <c r="DW32" s="690" t="s">
        <v>234</v>
      </c>
      <c r="DX32" s="719"/>
      <c r="DY32" s="719"/>
      <c r="DZ32" s="719"/>
      <c r="EA32" s="719"/>
      <c r="EB32" s="719"/>
      <c r="EC32" s="720"/>
    </row>
    <row r="33" spans="2:133" ht="11.25" customHeight="1" x14ac:dyDescent="0.15">
      <c r="B33" s="682" t="s">
        <v>319</v>
      </c>
      <c r="C33" s="683"/>
      <c r="D33" s="683"/>
      <c r="E33" s="683"/>
      <c r="F33" s="683"/>
      <c r="G33" s="683"/>
      <c r="H33" s="683"/>
      <c r="I33" s="683"/>
      <c r="J33" s="683"/>
      <c r="K33" s="683"/>
      <c r="L33" s="683"/>
      <c r="M33" s="683"/>
      <c r="N33" s="683"/>
      <c r="O33" s="683"/>
      <c r="P33" s="683"/>
      <c r="Q33" s="684"/>
      <c r="R33" s="685">
        <v>843050</v>
      </c>
      <c r="S33" s="686"/>
      <c r="T33" s="686"/>
      <c r="U33" s="686"/>
      <c r="V33" s="686"/>
      <c r="W33" s="686"/>
      <c r="X33" s="686"/>
      <c r="Y33" s="687"/>
      <c r="Z33" s="688">
        <v>6.4</v>
      </c>
      <c r="AA33" s="688"/>
      <c r="AB33" s="688"/>
      <c r="AC33" s="688"/>
      <c r="AD33" s="689" t="s">
        <v>172</v>
      </c>
      <c r="AE33" s="689"/>
      <c r="AF33" s="689"/>
      <c r="AG33" s="689"/>
      <c r="AH33" s="689"/>
      <c r="AI33" s="689"/>
      <c r="AJ33" s="689"/>
      <c r="AK33" s="689"/>
      <c r="AL33" s="690" t="s">
        <v>227</v>
      </c>
      <c r="AM33" s="691"/>
      <c r="AN33" s="691"/>
      <c r="AO33" s="692"/>
      <c r="AP33" s="746"/>
      <c r="AQ33" s="747"/>
      <c r="AR33" s="747"/>
      <c r="AS33" s="747"/>
      <c r="AT33" s="750"/>
      <c r="AU33" s="232"/>
      <c r="AV33" s="232"/>
      <c r="AW33" s="232"/>
      <c r="AX33" s="735" t="s">
        <v>320</v>
      </c>
      <c r="AY33" s="736"/>
      <c r="AZ33" s="736"/>
      <c r="BA33" s="736"/>
      <c r="BB33" s="736"/>
      <c r="BC33" s="736"/>
      <c r="BD33" s="736"/>
      <c r="BE33" s="736"/>
      <c r="BF33" s="737"/>
      <c r="BG33" s="755">
        <v>98.1</v>
      </c>
      <c r="BH33" s="756"/>
      <c r="BI33" s="756"/>
      <c r="BJ33" s="756"/>
      <c r="BK33" s="756"/>
      <c r="BL33" s="756"/>
      <c r="BM33" s="757">
        <v>96.6</v>
      </c>
      <c r="BN33" s="756"/>
      <c r="BO33" s="756"/>
      <c r="BP33" s="756"/>
      <c r="BQ33" s="758"/>
      <c r="BR33" s="755">
        <v>98.8</v>
      </c>
      <c r="BS33" s="756"/>
      <c r="BT33" s="756"/>
      <c r="BU33" s="756"/>
      <c r="BV33" s="756"/>
      <c r="BW33" s="756"/>
      <c r="BX33" s="757">
        <v>96.3</v>
      </c>
      <c r="BY33" s="756"/>
      <c r="BZ33" s="756"/>
      <c r="CA33" s="756"/>
      <c r="CB33" s="758"/>
      <c r="CD33" s="700" t="s">
        <v>321</v>
      </c>
      <c r="CE33" s="701"/>
      <c r="CF33" s="701"/>
      <c r="CG33" s="701"/>
      <c r="CH33" s="701"/>
      <c r="CI33" s="701"/>
      <c r="CJ33" s="701"/>
      <c r="CK33" s="701"/>
      <c r="CL33" s="701"/>
      <c r="CM33" s="701"/>
      <c r="CN33" s="701"/>
      <c r="CO33" s="701"/>
      <c r="CP33" s="701"/>
      <c r="CQ33" s="702"/>
      <c r="CR33" s="685">
        <v>7324330</v>
      </c>
      <c r="CS33" s="721"/>
      <c r="CT33" s="721"/>
      <c r="CU33" s="721"/>
      <c r="CV33" s="721"/>
      <c r="CW33" s="721"/>
      <c r="CX33" s="721"/>
      <c r="CY33" s="722"/>
      <c r="CZ33" s="690">
        <v>56.9</v>
      </c>
      <c r="DA33" s="719"/>
      <c r="DB33" s="719"/>
      <c r="DC33" s="723"/>
      <c r="DD33" s="694">
        <v>3767834</v>
      </c>
      <c r="DE33" s="721"/>
      <c r="DF33" s="721"/>
      <c r="DG33" s="721"/>
      <c r="DH33" s="721"/>
      <c r="DI33" s="721"/>
      <c r="DJ33" s="721"/>
      <c r="DK33" s="722"/>
      <c r="DL33" s="694">
        <v>2832433</v>
      </c>
      <c r="DM33" s="721"/>
      <c r="DN33" s="721"/>
      <c r="DO33" s="721"/>
      <c r="DP33" s="721"/>
      <c r="DQ33" s="721"/>
      <c r="DR33" s="721"/>
      <c r="DS33" s="721"/>
      <c r="DT33" s="721"/>
      <c r="DU33" s="721"/>
      <c r="DV33" s="722"/>
      <c r="DW33" s="690">
        <v>42.7</v>
      </c>
      <c r="DX33" s="719"/>
      <c r="DY33" s="719"/>
      <c r="DZ33" s="719"/>
      <c r="EA33" s="719"/>
      <c r="EB33" s="719"/>
      <c r="EC33" s="720"/>
    </row>
    <row r="34" spans="2:133" ht="11.25" customHeight="1" x14ac:dyDescent="0.15">
      <c r="B34" s="682" t="s">
        <v>322</v>
      </c>
      <c r="C34" s="683"/>
      <c r="D34" s="683"/>
      <c r="E34" s="683"/>
      <c r="F34" s="683"/>
      <c r="G34" s="683"/>
      <c r="H34" s="683"/>
      <c r="I34" s="683"/>
      <c r="J34" s="683"/>
      <c r="K34" s="683"/>
      <c r="L34" s="683"/>
      <c r="M34" s="683"/>
      <c r="N34" s="683"/>
      <c r="O34" s="683"/>
      <c r="P34" s="683"/>
      <c r="Q34" s="684"/>
      <c r="R34" s="685">
        <v>30269</v>
      </c>
      <c r="S34" s="686"/>
      <c r="T34" s="686"/>
      <c r="U34" s="686"/>
      <c r="V34" s="686"/>
      <c r="W34" s="686"/>
      <c r="X34" s="686"/>
      <c r="Y34" s="687"/>
      <c r="Z34" s="688">
        <v>0.2</v>
      </c>
      <c r="AA34" s="688"/>
      <c r="AB34" s="688"/>
      <c r="AC34" s="688"/>
      <c r="AD34" s="689">
        <v>25644</v>
      </c>
      <c r="AE34" s="689"/>
      <c r="AF34" s="689"/>
      <c r="AG34" s="689"/>
      <c r="AH34" s="689"/>
      <c r="AI34" s="689"/>
      <c r="AJ34" s="689"/>
      <c r="AK34" s="689"/>
      <c r="AL34" s="690">
        <v>0.4</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323</v>
      </c>
      <c r="CE34" s="701"/>
      <c r="CF34" s="701"/>
      <c r="CG34" s="701"/>
      <c r="CH34" s="701"/>
      <c r="CI34" s="701"/>
      <c r="CJ34" s="701"/>
      <c r="CK34" s="701"/>
      <c r="CL34" s="701"/>
      <c r="CM34" s="701"/>
      <c r="CN34" s="701"/>
      <c r="CO34" s="701"/>
      <c r="CP34" s="701"/>
      <c r="CQ34" s="702"/>
      <c r="CR34" s="685">
        <v>1324780</v>
      </c>
      <c r="CS34" s="686"/>
      <c r="CT34" s="686"/>
      <c r="CU34" s="686"/>
      <c r="CV34" s="686"/>
      <c r="CW34" s="686"/>
      <c r="CX34" s="686"/>
      <c r="CY34" s="687"/>
      <c r="CZ34" s="690">
        <v>10.3</v>
      </c>
      <c r="DA34" s="719"/>
      <c r="DB34" s="719"/>
      <c r="DC34" s="723"/>
      <c r="DD34" s="694">
        <v>994713</v>
      </c>
      <c r="DE34" s="686"/>
      <c r="DF34" s="686"/>
      <c r="DG34" s="686"/>
      <c r="DH34" s="686"/>
      <c r="DI34" s="686"/>
      <c r="DJ34" s="686"/>
      <c r="DK34" s="687"/>
      <c r="DL34" s="694">
        <v>780334</v>
      </c>
      <c r="DM34" s="686"/>
      <c r="DN34" s="686"/>
      <c r="DO34" s="686"/>
      <c r="DP34" s="686"/>
      <c r="DQ34" s="686"/>
      <c r="DR34" s="686"/>
      <c r="DS34" s="686"/>
      <c r="DT34" s="686"/>
      <c r="DU34" s="686"/>
      <c r="DV34" s="687"/>
      <c r="DW34" s="690">
        <v>11.8</v>
      </c>
      <c r="DX34" s="719"/>
      <c r="DY34" s="719"/>
      <c r="DZ34" s="719"/>
      <c r="EA34" s="719"/>
      <c r="EB34" s="719"/>
      <c r="EC34" s="720"/>
    </row>
    <row r="35" spans="2:133" ht="11.25" customHeight="1" x14ac:dyDescent="0.15">
      <c r="B35" s="682" t="s">
        <v>324</v>
      </c>
      <c r="C35" s="683"/>
      <c r="D35" s="683"/>
      <c r="E35" s="683"/>
      <c r="F35" s="683"/>
      <c r="G35" s="683"/>
      <c r="H35" s="683"/>
      <c r="I35" s="683"/>
      <c r="J35" s="683"/>
      <c r="K35" s="683"/>
      <c r="L35" s="683"/>
      <c r="M35" s="683"/>
      <c r="N35" s="683"/>
      <c r="O35" s="683"/>
      <c r="P35" s="683"/>
      <c r="Q35" s="684"/>
      <c r="R35" s="685">
        <v>21184</v>
      </c>
      <c r="S35" s="686"/>
      <c r="T35" s="686"/>
      <c r="U35" s="686"/>
      <c r="V35" s="686"/>
      <c r="W35" s="686"/>
      <c r="X35" s="686"/>
      <c r="Y35" s="687"/>
      <c r="Z35" s="688">
        <v>0.2</v>
      </c>
      <c r="AA35" s="688"/>
      <c r="AB35" s="688"/>
      <c r="AC35" s="688"/>
      <c r="AD35" s="689" t="s">
        <v>257</v>
      </c>
      <c r="AE35" s="689"/>
      <c r="AF35" s="689"/>
      <c r="AG35" s="689"/>
      <c r="AH35" s="689"/>
      <c r="AI35" s="689"/>
      <c r="AJ35" s="689"/>
      <c r="AK35" s="689"/>
      <c r="AL35" s="690" t="s">
        <v>257</v>
      </c>
      <c r="AM35" s="691"/>
      <c r="AN35" s="691"/>
      <c r="AO35" s="692"/>
      <c r="AP35" s="235"/>
      <c r="AQ35" s="664" t="s">
        <v>325</v>
      </c>
      <c r="AR35" s="665"/>
      <c r="AS35" s="665"/>
      <c r="AT35" s="665"/>
      <c r="AU35" s="665"/>
      <c r="AV35" s="665"/>
      <c r="AW35" s="665"/>
      <c r="AX35" s="665"/>
      <c r="AY35" s="665"/>
      <c r="AZ35" s="665"/>
      <c r="BA35" s="665"/>
      <c r="BB35" s="665"/>
      <c r="BC35" s="665"/>
      <c r="BD35" s="665"/>
      <c r="BE35" s="665"/>
      <c r="BF35" s="666"/>
      <c r="BG35" s="664" t="s">
        <v>326</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327</v>
      </c>
      <c r="CE35" s="701"/>
      <c r="CF35" s="701"/>
      <c r="CG35" s="701"/>
      <c r="CH35" s="701"/>
      <c r="CI35" s="701"/>
      <c r="CJ35" s="701"/>
      <c r="CK35" s="701"/>
      <c r="CL35" s="701"/>
      <c r="CM35" s="701"/>
      <c r="CN35" s="701"/>
      <c r="CO35" s="701"/>
      <c r="CP35" s="701"/>
      <c r="CQ35" s="702"/>
      <c r="CR35" s="685">
        <v>51861</v>
      </c>
      <c r="CS35" s="721"/>
      <c r="CT35" s="721"/>
      <c r="CU35" s="721"/>
      <c r="CV35" s="721"/>
      <c r="CW35" s="721"/>
      <c r="CX35" s="721"/>
      <c r="CY35" s="722"/>
      <c r="CZ35" s="690">
        <v>0.4</v>
      </c>
      <c r="DA35" s="719"/>
      <c r="DB35" s="719"/>
      <c r="DC35" s="723"/>
      <c r="DD35" s="694">
        <v>51195</v>
      </c>
      <c r="DE35" s="721"/>
      <c r="DF35" s="721"/>
      <c r="DG35" s="721"/>
      <c r="DH35" s="721"/>
      <c r="DI35" s="721"/>
      <c r="DJ35" s="721"/>
      <c r="DK35" s="722"/>
      <c r="DL35" s="694">
        <v>51195</v>
      </c>
      <c r="DM35" s="721"/>
      <c r="DN35" s="721"/>
      <c r="DO35" s="721"/>
      <c r="DP35" s="721"/>
      <c r="DQ35" s="721"/>
      <c r="DR35" s="721"/>
      <c r="DS35" s="721"/>
      <c r="DT35" s="721"/>
      <c r="DU35" s="721"/>
      <c r="DV35" s="722"/>
      <c r="DW35" s="690">
        <v>0.8</v>
      </c>
      <c r="DX35" s="719"/>
      <c r="DY35" s="719"/>
      <c r="DZ35" s="719"/>
      <c r="EA35" s="719"/>
      <c r="EB35" s="719"/>
      <c r="EC35" s="720"/>
    </row>
    <row r="36" spans="2:133" ht="11.25" customHeight="1" x14ac:dyDescent="0.15">
      <c r="B36" s="682" t="s">
        <v>328</v>
      </c>
      <c r="C36" s="683"/>
      <c r="D36" s="683"/>
      <c r="E36" s="683"/>
      <c r="F36" s="683"/>
      <c r="G36" s="683"/>
      <c r="H36" s="683"/>
      <c r="I36" s="683"/>
      <c r="J36" s="683"/>
      <c r="K36" s="683"/>
      <c r="L36" s="683"/>
      <c r="M36" s="683"/>
      <c r="N36" s="683"/>
      <c r="O36" s="683"/>
      <c r="P36" s="683"/>
      <c r="Q36" s="684"/>
      <c r="R36" s="685">
        <v>145329</v>
      </c>
      <c r="S36" s="686"/>
      <c r="T36" s="686"/>
      <c r="U36" s="686"/>
      <c r="V36" s="686"/>
      <c r="W36" s="686"/>
      <c r="X36" s="686"/>
      <c r="Y36" s="687"/>
      <c r="Z36" s="688">
        <v>1.1000000000000001</v>
      </c>
      <c r="AA36" s="688"/>
      <c r="AB36" s="688"/>
      <c r="AC36" s="688"/>
      <c r="AD36" s="689" t="s">
        <v>227</v>
      </c>
      <c r="AE36" s="689"/>
      <c r="AF36" s="689"/>
      <c r="AG36" s="689"/>
      <c r="AH36" s="689"/>
      <c r="AI36" s="689"/>
      <c r="AJ36" s="689"/>
      <c r="AK36" s="689"/>
      <c r="AL36" s="690" t="s">
        <v>234</v>
      </c>
      <c r="AM36" s="691"/>
      <c r="AN36" s="691"/>
      <c r="AO36" s="692"/>
      <c r="AP36" s="235"/>
      <c r="AQ36" s="759" t="s">
        <v>329</v>
      </c>
      <c r="AR36" s="760"/>
      <c r="AS36" s="760"/>
      <c r="AT36" s="760"/>
      <c r="AU36" s="760"/>
      <c r="AV36" s="760"/>
      <c r="AW36" s="760"/>
      <c r="AX36" s="760"/>
      <c r="AY36" s="761"/>
      <c r="AZ36" s="674">
        <v>1501918</v>
      </c>
      <c r="BA36" s="675"/>
      <c r="BB36" s="675"/>
      <c r="BC36" s="675"/>
      <c r="BD36" s="675"/>
      <c r="BE36" s="675"/>
      <c r="BF36" s="762"/>
      <c r="BG36" s="696" t="s">
        <v>330</v>
      </c>
      <c r="BH36" s="697"/>
      <c r="BI36" s="697"/>
      <c r="BJ36" s="697"/>
      <c r="BK36" s="697"/>
      <c r="BL36" s="697"/>
      <c r="BM36" s="697"/>
      <c r="BN36" s="697"/>
      <c r="BO36" s="697"/>
      <c r="BP36" s="697"/>
      <c r="BQ36" s="697"/>
      <c r="BR36" s="697"/>
      <c r="BS36" s="697"/>
      <c r="BT36" s="697"/>
      <c r="BU36" s="698"/>
      <c r="BV36" s="674">
        <v>60869</v>
      </c>
      <c r="BW36" s="675"/>
      <c r="BX36" s="675"/>
      <c r="BY36" s="675"/>
      <c r="BZ36" s="675"/>
      <c r="CA36" s="675"/>
      <c r="CB36" s="762"/>
      <c r="CD36" s="700" t="s">
        <v>331</v>
      </c>
      <c r="CE36" s="701"/>
      <c r="CF36" s="701"/>
      <c r="CG36" s="701"/>
      <c r="CH36" s="701"/>
      <c r="CI36" s="701"/>
      <c r="CJ36" s="701"/>
      <c r="CK36" s="701"/>
      <c r="CL36" s="701"/>
      <c r="CM36" s="701"/>
      <c r="CN36" s="701"/>
      <c r="CO36" s="701"/>
      <c r="CP36" s="701"/>
      <c r="CQ36" s="702"/>
      <c r="CR36" s="685">
        <v>4703600</v>
      </c>
      <c r="CS36" s="686"/>
      <c r="CT36" s="686"/>
      <c r="CU36" s="686"/>
      <c r="CV36" s="686"/>
      <c r="CW36" s="686"/>
      <c r="CX36" s="686"/>
      <c r="CY36" s="687"/>
      <c r="CZ36" s="690">
        <v>36.6</v>
      </c>
      <c r="DA36" s="719"/>
      <c r="DB36" s="719"/>
      <c r="DC36" s="723"/>
      <c r="DD36" s="694">
        <v>1685135</v>
      </c>
      <c r="DE36" s="686"/>
      <c r="DF36" s="686"/>
      <c r="DG36" s="686"/>
      <c r="DH36" s="686"/>
      <c r="DI36" s="686"/>
      <c r="DJ36" s="686"/>
      <c r="DK36" s="687"/>
      <c r="DL36" s="694">
        <v>1092605</v>
      </c>
      <c r="DM36" s="686"/>
      <c r="DN36" s="686"/>
      <c r="DO36" s="686"/>
      <c r="DP36" s="686"/>
      <c r="DQ36" s="686"/>
      <c r="DR36" s="686"/>
      <c r="DS36" s="686"/>
      <c r="DT36" s="686"/>
      <c r="DU36" s="686"/>
      <c r="DV36" s="687"/>
      <c r="DW36" s="690">
        <v>16.5</v>
      </c>
      <c r="DX36" s="719"/>
      <c r="DY36" s="719"/>
      <c r="DZ36" s="719"/>
      <c r="EA36" s="719"/>
      <c r="EB36" s="719"/>
      <c r="EC36" s="720"/>
    </row>
    <row r="37" spans="2:133" ht="11.25" customHeight="1" x14ac:dyDescent="0.15">
      <c r="B37" s="682" t="s">
        <v>332</v>
      </c>
      <c r="C37" s="683"/>
      <c r="D37" s="683"/>
      <c r="E37" s="683"/>
      <c r="F37" s="683"/>
      <c r="G37" s="683"/>
      <c r="H37" s="683"/>
      <c r="I37" s="683"/>
      <c r="J37" s="683"/>
      <c r="K37" s="683"/>
      <c r="L37" s="683"/>
      <c r="M37" s="683"/>
      <c r="N37" s="683"/>
      <c r="O37" s="683"/>
      <c r="P37" s="683"/>
      <c r="Q37" s="684"/>
      <c r="R37" s="685">
        <v>93594</v>
      </c>
      <c r="S37" s="686"/>
      <c r="T37" s="686"/>
      <c r="U37" s="686"/>
      <c r="V37" s="686"/>
      <c r="W37" s="686"/>
      <c r="X37" s="686"/>
      <c r="Y37" s="687"/>
      <c r="Z37" s="688">
        <v>0.7</v>
      </c>
      <c r="AA37" s="688"/>
      <c r="AB37" s="688"/>
      <c r="AC37" s="688"/>
      <c r="AD37" s="689" t="s">
        <v>172</v>
      </c>
      <c r="AE37" s="689"/>
      <c r="AF37" s="689"/>
      <c r="AG37" s="689"/>
      <c r="AH37" s="689"/>
      <c r="AI37" s="689"/>
      <c r="AJ37" s="689"/>
      <c r="AK37" s="689"/>
      <c r="AL37" s="690" t="s">
        <v>234</v>
      </c>
      <c r="AM37" s="691"/>
      <c r="AN37" s="691"/>
      <c r="AO37" s="692"/>
      <c r="AQ37" s="763" t="s">
        <v>333</v>
      </c>
      <c r="AR37" s="764"/>
      <c r="AS37" s="764"/>
      <c r="AT37" s="764"/>
      <c r="AU37" s="764"/>
      <c r="AV37" s="764"/>
      <c r="AW37" s="764"/>
      <c r="AX37" s="764"/>
      <c r="AY37" s="765"/>
      <c r="AZ37" s="685">
        <v>311368</v>
      </c>
      <c r="BA37" s="686"/>
      <c r="BB37" s="686"/>
      <c r="BC37" s="686"/>
      <c r="BD37" s="721"/>
      <c r="BE37" s="721"/>
      <c r="BF37" s="752"/>
      <c r="BG37" s="700" t="s">
        <v>334</v>
      </c>
      <c r="BH37" s="701"/>
      <c r="BI37" s="701"/>
      <c r="BJ37" s="701"/>
      <c r="BK37" s="701"/>
      <c r="BL37" s="701"/>
      <c r="BM37" s="701"/>
      <c r="BN37" s="701"/>
      <c r="BO37" s="701"/>
      <c r="BP37" s="701"/>
      <c r="BQ37" s="701"/>
      <c r="BR37" s="701"/>
      <c r="BS37" s="701"/>
      <c r="BT37" s="701"/>
      <c r="BU37" s="702"/>
      <c r="BV37" s="685">
        <v>44913</v>
      </c>
      <c r="BW37" s="686"/>
      <c r="BX37" s="686"/>
      <c r="BY37" s="686"/>
      <c r="BZ37" s="686"/>
      <c r="CA37" s="686"/>
      <c r="CB37" s="695"/>
      <c r="CD37" s="700" t="s">
        <v>335</v>
      </c>
      <c r="CE37" s="701"/>
      <c r="CF37" s="701"/>
      <c r="CG37" s="701"/>
      <c r="CH37" s="701"/>
      <c r="CI37" s="701"/>
      <c r="CJ37" s="701"/>
      <c r="CK37" s="701"/>
      <c r="CL37" s="701"/>
      <c r="CM37" s="701"/>
      <c r="CN37" s="701"/>
      <c r="CO37" s="701"/>
      <c r="CP37" s="701"/>
      <c r="CQ37" s="702"/>
      <c r="CR37" s="685">
        <v>873642</v>
      </c>
      <c r="CS37" s="721"/>
      <c r="CT37" s="721"/>
      <c r="CU37" s="721"/>
      <c r="CV37" s="721"/>
      <c r="CW37" s="721"/>
      <c r="CX37" s="721"/>
      <c r="CY37" s="722"/>
      <c r="CZ37" s="690">
        <v>6.8</v>
      </c>
      <c r="DA37" s="719"/>
      <c r="DB37" s="719"/>
      <c r="DC37" s="723"/>
      <c r="DD37" s="694">
        <v>873642</v>
      </c>
      <c r="DE37" s="721"/>
      <c r="DF37" s="721"/>
      <c r="DG37" s="721"/>
      <c r="DH37" s="721"/>
      <c r="DI37" s="721"/>
      <c r="DJ37" s="721"/>
      <c r="DK37" s="722"/>
      <c r="DL37" s="694">
        <v>663349</v>
      </c>
      <c r="DM37" s="721"/>
      <c r="DN37" s="721"/>
      <c r="DO37" s="721"/>
      <c r="DP37" s="721"/>
      <c r="DQ37" s="721"/>
      <c r="DR37" s="721"/>
      <c r="DS37" s="721"/>
      <c r="DT37" s="721"/>
      <c r="DU37" s="721"/>
      <c r="DV37" s="722"/>
      <c r="DW37" s="690">
        <v>10</v>
      </c>
      <c r="DX37" s="719"/>
      <c r="DY37" s="719"/>
      <c r="DZ37" s="719"/>
      <c r="EA37" s="719"/>
      <c r="EB37" s="719"/>
      <c r="EC37" s="720"/>
    </row>
    <row r="38" spans="2:133" ht="11.25" customHeight="1" x14ac:dyDescent="0.15">
      <c r="B38" s="682" t="s">
        <v>336</v>
      </c>
      <c r="C38" s="683"/>
      <c r="D38" s="683"/>
      <c r="E38" s="683"/>
      <c r="F38" s="683"/>
      <c r="G38" s="683"/>
      <c r="H38" s="683"/>
      <c r="I38" s="683"/>
      <c r="J38" s="683"/>
      <c r="K38" s="683"/>
      <c r="L38" s="683"/>
      <c r="M38" s="683"/>
      <c r="N38" s="683"/>
      <c r="O38" s="683"/>
      <c r="P38" s="683"/>
      <c r="Q38" s="684"/>
      <c r="R38" s="685">
        <v>101373</v>
      </c>
      <c r="S38" s="686"/>
      <c r="T38" s="686"/>
      <c r="U38" s="686"/>
      <c r="V38" s="686"/>
      <c r="W38" s="686"/>
      <c r="X38" s="686"/>
      <c r="Y38" s="687"/>
      <c r="Z38" s="688">
        <v>0.8</v>
      </c>
      <c r="AA38" s="688"/>
      <c r="AB38" s="688"/>
      <c r="AC38" s="688"/>
      <c r="AD38" s="689">
        <v>8430</v>
      </c>
      <c r="AE38" s="689"/>
      <c r="AF38" s="689"/>
      <c r="AG38" s="689"/>
      <c r="AH38" s="689"/>
      <c r="AI38" s="689"/>
      <c r="AJ38" s="689"/>
      <c r="AK38" s="689"/>
      <c r="AL38" s="690">
        <v>0.1</v>
      </c>
      <c r="AM38" s="691"/>
      <c r="AN38" s="691"/>
      <c r="AO38" s="692"/>
      <c r="AQ38" s="763" t="s">
        <v>337</v>
      </c>
      <c r="AR38" s="764"/>
      <c r="AS38" s="764"/>
      <c r="AT38" s="764"/>
      <c r="AU38" s="764"/>
      <c r="AV38" s="764"/>
      <c r="AW38" s="764"/>
      <c r="AX38" s="764"/>
      <c r="AY38" s="765"/>
      <c r="AZ38" s="685">
        <v>70784</v>
      </c>
      <c r="BA38" s="686"/>
      <c r="BB38" s="686"/>
      <c r="BC38" s="686"/>
      <c r="BD38" s="721"/>
      <c r="BE38" s="721"/>
      <c r="BF38" s="752"/>
      <c r="BG38" s="700" t="s">
        <v>338</v>
      </c>
      <c r="BH38" s="701"/>
      <c r="BI38" s="701"/>
      <c r="BJ38" s="701"/>
      <c r="BK38" s="701"/>
      <c r="BL38" s="701"/>
      <c r="BM38" s="701"/>
      <c r="BN38" s="701"/>
      <c r="BO38" s="701"/>
      <c r="BP38" s="701"/>
      <c r="BQ38" s="701"/>
      <c r="BR38" s="701"/>
      <c r="BS38" s="701"/>
      <c r="BT38" s="701"/>
      <c r="BU38" s="702"/>
      <c r="BV38" s="685">
        <v>4954</v>
      </c>
      <c r="BW38" s="686"/>
      <c r="BX38" s="686"/>
      <c r="BY38" s="686"/>
      <c r="BZ38" s="686"/>
      <c r="CA38" s="686"/>
      <c r="CB38" s="695"/>
      <c r="CD38" s="700" t="s">
        <v>339</v>
      </c>
      <c r="CE38" s="701"/>
      <c r="CF38" s="701"/>
      <c r="CG38" s="701"/>
      <c r="CH38" s="701"/>
      <c r="CI38" s="701"/>
      <c r="CJ38" s="701"/>
      <c r="CK38" s="701"/>
      <c r="CL38" s="701"/>
      <c r="CM38" s="701"/>
      <c r="CN38" s="701"/>
      <c r="CO38" s="701"/>
      <c r="CP38" s="701"/>
      <c r="CQ38" s="702"/>
      <c r="CR38" s="685">
        <v>1119766</v>
      </c>
      <c r="CS38" s="686"/>
      <c r="CT38" s="686"/>
      <c r="CU38" s="686"/>
      <c r="CV38" s="686"/>
      <c r="CW38" s="686"/>
      <c r="CX38" s="686"/>
      <c r="CY38" s="687"/>
      <c r="CZ38" s="690">
        <v>8.6999999999999993</v>
      </c>
      <c r="DA38" s="719"/>
      <c r="DB38" s="719"/>
      <c r="DC38" s="723"/>
      <c r="DD38" s="694">
        <v>930894</v>
      </c>
      <c r="DE38" s="686"/>
      <c r="DF38" s="686"/>
      <c r="DG38" s="686"/>
      <c r="DH38" s="686"/>
      <c r="DI38" s="686"/>
      <c r="DJ38" s="686"/>
      <c r="DK38" s="687"/>
      <c r="DL38" s="694">
        <v>908299</v>
      </c>
      <c r="DM38" s="686"/>
      <c r="DN38" s="686"/>
      <c r="DO38" s="686"/>
      <c r="DP38" s="686"/>
      <c r="DQ38" s="686"/>
      <c r="DR38" s="686"/>
      <c r="DS38" s="686"/>
      <c r="DT38" s="686"/>
      <c r="DU38" s="686"/>
      <c r="DV38" s="687"/>
      <c r="DW38" s="690">
        <v>13.7</v>
      </c>
      <c r="DX38" s="719"/>
      <c r="DY38" s="719"/>
      <c r="DZ38" s="719"/>
      <c r="EA38" s="719"/>
      <c r="EB38" s="719"/>
      <c r="EC38" s="720"/>
    </row>
    <row r="39" spans="2:133" ht="11.25" customHeight="1" x14ac:dyDescent="0.15">
      <c r="B39" s="682" t="s">
        <v>340</v>
      </c>
      <c r="C39" s="683"/>
      <c r="D39" s="683"/>
      <c r="E39" s="683"/>
      <c r="F39" s="683"/>
      <c r="G39" s="683"/>
      <c r="H39" s="683"/>
      <c r="I39" s="683"/>
      <c r="J39" s="683"/>
      <c r="K39" s="683"/>
      <c r="L39" s="683"/>
      <c r="M39" s="683"/>
      <c r="N39" s="683"/>
      <c r="O39" s="683"/>
      <c r="P39" s="683"/>
      <c r="Q39" s="684"/>
      <c r="R39" s="685">
        <v>843052</v>
      </c>
      <c r="S39" s="686"/>
      <c r="T39" s="686"/>
      <c r="U39" s="686"/>
      <c r="V39" s="686"/>
      <c r="W39" s="686"/>
      <c r="X39" s="686"/>
      <c r="Y39" s="687"/>
      <c r="Z39" s="688">
        <v>6.4</v>
      </c>
      <c r="AA39" s="688"/>
      <c r="AB39" s="688"/>
      <c r="AC39" s="688"/>
      <c r="AD39" s="689" t="s">
        <v>127</v>
      </c>
      <c r="AE39" s="689"/>
      <c r="AF39" s="689"/>
      <c r="AG39" s="689"/>
      <c r="AH39" s="689"/>
      <c r="AI39" s="689"/>
      <c r="AJ39" s="689"/>
      <c r="AK39" s="689"/>
      <c r="AL39" s="690" t="s">
        <v>127</v>
      </c>
      <c r="AM39" s="691"/>
      <c r="AN39" s="691"/>
      <c r="AO39" s="692"/>
      <c r="AQ39" s="763" t="s">
        <v>341</v>
      </c>
      <c r="AR39" s="764"/>
      <c r="AS39" s="764"/>
      <c r="AT39" s="764"/>
      <c r="AU39" s="764"/>
      <c r="AV39" s="764"/>
      <c r="AW39" s="764"/>
      <c r="AX39" s="764"/>
      <c r="AY39" s="765"/>
      <c r="AZ39" s="685" t="s">
        <v>234</v>
      </c>
      <c r="BA39" s="686"/>
      <c r="BB39" s="686"/>
      <c r="BC39" s="686"/>
      <c r="BD39" s="721"/>
      <c r="BE39" s="721"/>
      <c r="BF39" s="752"/>
      <c r="BG39" s="700" t="s">
        <v>342</v>
      </c>
      <c r="BH39" s="701"/>
      <c r="BI39" s="701"/>
      <c r="BJ39" s="701"/>
      <c r="BK39" s="701"/>
      <c r="BL39" s="701"/>
      <c r="BM39" s="701"/>
      <c r="BN39" s="701"/>
      <c r="BO39" s="701"/>
      <c r="BP39" s="701"/>
      <c r="BQ39" s="701"/>
      <c r="BR39" s="701"/>
      <c r="BS39" s="701"/>
      <c r="BT39" s="701"/>
      <c r="BU39" s="702"/>
      <c r="BV39" s="685">
        <v>7749</v>
      </c>
      <c r="BW39" s="686"/>
      <c r="BX39" s="686"/>
      <c r="BY39" s="686"/>
      <c r="BZ39" s="686"/>
      <c r="CA39" s="686"/>
      <c r="CB39" s="695"/>
      <c r="CD39" s="700" t="s">
        <v>343</v>
      </c>
      <c r="CE39" s="701"/>
      <c r="CF39" s="701"/>
      <c r="CG39" s="701"/>
      <c r="CH39" s="701"/>
      <c r="CI39" s="701"/>
      <c r="CJ39" s="701"/>
      <c r="CK39" s="701"/>
      <c r="CL39" s="701"/>
      <c r="CM39" s="701"/>
      <c r="CN39" s="701"/>
      <c r="CO39" s="701"/>
      <c r="CP39" s="701"/>
      <c r="CQ39" s="702"/>
      <c r="CR39" s="685">
        <v>124323</v>
      </c>
      <c r="CS39" s="721"/>
      <c r="CT39" s="721"/>
      <c r="CU39" s="721"/>
      <c r="CV39" s="721"/>
      <c r="CW39" s="721"/>
      <c r="CX39" s="721"/>
      <c r="CY39" s="722"/>
      <c r="CZ39" s="690">
        <v>1</v>
      </c>
      <c r="DA39" s="719"/>
      <c r="DB39" s="719"/>
      <c r="DC39" s="723"/>
      <c r="DD39" s="694">
        <v>105897</v>
      </c>
      <c r="DE39" s="721"/>
      <c r="DF39" s="721"/>
      <c r="DG39" s="721"/>
      <c r="DH39" s="721"/>
      <c r="DI39" s="721"/>
      <c r="DJ39" s="721"/>
      <c r="DK39" s="722"/>
      <c r="DL39" s="694" t="s">
        <v>234</v>
      </c>
      <c r="DM39" s="721"/>
      <c r="DN39" s="721"/>
      <c r="DO39" s="721"/>
      <c r="DP39" s="721"/>
      <c r="DQ39" s="721"/>
      <c r="DR39" s="721"/>
      <c r="DS39" s="721"/>
      <c r="DT39" s="721"/>
      <c r="DU39" s="721"/>
      <c r="DV39" s="722"/>
      <c r="DW39" s="690" t="s">
        <v>127</v>
      </c>
      <c r="DX39" s="719"/>
      <c r="DY39" s="719"/>
      <c r="DZ39" s="719"/>
      <c r="EA39" s="719"/>
      <c r="EB39" s="719"/>
      <c r="EC39" s="720"/>
    </row>
    <row r="40" spans="2:133" ht="11.25" customHeight="1" x14ac:dyDescent="0.15">
      <c r="B40" s="682" t="s">
        <v>344</v>
      </c>
      <c r="C40" s="683"/>
      <c r="D40" s="683"/>
      <c r="E40" s="683"/>
      <c r="F40" s="683"/>
      <c r="G40" s="683"/>
      <c r="H40" s="683"/>
      <c r="I40" s="683"/>
      <c r="J40" s="683"/>
      <c r="K40" s="683"/>
      <c r="L40" s="683"/>
      <c r="M40" s="683"/>
      <c r="N40" s="683"/>
      <c r="O40" s="683"/>
      <c r="P40" s="683"/>
      <c r="Q40" s="684"/>
      <c r="R40" s="685" t="s">
        <v>234</v>
      </c>
      <c r="S40" s="686"/>
      <c r="T40" s="686"/>
      <c r="U40" s="686"/>
      <c r="V40" s="686"/>
      <c r="W40" s="686"/>
      <c r="X40" s="686"/>
      <c r="Y40" s="687"/>
      <c r="Z40" s="688" t="s">
        <v>172</v>
      </c>
      <c r="AA40" s="688"/>
      <c r="AB40" s="688"/>
      <c r="AC40" s="688"/>
      <c r="AD40" s="689" t="s">
        <v>172</v>
      </c>
      <c r="AE40" s="689"/>
      <c r="AF40" s="689"/>
      <c r="AG40" s="689"/>
      <c r="AH40" s="689"/>
      <c r="AI40" s="689"/>
      <c r="AJ40" s="689"/>
      <c r="AK40" s="689"/>
      <c r="AL40" s="690" t="s">
        <v>172</v>
      </c>
      <c r="AM40" s="691"/>
      <c r="AN40" s="691"/>
      <c r="AO40" s="692"/>
      <c r="AQ40" s="763" t="s">
        <v>345</v>
      </c>
      <c r="AR40" s="764"/>
      <c r="AS40" s="764"/>
      <c r="AT40" s="764"/>
      <c r="AU40" s="764"/>
      <c r="AV40" s="764"/>
      <c r="AW40" s="764"/>
      <c r="AX40" s="764"/>
      <c r="AY40" s="765"/>
      <c r="AZ40" s="685" t="s">
        <v>127</v>
      </c>
      <c r="BA40" s="686"/>
      <c r="BB40" s="686"/>
      <c r="BC40" s="686"/>
      <c r="BD40" s="721"/>
      <c r="BE40" s="721"/>
      <c r="BF40" s="752"/>
      <c r="BG40" s="772" t="s">
        <v>346</v>
      </c>
      <c r="BH40" s="773"/>
      <c r="BI40" s="773"/>
      <c r="BJ40" s="773"/>
      <c r="BK40" s="773"/>
      <c r="BL40" s="236"/>
      <c r="BM40" s="701" t="s">
        <v>347</v>
      </c>
      <c r="BN40" s="701"/>
      <c r="BO40" s="701"/>
      <c r="BP40" s="701"/>
      <c r="BQ40" s="701"/>
      <c r="BR40" s="701"/>
      <c r="BS40" s="701"/>
      <c r="BT40" s="701"/>
      <c r="BU40" s="702"/>
      <c r="BV40" s="685">
        <v>79</v>
      </c>
      <c r="BW40" s="686"/>
      <c r="BX40" s="686"/>
      <c r="BY40" s="686"/>
      <c r="BZ40" s="686"/>
      <c r="CA40" s="686"/>
      <c r="CB40" s="695"/>
      <c r="CD40" s="700" t="s">
        <v>348</v>
      </c>
      <c r="CE40" s="701"/>
      <c r="CF40" s="701"/>
      <c r="CG40" s="701"/>
      <c r="CH40" s="701"/>
      <c r="CI40" s="701"/>
      <c r="CJ40" s="701"/>
      <c r="CK40" s="701"/>
      <c r="CL40" s="701"/>
      <c r="CM40" s="701"/>
      <c r="CN40" s="701"/>
      <c r="CO40" s="701"/>
      <c r="CP40" s="701"/>
      <c r="CQ40" s="702"/>
      <c r="CR40" s="685" t="s">
        <v>127</v>
      </c>
      <c r="CS40" s="686"/>
      <c r="CT40" s="686"/>
      <c r="CU40" s="686"/>
      <c r="CV40" s="686"/>
      <c r="CW40" s="686"/>
      <c r="CX40" s="686"/>
      <c r="CY40" s="687"/>
      <c r="CZ40" s="690" t="s">
        <v>172</v>
      </c>
      <c r="DA40" s="719"/>
      <c r="DB40" s="719"/>
      <c r="DC40" s="723"/>
      <c r="DD40" s="694" t="s">
        <v>234</v>
      </c>
      <c r="DE40" s="686"/>
      <c r="DF40" s="686"/>
      <c r="DG40" s="686"/>
      <c r="DH40" s="686"/>
      <c r="DI40" s="686"/>
      <c r="DJ40" s="686"/>
      <c r="DK40" s="687"/>
      <c r="DL40" s="694" t="s">
        <v>172</v>
      </c>
      <c r="DM40" s="686"/>
      <c r="DN40" s="686"/>
      <c r="DO40" s="686"/>
      <c r="DP40" s="686"/>
      <c r="DQ40" s="686"/>
      <c r="DR40" s="686"/>
      <c r="DS40" s="686"/>
      <c r="DT40" s="686"/>
      <c r="DU40" s="686"/>
      <c r="DV40" s="687"/>
      <c r="DW40" s="690" t="s">
        <v>172</v>
      </c>
      <c r="DX40" s="719"/>
      <c r="DY40" s="719"/>
      <c r="DZ40" s="719"/>
      <c r="EA40" s="719"/>
      <c r="EB40" s="719"/>
      <c r="EC40" s="720"/>
    </row>
    <row r="41" spans="2:133" ht="11.25" customHeight="1" x14ac:dyDescent="0.15">
      <c r="B41" s="682" t="s">
        <v>349</v>
      </c>
      <c r="C41" s="683"/>
      <c r="D41" s="683"/>
      <c r="E41" s="683"/>
      <c r="F41" s="683"/>
      <c r="G41" s="683"/>
      <c r="H41" s="683"/>
      <c r="I41" s="683"/>
      <c r="J41" s="683"/>
      <c r="K41" s="683"/>
      <c r="L41" s="683"/>
      <c r="M41" s="683"/>
      <c r="N41" s="683"/>
      <c r="O41" s="683"/>
      <c r="P41" s="683"/>
      <c r="Q41" s="684"/>
      <c r="R41" s="685" t="s">
        <v>234</v>
      </c>
      <c r="S41" s="686"/>
      <c r="T41" s="686"/>
      <c r="U41" s="686"/>
      <c r="V41" s="686"/>
      <c r="W41" s="686"/>
      <c r="X41" s="686"/>
      <c r="Y41" s="687"/>
      <c r="Z41" s="688" t="s">
        <v>227</v>
      </c>
      <c r="AA41" s="688"/>
      <c r="AB41" s="688"/>
      <c r="AC41" s="688"/>
      <c r="AD41" s="689" t="s">
        <v>234</v>
      </c>
      <c r="AE41" s="689"/>
      <c r="AF41" s="689"/>
      <c r="AG41" s="689"/>
      <c r="AH41" s="689"/>
      <c r="AI41" s="689"/>
      <c r="AJ41" s="689"/>
      <c r="AK41" s="689"/>
      <c r="AL41" s="690" t="s">
        <v>127</v>
      </c>
      <c r="AM41" s="691"/>
      <c r="AN41" s="691"/>
      <c r="AO41" s="692"/>
      <c r="AQ41" s="763" t="s">
        <v>350</v>
      </c>
      <c r="AR41" s="764"/>
      <c r="AS41" s="764"/>
      <c r="AT41" s="764"/>
      <c r="AU41" s="764"/>
      <c r="AV41" s="764"/>
      <c r="AW41" s="764"/>
      <c r="AX41" s="764"/>
      <c r="AY41" s="765"/>
      <c r="AZ41" s="685">
        <v>201981</v>
      </c>
      <c r="BA41" s="686"/>
      <c r="BB41" s="686"/>
      <c r="BC41" s="686"/>
      <c r="BD41" s="721"/>
      <c r="BE41" s="721"/>
      <c r="BF41" s="752"/>
      <c r="BG41" s="772"/>
      <c r="BH41" s="773"/>
      <c r="BI41" s="773"/>
      <c r="BJ41" s="773"/>
      <c r="BK41" s="773"/>
      <c r="BL41" s="236"/>
      <c r="BM41" s="701" t="s">
        <v>351</v>
      </c>
      <c r="BN41" s="701"/>
      <c r="BO41" s="701"/>
      <c r="BP41" s="701"/>
      <c r="BQ41" s="701"/>
      <c r="BR41" s="701"/>
      <c r="BS41" s="701"/>
      <c r="BT41" s="701"/>
      <c r="BU41" s="702"/>
      <c r="BV41" s="685" t="s">
        <v>234</v>
      </c>
      <c r="BW41" s="686"/>
      <c r="BX41" s="686"/>
      <c r="BY41" s="686"/>
      <c r="BZ41" s="686"/>
      <c r="CA41" s="686"/>
      <c r="CB41" s="695"/>
      <c r="CD41" s="700" t="s">
        <v>352</v>
      </c>
      <c r="CE41" s="701"/>
      <c r="CF41" s="701"/>
      <c r="CG41" s="701"/>
      <c r="CH41" s="701"/>
      <c r="CI41" s="701"/>
      <c r="CJ41" s="701"/>
      <c r="CK41" s="701"/>
      <c r="CL41" s="701"/>
      <c r="CM41" s="701"/>
      <c r="CN41" s="701"/>
      <c r="CO41" s="701"/>
      <c r="CP41" s="701"/>
      <c r="CQ41" s="702"/>
      <c r="CR41" s="685" t="s">
        <v>127</v>
      </c>
      <c r="CS41" s="721"/>
      <c r="CT41" s="721"/>
      <c r="CU41" s="721"/>
      <c r="CV41" s="721"/>
      <c r="CW41" s="721"/>
      <c r="CX41" s="721"/>
      <c r="CY41" s="722"/>
      <c r="CZ41" s="690" t="s">
        <v>172</v>
      </c>
      <c r="DA41" s="719"/>
      <c r="DB41" s="719"/>
      <c r="DC41" s="723"/>
      <c r="DD41" s="694" t="s">
        <v>234</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353</v>
      </c>
      <c r="C42" s="683"/>
      <c r="D42" s="683"/>
      <c r="E42" s="683"/>
      <c r="F42" s="683"/>
      <c r="G42" s="683"/>
      <c r="H42" s="683"/>
      <c r="I42" s="683"/>
      <c r="J42" s="683"/>
      <c r="K42" s="683"/>
      <c r="L42" s="683"/>
      <c r="M42" s="683"/>
      <c r="N42" s="683"/>
      <c r="O42" s="683"/>
      <c r="P42" s="683"/>
      <c r="Q42" s="684"/>
      <c r="R42" s="685">
        <v>394035</v>
      </c>
      <c r="S42" s="686"/>
      <c r="T42" s="686"/>
      <c r="U42" s="686"/>
      <c r="V42" s="686"/>
      <c r="W42" s="686"/>
      <c r="X42" s="686"/>
      <c r="Y42" s="687"/>
      <c r="Z42" s="688">
        <v>3</v>
      </c>
      <c r="AA42" s="688"/>
      <c r="AB42" s="688"/>
      <c r="AC42" s="688"/>
      <c r="AD42" s="689" t="s">
        <v>172</v>
      </c>
      <c r="AE42" s="689"/>
      <c r="AF42" s="689"/>
      <c r="AG42" s="689"/>
      <c r="AH42" s="689"/>
      <c r="AI42" s="689"/>
      <c r="AJ42" s="689"/>
      <c r="AK42" s="689"/>
      <c r="AL42" s="690" t="s">
        <v>234</v>
      </c>
      <c r="AM42" s="691"/>
      <c r="AN42" s="691"/>
      <c r="AO42" s="692"/>
      <c r="AQ42" s="784" t="s">
        <v>354</v>
      </c>
      <c r="AR42" s="785"/>
      <c r="AS42" s="785"/>
      <c r="AT42" s="785"/>
      <c r="AU42" s="785"/>
      <c r="AV42" s="785"/>
      <c r="AW42" s="785"/>
      <c r="AX42" s="785"/>
      <c r="AY42" s="786"/>
      <c r="AZ42" s="776">
        <v>917785</v>
      </c>
      <c r="BA42" s="777"/>
      <c r="BB42" s="777"/>
      <c r="BC42" s="777"/>
      <c r="BD42" s="756"/>
      <c r="BE42" s="756"/>
      <c r="BF42" s="758"/>
      <c r="BG42" s="774"/>
      <c r="BH42" s="775"/>
      <c r="BI42" s="775"/>
      <c r="BJ42" s="775"/>
      <c r="BK42" s="775"/>
      <c r="BL42" s="237"/>
      <c r="BM42" s="711" t="s">
        <v>355</v>
      </c>
      <c r="BN42" s="711"/>
      <c r="BO42" s="711"/>
      <c r="BP42" s="711"/>
      <c r="BQ42" s="711"/>
      <c r="BR42" s="711"/>
      <c r="BS42" s="711"/>
      <c r="BT42" s="711"/>
      <c r="BU42" s="712"/>
      <c r="BV42" s="776">
        <v>300</v>
      </c>
      <c r="BW42" s="777"/>
      <c r="BX42" s="777"/>
      <c r="BY42" s="777"/>
      <c r="BZ42" s="777"/>
      <c r="CA42" s="777"/>
      <c r="CB42" s="783"/>
      <c r="CD42" s="682" t="s">
        <v>356</v>
      </c>
      <c r="CE42" s="683"/>
      <c r="CF42" s="683"/>
      <c r="CG42" s="683"/>
      <c r="CH42" s="683"/>
      <c r="CI42" s="683"/>
      <c r="CJ42" s="683"/>
      <c r="CK42" s="683"/>
      <c r="CL42" s="683"/>
      <c r="CM42" s="683"/>
      <c r="CN42" s="683"/>
      <c r="CO42" s="683"/>
      <c r="CP42" s="683"/>
      <c r="CQ42" s="684"/>
      <c r="CR42" s="685">
        <v>1070744</v>
      </c>
      <c r="CS42" s="686"/>
      <c r="CT42" s="686"/>
      <c r="CU42" s="686"/>
      <c r="CV42" s="686"/>
      <c r="CW42" s="686"/>
      <c r="CX42" s="686"/>
      <c r="CY42" s="687"/>
      <c r="CZ42" s="690">
        <v>8.3000000000000007</v>
      </c>
      <c r="DA42" s="691"/>
      <c r="DB42" s="691"/>
      <c r="DC42" s="703"/>
      <c r="DD42" s="694">
        <v>291401</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357</v>
      </c>
      <c r="C43" s="736"/>
      <c r="D43" s="736"/>
      <c r="E43" s="736"/>
      <c r="F43" s="736"/>
      <c r="G43" s="736"/>
      <c r="H43" s="736"/>
      <c r="I43" s="736"/>
      <c r="J43" s="736"/>
      <c r="K43" s="736"/>
      <c r="L43" s="736"/>
      <c r="M43" s="736"/>
      <c r="N43" s="736"/>
      <c r="O43" s="736"/>
      <c r="P43" s="736"/>
      <c r="Q43" s="737"/>
      <c r="R43" s="776">
        <v>13130848</v>
      </c>
      <c r="S43" s="777"/>
      <c r="T43" s="777"/>
      <c r="U43" s="777"/>
      <c r="V43" s="777"/>
      <c r="W43" s="777"/>
      <c r="X43" s="777"/>
      <c r="Y43" s="778"/>
      <c r="Z43" s="779">
        <v>100</v>
      </c>
      <c r="AA43" s="779"/>
      <c r="AB43" s="779"/>
      <c r="AC43" s="779"/>
      <c r="AD43" s="780">
        <v>6231691</v>
      </c>
      <c r="AE43" s="780"/>
      <c r="AF43" s="780"/>
      <c r="AG43" s="780"/>
      <c r="AH43" s="780"/>
      <c r="AI43" s="780"/>
      <c r="AJ43" s="780"/>
      <c r="AK43" s="780"/>
      <c r="AL43" s="781">
        <v>100</v>
      </c>
      <c r="AM43" s="757"/>
      <c r="AN43" s="757"/>
      <c r="AO43" s="782"/>
      <c r="BV43" s="238"/>
      <c r="BW43" s="238"/>
      <c r="BX43" s="238"/>
      <c r="BY43" s="238"/>
      <c r="BZ43" s="238"/>
      <c r="CA43" s="238"/>
      <c r="CB43" s="238"/>
      <c r="CD43" s="682" t="s">
        <v>358</v>
      </c>
      <c r="CE43" s="683"/>
      <c r="CF43" s="683"/>
      <c r="CG43" s="683"/>
      <c r="CH43" s="683"/>
      <c r="CI43" s="683"/>
      <c r="CJ43" s="683"/>
      <c r="CK43" s="683"/>
      <c r="CL43" s="683"/>
      <c r="CM43" s="683"/>
      <c r="CN43" s="683"/>
      <c r="CO43" s="683"/>
      <c r="CP43" s="683"/>
      <c r="CQ43" s="684"/>
      <c r="CR43" s="685">
        <v>51645</v>
      </c>
      <c r="CS43" s="721"/>
      <c r="CT43" s="721"/>
      <c r="CU43" s="721"/>
      <c r="CV43" s="721"/>
      <c r="CW43" s="721"/>
      <c r="CX43" s="721"/>
      <c r="CY43" s="722"/>
      <c r="CZ43" s="690">
        <v>0.4</v>
      </c>
      <c r="DA43" s="719"/>
      <c r="DB43" s="719"/>
      <c r="DC43" s="723"/>
      <c r="DD43" s="694">
        <v>51645</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305</v>
      </c>
      <c r="CE44" s="798"/>
      <c r="CF44" s="682" t="s">
        <v>359</v>
      </c>
      <c r="CG44" s="683"/>
      <c r="CH44" s="683"/>
      <c r="CI44" s="683"/>
      <c r="CJ44" s="683"/>
      <c r="CK44" s="683"/>
      <c r="CL44" s="683"/>
      <c r="CM44" s="683"/>
      <c r="CN44" s="683"/>
      <c r="CO44" s="683"/>
      <c r="CP44" s="683"/>
      <c r="CQ44" s="684"/>
      <c r="CR44" s="685">
        <v>950831</v>
      </c>
      <c r="CS44" s="686"/>
      <c r="CT44" s="686"/>
      <c r="CU44" s="686"/>
      <c r="CV44" s="686"/>
      <c r="CW44" s="686"/>
      <c r="CX44" s="686"/>
      <c r="CY44" s="687"/>
      <c r="CZ44" s="690">
        <v>7.4</v>
      </c>
      <c r="DA44" s="691"/>
      <c r="DB44" s="691"/>
      <c r="DC44" s="703"/>
      <c r="DD44" s="694">
        <v>284313</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361</v>
      </c>
      <c r="CG45" s="683"/>
      <c r="CH45" s="683"/>
      <c r="CI45" s="683"/>
      <c r="CJ45" s="683"/>
      <c r="CK45" s="683"/>
      <c r="CL45" s="683"/>
      <c r="CM45" s="683"/>
      <c r="CN45" s="683"/>
      <c r="CO45" s="683"/>
      <c r="CP45" s="683"/>
      <c r="CQ45" s="684"/>
      <c r="CR45" s="685">
        <v>337412</v>
      </c>
      <c r="CS45" s="721"/>
      <c r="CT45" s="721"/>
      <c r="CU45" s="721"/>
      <c r="CV45" s="721"/>
      <c r="CW45" s="721"/>
      <c r="CX45" s="721"/>
      <c r="CY45" s="722"/>
      <c r="CZ45" s="690">
        <v>2.6</v>
      </c>
      <c r="DA45" s="719"/>
      <c r="DB45" s="719"/>
      <c r="DC45" s="723"/>
      <c r="DD45" s="694">
        <v>34387</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363</v>
      </c>
      <c r="CG46" s="683"/>
      <c r="CH46" s="683"/>
      <c r="CI46" s="683"/>
      <c r="CJ46" s="683"/>
      <c r="CK46" s="683"/>
      <c r="CL46" s="683"/>
      <c r="CM46" s="683"/>
      <c r="CN46" s="683"/>
      <c r="CO46" s="683"/>
      <c r="CP46" s="683"/>
      <c r="CQ46" s="684"/>
      <c r="CR46" s="685">
        <v>572826</v>
      </c>
      <c r="CS46" s="686"/>
      <c r="CT46" s="686"/>
      <c r="CU46" s="686"/>
      <c r="CV46" s="686"/>
      <c r="CW46" s="686"/>
      <c r="CX46" s="686"/>
      <c r="CY46" s="687"/>
      <c r="CZ46" s="690">
        <v>4.5</v>
      </c>
      <c r="DA46" s="691"/>
      <c r="DB46" s="691"/>
      <c r="DC46" s="703"/>
      <c r="DD46" s="694">
        <v>246333</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365</v>
      </c>
      <c r="CG47" s="683"/>
      <c r="CH47" s="683"/>
      <c r="CI47" s="683"/>
      <c r="CJ47" s="683"/>
      <c r="CK47" s="683"/>
      <c r="CL47" s="683"/>
      <c r="CM47" s="683"/>
      <c r="CN47" s="683"/>
      <c r="CO47" s="683"/>
      <c r="CP47" s="683"/>
      <c r="CQ47" s="684"/>
      <c r="CR47" s="685">
        <v>119913</v>
      </c>
      <c r="CS47" s="721"/>
      <c r="CT47" s="721"/>
      <c r="CU47" s="721"/>
      <c r="CV47" s="721"/>
      <c r="CW47" s="721"/>
      <c r="CX47" s="721"/>
      <c r="CY47" s="722"/>
      <c r="CZ47" s="690">
        <v>0.9</v>
      </c>
      <c r="DA47" s="719"/>
      <c r="DB47" s="719"/>
      <c r="DC47" s="723"/>
      <c r="DD47" s="694">
        <v>7088</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366</v>
      </c>
      <c r="CG48" s="683"/>
      <c r="CH48" s="683"/>
      <c r="CI48" s="683"/>
      <c r="CJ48" s="683"/>
      <c r="CK48" s="683"/>
      <c r="CL48" s="683"/>
      <c r="CM48" s="683"/>
      <c r="CN48" s="683"/>
      <c r="CO48" s="683"/>
      <c r="CP48" s="683"/>
      <c r="CQ48" s="684"/>
      <c r="CR48" s="685" t="s">
        <v>127</v>
      </c>
      <c r="CS48" s="686"/>
      <c r="CT48" s="686"/>
      <c r="CU48" s="686"/>
      <c r="CV48" s="686"/>
      <c r="CW48" s="686"/>
      <c r="CX48" s="686"/>
      <c r="CY48" s="687"/>
      <c r="CZ48" s="690" t="s">
        <v>257</v>
      </c>
      <c r="DA48" s="691"/>
      <c r="DB48" s="691"/>
      <c r="DC48" s="703"/>
      <c r="DD48" s="694" t="s">
        <v>172</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367</v>
      </c>
      <c r="CE49" s="736"/>
      <c r="CF49" s="736"/>
      <c r="CG49" s="736"/>
      <c r="CH49" s="736"/>
      <c r="CI49" s="736"/>
      <c r="CJ49" s="736"/>
      <c r="CK49" s="736"/>
      <c r="CL49" s="736"/>
      <c r="CM49" s="736"/>
      <c r="CN49" s="736"/>
      <c r="CO49" s="736"/>
      <c r="CP49" s="736"/>
      <c r="CQ49" s="737"/>
      <c r="CR49" s="776">
        <v>12864663</v>
      </c>
      <c r="CS49" s="756"/>
      <c r="CT49" s="756"/>
      <c r="CU49" s="756"/>
      <c r="CV49" s="756"/>
      <c r="CW49" s="756"/>
      <c r="CX49" s="756"/>
      <c r="CY49" s="787"/>
      <c r="CZ49" s="781">
        <v>100</v>
      </c>
      <c r="DA49" s="788"/>
      <c r="DB49" s="788"/>
      <c r="DC49" s="789"/>
      <c r="DD49" s="790">
        <v>7346851</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qdN38mcgNO9Z3ycZ6T2CfpV1xrY6DLn8yKvJ4kQvkUpJjASw2UpZ+ovEq0zwN4SGOMrnwvocLFsLRhc9kdl3nw==" saltValue="pp4Xhn9jOil1b1icBWsQQ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369</v>
      </c>
      <c r="DK2" s="833"/>
      <c r="DL2" s="833"/>
      <c r="DM2" s="833"/>
      <c r="DN2" s="833"/>
      <c r="DO2" s="834"/>
      <c r="DP2" s="251"/>
      <c r="DQ2" s="832" t="s">
        <v>370</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371</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373</v>
      </c>
      <c r="B5" s="827"/>
      <c r="C5" s="827"/>
      <c r="D5" s="827"/>
      <c r="E5" s="827"/>
      <c r="F5" s="827"/>
      <c r="G5" s="827"/>
      <c r="H5" s="827"/>
      <c r="I5" s="827"/>
      <c r="J5" s="827"/>
      <c r="K5" s="827"/>
      <c r="L5" s="827"/>
      <c r="M5" s="827"/>
      <c r="N5" s="827"/>
      <c r="O5" s="827"/>
      <c r="P5" s="828"/>
      <c r="Q5" s="803" t="s">
        <v>374</v>
      </c>
      <c r="R5" s="804"/>
      <c r="S5" s="804"/>
      <c r="T5" s="804"/>
      <c r="U5" s="805"/>
      <c r="V5" s="803" t="s">
        <v>375</v>
      </c>
      <c r="W5" s="804"/>
      <c r="X5" s="804"/>
      <c r="Y5" s="804"/>
      <c r="Z5" s="805"/>
      <c r="AA5" s="803" t="s">
        <v>376</v>
      </c>
      <c r="AB5" s="804"/>
      <c r="AC5" s="804"/>
      <c r="AD5" s="804"/>
      <c r="AE5" s="804"/>
      <c r="AF5" s="836" t="s">
        <v>377</v>
      </c>
      <c r="AG5" s="804"/>
      <c r="AH5" s="804"/>
      <c r="AI5" s="804"/>
      <c r="AJ5" s="815"/>
      <c r="AK5" s="804" t="s">
        <v>378</v>
      </c>
      <c r="AL5" s="804"/>
      <c r="AM5" s="804"/>
      <c r="AN5" s="804"/>
      <c r="AO5" s="805"/>
      <c r="AP5" s="803" t="s">
        <v>379</v>
      </c>
      <c r="AQ5" s="804"/>
      <c r="AR5" s="804"/>
      <c r="AS5" s="804"/>
      <c r="AT5" s="805"/>
      <c r="AU5" s="803" t="s">
        <v>380</v>
      </c>
      <c r="AV5" s="804"/>
      <c r="AW5" s="804"/>
      <c r="AX5" s="804"/>
      <c r="AY5" s="815"/>
      <c r="AZ5" s="258"/>
      <c r="BA5" s="258"/>
      <c r="BB5" s="258"/>
      <c r="BC5" s="258"/>
      <c r="BD5" s="258"/>
      <c r="BE5" s="259"/>
      <c r="BF5" s="259"/>
      <c r="BG5" s="259"/>
      <c r="BH5" s="259"/>
      <c r="BI5" s="259"/>
      <c r="BJ5" s="259"/>
      <c r="BK5" s="259"/>
      <c r="BL5" s="259"/>
      <c r="BM5" s="259"/>
      <c r="BN5" s="259"/>
      <c r="BO5" s="259"/>
      <c r="BP5" s="259"/>
      <c r="BQ5" s="826" t="s">
        <v>381</v>
      </c>
      <c r="BR5" s="827"/>
      <c r="BS5" s="827"/>
      <c r="BT5" s="827"/>
      <c r="BU5" s="827"/>
      <c r="BV5" s="827"/>
      <c r="BW5" s="827"/>
      <c r="BX5" s="827"/>
      <c r="BY5" s="827"/>
      <c r="BZ5" s="827"/>
      <c r="CA5" s="827"/>
      <c r="CB5" s="827"/>
      <c r="CC5" s="827"/>
      <c r="CD5" s="827"/>
      <c r="CE5" s="827"/>
      <c r="CF5" s="827"/>
      <c r="CG5" s="828"/>
      <c r="CH5" s="803" t="s">
        <v>382</v>
      </c>
      <c r="CI5" s="804"/>
      <c r="CJ5" s="804"/>
      <c r="CK5" s="804"/>
      <c r="CL5" s="805"/>
      <c r="CM5" s="803" t="s">
        <v>383</v>
      </c>
      <c r="CN5" s="804"/>
      <c r="CO5" s="804"/>
      <c r="CP5" s="804"/>
      <c r="CQ5" s="805"/>
      <c r="CR5" s="803" t="s">
        <v>384</v>
      </c>
      <c r="CS5" s="804"/>
      <c r="CT5" s="804"/>
      <c r="CU5" s="804"/>
      <c r="CV5" s="805"/>
      <c r="CW5" s="803" t="s">
        <v>385</v>
      </c>
      <c r="CX5" s="804"/>
      <c r="CY5" s="804"/>
      <c r="CZ5" s="804"/>
      <c r="DA5" s="805"/>
      <c r="DB5" s="803" t="s">
        <v>386</v>
      </c>
      <c r="DC5" s="804"/>
      <c r="DD5" s="804"/>
      <c r="DE5" s="804"/>
      <c r="DF5" s="805"/>
      <c r="DG5" s="809" t="s">
        <v>387</v>
      </c>
      <c r="DH5" s="810"/>
      <c r="DI5" s="810"/>
      <c r="DJ5" s="810"/>
      <c r="DK5" s="811"/>
      <c r="DL5" s="809" t="s">
        <v>388</v>
      </c>
      <c r="DM5" s="810"/>
      <c r="DN5" s="810"/>
      <c r="DO5" s="810"/>
      <c r="DP5" s="811"/>
      <c r="DQ5" s="803" t="s">
        <v>389</v>
      </c>
      <c r="DR5" s="804"/>
      <c r="DS5" s="804"/>
      <c r="DT5" s="804"/>
      <c r="DU5" s="805"/>
      <c r="DV5" s="803" t="s">
        <v>380</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390</v>
      </c>
      <c r="C7" s="818"/>
      <c r="D7" s="818"/>
      <c r="E7" s="818"/>
      <c r="F7" s="818"/>
      <c r="G7" s="818"/>
      <c r="H7" s="818"/>
      <c r="I7" s="818"/>
      <c r="J7" s="818"/>
      <c r="K7" s="818"/>
      <c r="L7" s="818"/>
      <c r="M7" s="818"/>
      <c r="N7" s="818"/>
      <c r="O7" s="818"/>
      <c r="P7" s="819"/>
      <c r="Q7" s="820">
        <v>13131</v>
      </c>
      <c r="R7" s="821"/>
      <c r="S7" s="821"/>
      <c r="T7" s="821"/>
      <c r="U7" s="821"/>
      <c r="V7" s="821">
        <v>12865</v>
      </c>
      <c r="W7" s="821"/>
      <c r="X7" s="821"/>
      <c r="Y7" s="821"/>
      <c r="Z7" s="821"/>
      <c r="AA7" s="821">
        <v>266</v>
      </c>
      <c r="AB7" s="821"/>
      <c r="AC7" s="821"/>
      <c r="AD7" s="821"/>
      <c r="AE7" s="822"/>
      <c r="AF7" s="823">
        <v>249</v>
      </c>
      <c r="AG7" s="824"/>
      <c r="AH7" s="824"/>
      <c r="AI7" s="824"/>
      <c r="AJ7" s="825"/>
      <c r="AK7" s="860">
        <v>145</v>
      </c>
      <c r="AL7" s="861"/>
      <c r="AM7" s="861"/>
      <c r="AN7" s="861"/>
      <c r="AO7" s="861"/>
      <c r="AP7" s="861">
        <v>9122</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588</v>
      </c>
      <c r="BT7" s="865"/>
      <c r="BU7" s="865"/>
      <c r="BV7" s="865"/>
      <c r="BW7" s="865"/>
      <c r="BX7" s="865"/>
      <c r="BY7" s="865"/>
      <c r="BZ7" s="865"/>
      <c r="CA7" s="865"/>
      <c r="CB7" s="865"/>
      <c r="CC7" s="865"/>
      <c r="CD7" s="865"/>
      <c r="CE7" s="865"/>
      <c r="CF7" s="865"/>
      <c r="CG7" s="866"/>
      <c r="CH7" s="857">
        <v>0</v>
      </c>
      <c r="CI7" s="858"/>
      <c r="CJ7" s="858"/>
      <c r="CK7" s="858"/>
      <c r="CL7" s="859"/>
      <c r="CM7" s="857">
        <v>22</v>
      </c>
      <c r="CN7" s="858"/>
      <c r="CO7" s="858"/>
      <c r="CP7" s="858"/>
      <c r="CQ7" s="859"/>
      <c r="CR7" s="857">
        <v>2</v>
      </c>
      <c r="CS7" s="858"/>
      <c r="CT7" s="858"/>
      <c r="CU7" s="858"/>
      <c r="CV7" s="859"/>
      <c r="CW7" s="857" t="s">
        <v>511</v>
      </c>
      <c r="CX7" s="858"/>
      <c r="CY7" s="858"/>
      <c r="CZ7" s="858"/>
      <c r="DA7" s="859"/>
      <c r="DB7" s="857" t="s">
        <v>511</v>
      </c>
      <c r="DC7" s="858"/>
      <c r="DD7" s="858"/>
      <c r="DE7" s="858"/>
      <c r="DF7" s="859"/>
      <c r="DG7" s="857" t="s">
        <v>511</v>
      </c>
      <c r="DH7" s="858"/>
      <c r="DI7" s="858"/>
      <c r="DJ7" s="858"/>
      <c r="DK7" s="859"/>
      <c r="DL7" s="857" t="s">
        <v>511</v>
      </c>
      <c r="DM7" s="858"/>
      <c r="DN7" s="858"/>
      <c r="DO7" s="858"/>
      <c r="DP7" s="859"/>
      <c r="DQ7" s="857" t="s">
        <v>511</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589</v>
      </c>
      <c r="BT8" s="855"/>
      <c r="BU8" s="855"/>
      <c r="BV8" s="855"/>
      <c r="BW8" s="855"/>
      <c r="BX8" s="855"/>
      <c r="BY8" s="855"/>
      <c r="BZ8" s="855"/>
      <c r="CA8" s="855"/>
      <c r="CB8" s="855"/>
      <c r="CC8" s="855"/>
      <c r="CD8" s="855"/>
      <c r="CE8" s="855"/>
      <c r="CF8" s="855"/>
      <c r="CG8" s="856"/>
      <c r="CH8" s="867">
        <v>4</v>
      </c>
      <c r="CI8" s="868"/>
      <c r="CJ8" s="868"/>
      <c r="CK8" s="868"/>
      <c r="CL8" s="869"/>
      <c r="CM8" s="867">
        <v>48</v>
      </c>
      <c r="CN8" s="868"/>
      <c r="CO8" s="868"/>
      <c r="CP8" s="868"/>
      <c r="CQ8" s="869"/>
      <c r="CR8" s="867">
        <v>20</v>
      </c>
      <c r="CS8" s="868"/>
      <c r="CT8" s="868"/>
      <c r="CU8" s="868"/>
      <c r="CV8" s="869"/>
      <c r="CW8" s="867" t="s">
        <v>511</v>
      </c>
      <c r="CX8" s="868"/>
      <c r="CY8" s="868"/>
      <c r="CZ8" s="868"/>
      <c r="DA8" s="869"/>
      <c r="DB8" s="867" t="s">
        <v>511</v>
      </c>
      <c r="DC8" s="868"/>
      <c r="DD8" s="868"/>
      <c r="DE8" s="868"/>
      <c r="DF8" s="869"/>
      <c r="DG8" s="867" t="s">
        <v>511</v>
      </c>
      <c r="DH8" s="868"/>
      <c r="DI8" s="868"/>
      <c r="DJ8" s="868"/>
      <c r="DK8" s="869"/>
      <c r="DL8" s="867" t="s">
        <v>511</v>
      </c>
      <c r="DM8" s="868"/>
      <c r="DN8" s="868"/>
      <c r="DO8" s="868"/>
      <c r="DP8" s="869"/>
      <c r="DQ8" s="867" t="s">
        <v>511</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391</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392</v>
      </c>
      <c r="B23" s="876" t="s">
        <v>393</v>
      </c>
      <c r="C23" s="877"/>
      <c r="D23" s="877"/>
      <c r="E23" s="877"/>
      <c r="F23" s="877"/>
      <c r="G23" s="877"/>
      <c r="H23" s="877"/>
      <c r="I23" s="877"/>
      <c r="J23" s="877"/>
      <c r="K23" s="877"/>
      <c r="L23" s="877"/>
      <c r="M23" s="877"/>
      <c r="N23" s="877"/>
      <c r="O23" s="877"/>
      <c r="P23" s="878"/>
      <c r="Q23" s="879">
        <v>13131</v>
      </c>
      <c r="R23" s="880"/>
      <c r="S23" s="880"/>
      <c r="T23" s="880"/>
      <c r="U23" s="880"/>
      <c r="V23" s="880">
        <v>12864</v>
      </c>
      <c r="W23" s="880"/>
      <c r="X23" s="880"/>
      <c r="Y23" s="880"/>
      <c r="Z23" s="880"/>
      <c r="AA23" s="880">
        <v>266</v>
      </c>
      <c r="AB23" s="880"/>
      <c r="AC23" s="880"/>
      <c r="AD23" s="880"/>
      <c r="AE23" s="881"/>
      <c r="AF23" s="882">
        <v>249</v>
      </c>
      <c r="AG23" s="880"/>
      <c r="AH23" s="880"/>
      <c r="AI23" s="880"/>
      <c r="AJ23" s="883"/>
      <c r="AK23" s="884"/>
      <c r="AL23" s="885"/>
      <c r="AM23" s="885"/>
      <c r="AN23" s="885"/>
      <c r="AO23" s="885"/>
      <c r="AP23" s="880">
        <v>9122</v>
      </c>
      <c r="AQ23" s="880"/>
      <c r="AR23" s="880"/>
      <c r="AS23" s="880"/>
      <c r="AT23" s="880"/>
      <c r="AU23" s="886"/>
      <c r="AV23" s="886"/>
      <c r="AW23" s="886"/>
      <c r="AX23" s="886"/>
      <c r="AY23" s="887"/>
      <c r="AZ23" s="895" t="s">
        <v>394</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395</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396</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373</v>
      </c>
      <c r="B26" s="827"/>
      <c r="C26" s="827"/>
      <c r="D26" s="827"/>
      <c r="E26" s="827"/>
      <c r="F26" s="827"/>
      <c r="G26" s="827"/>
      <c r="H26" s="827"/>
      <c r="I26" s="827"/>
      <c r="J26" s="827"/>
      <c r="K26" s="827"/>
      <c r="L26" s="827"/>
      <c r="M26" s="827"/>
      <c r="N26" s="827"/>
      <c r="O26" s="827"/>
      <c r="P26" s="828"/>
      <c r="Q26" s="803" t="s">
        <v>397</v>
      </c>
      <c r="R26" s="804"/>
      <c r="S26" s="804"/>
      <c r="T26" s="804"/>
      <c r="U26" s="805"/>
      <c r="V26" s="803" t="s">
        <v>398</v>
      </c>
      <c r="W26" s="804"/>
      <c r="X26" s="804"/>
      <c r="Y26" s="804"/>
      <c r="Z26" s="805"/>
      <c r="AA26" s="803" t="s">
        <v>399</v>
      </c>
      <c r="AB26" s="804"/>
      <c r="AC26" s="804"/>
      <c r="AD26" s="804"/>
      <c r="AE26" s="804"/>
      <c r="AF26" s="898" t="s">
        <v>400</v>
      </c>
      <c r="AG26" s="899"/>
      <c r="AH26" s="899"/>
      <c r="AI26" s="899"/>
      <c r="AJ26" s="900"/>
      <c r="AK26" s="804" t="s">
        <v>401</v>
      </c>
      <c r="AL26" s="804"/>
      <c r="AM26" s="804"/>
      <c r="AN26" s="804"/>
      <c r="AO26" s="805"/>
      <c r="AP26" s="803" t="s">
        <v>402</v>
      </c>
      <c r="AQ26" s="804"/>
      <c r="AR26" s="804"/>
      <c r="AS26" s="804"/>
      <c r="AT26" s="805"/>
      <c r="AU26" s="803" t="s">
        <v>403</v>
      </c>
      <c r="AV26" s="804"/>
      <c r="AW26" s="804"/>
      <c r="AX26" s="804"/>
      <c r="AY26" s="805"/>
      <c r="AZ26" s="803" t="s">
        <v>404</v>
      </c>
      <c r="BA26" s="804"/>
      <c r="BB26" s="804"/>
      <c r="BC26" s="804"/>
      <c r="BD26" s="805"/>
      <c r="BE26" s="803" t="s">
        <v>380</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405</v>
      </c>
      <c r="C28" s="818"/>
      <c r="D28" s="818"/>
      <c r="E28" s="818"/>
      <c r="F28" s="818"/>
      <c r="G28" s="818"/>
      <c r="H28" s="818"/>
      <c r="I28" s="818"/>
      <c r="J28" s="818"/>
      <c r="K28" s="818"/>
      <c r="L28" s="818"/>
      <c r="M28" s="818"/>
      <c r="N28" s="818"/>
      <c r="O28" s="818"/>
      <c r="P28" s="819"/>
      <c r="Q28" s="908">
        <v>3240</v>
      </c>
      <c r="R28" s="909"/>
      <c r="S28" s="909"/>
      <c r="T28" s="909"/>
      <c r="U28" s="909"/>
      <c r="V28" s="909">
        <v>3179</v>
      </c>
      <c r="W28" s="909"/>
      <c r="X28" s="909"/>
      <c r="Y28" s="909"/>
      <c r="Z28" s="909"/>
      <c r="AA28" s="909">
        <v>61</v>
      </c>
      <c r="AB28" s="909"/>
      <c r="AC28" s="909"/>
      <c r="AD28" s="909"/>
      <c r="AE28" s="910"/>
      <c r="AF28" s="911">
        <v>61</v>
      </c>
      <c r="AG28" s="909"/>
      <c r="AH28" s="909"/>
      <c r="AI28" s="909"/>
      <c r="AJ28" s="912"/>
      <c r="AK28" s="913">
        <v>159</v>
      </c>
      <c r="AL28" s="904"/>
      <c r="AM28" s="904"/>
      <c r="AN28" s="904"/>
      <c r="AO28" s="904"/>
      <c r="AP28" s="904" t="s">
        <v>576</v>
      </c>
      <c r="AQ28" s="904"/>
      <c r="AR28" s="904"/>
      <c r="AS28" s="904"/>
      <c r="AT28" s="904"/>
      <c r="AU28" s="904" t="s">
        <v>576</v>
      </c>
      <c r="AV28" s="904"/>
      <c r="AW28" s="904"/>
      <c r="AX28" s="904"/>
      <c r="AY28" s="904"/>
      <c r="AZ28" s="905" t="s">
        <v>511</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406</v>
      </c>
      <c r="C29" s="842"/>
      <c r="D29" s="842"/>
      <c r="E29" s="842"/>
      <c r="F29" s="842"/>
      <c r="G29" s="842"/>
      <c r="H29" s="842"/>
      <c r="I29" s="842"/>
      <c r="J29" s="842"/>
      <c r="K29" s="842"/>
      <c r="L29" s="842"/>
      <c r="M29" s="842"/>
      <c r="N29" s="842"/>
      <c r="O29" s="842"/>
      <c r="P29" s="843"/>
      <c r="Q29" s="844">
        <v>2847</v>
      </c>
      <c r="R29" s="845"/>
      <c r="S29" s="845"/>
      <c r="T29" s="845"/>
      <c r="U29" s="845"/>
      <c r="V29" s="845">
        <v>2784</v>
      </c>
      <c r="W29" s="845"/>
      <c r="X29" s="845"/>
      <c r="Y29" s="845"/>
      <c r="Z29" s="845"/>
      <c r="AA29" s="845">
        <v>63</v>
      </c>
      <c r="AB29" s="845"/>
      <c r="AC29" s="845"/>
      <c r="AD29" s="845"/>
      <c r="AE29" s="846"/>
      <c r="AF29" s="847">
        <v>63</v>
      </c>
      <c r="AG29" s="848"/>
      <c r="AH29" s="848"/>
      <c r="AI29" s="848"/>
      <c r="AJ29" s="849"/>
      <c r="AK29" s="916">
        <v>417</v>
      </c>
      <c r="AL29" s="917"/>
      <c r="AM29" s="917"/>
      <c r="AN29" s="917"/>
      <c r="AO29" s="917"/>
      <c r="AP29" s="917" t="s">
        <v>511</v>
      </c>
      <c r="AQ29" s="917"/>
      <c r="AR29" s="917"/>
      <c r="AS29" s="917"/>
      <c r="AT29" s="917"/>
      <c r="AU29" s="917" t="s">
        <v>511</v>
      </c>
      <c r="AV29" s="917"/>
      <c r="AW29" s="917"/>
      <c r="AX29" s="917"/>
      <c r="AY29" s="917"/>
      <c r="AZ29" s="918" t="s">
        <v>511</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407</v>
      </c>
      <c r="C30" s="842"/>
      <c r="D30" s="842"/>
      <c r="E30" s="842"/>
      <c r="F30" s="842"/>
      <c r="G30" s="842"/>
      <c r="H30" s="842"/>
      <c r="I30" s="842"/>
      <c r="J30" s="842"/>
      <c r="K30" s="842"/>
      <c r="L30" s="842"/>
      <c r="M30" s="842"/>
      <c r="N30" s="842"/>
      <c r="O30" s="842"/>
      <c r="P30" s="843"/>
      <c r="Q30" s="844">
        <v>411</v>
      </c>
      <c r="R30" s="845"/>
      <c r="S30" s="845"/>
      <c r="T30" s="845"/>
      <c r="U30" s="845"/>
      <c r="V30" s="845">
        <v>404</v>
      </c>
      <c r="W30" s="845"/>
      <c r="X30" s="845"/>
      <c r="Y30" s="845"/>
      <c r="Z30" s="845"/>
      <c r="AA30" s="845">
        <v>6</v>
      </c>
      <c r="AB30" s="845"/>
      <c r="AC30" s="845"/>
      <c r="AD30" s="845"/>
      <c r="AE30" s="846"/>
      <c r="AF30" s="847">
        <v>6</v>
      </c>
      <c r="AG30" s="848"/>
      <c r="AH30" s="848"/>
      <c r="AI30" s="848"/>
      <c r="AJ30" s="849"/>
      <c r="AK30" s="916">
        <v>83</v>
      </c>
      <c r="AL30" s="917"/>
      <c r="AM30" s="917"/>
      <c r="AN30" s="917"/>
      <c r="AO30" s="917"/>
      <c r="AP30" s="917" t="s">
        <v>511</v>
      </c>
      <c r="AQ30" s="917"/>
      <c r="AR30" s="917"/>
      <c r="AS30" s="917"/>
      <c r="AT30" s="917"/>
      <c r="AU30" s="917" t="s">
        <v>511</v>
      </c>
      <c r="AV30" s="917"/>
      <c r="AW30" s="917"/>
      <c r="AX30" s="917"/>
      <c r="AY30" s="917"/>
      <c r="AZ30" s="918" t="s">
        <v>511</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408</v>
      </c>
      <c r="C31" s="842"/>
      <c r="D31" s="842"/>
      <c r="E31" s="842"/>
      <c r="F31" s="842"/>
      <c r="G31" s="842"/>
      <c r="H31" s="842"/>
      <c r="I31" s="842"/>
      <c r="J31" s="842"/>
      <c r="K31" s="842"/>
      <c r="L31" s="842"/>
      <c r="M31" s="842"/>
      <c r="N31" s="842"/>
      <c r="O31" s="842"/>
      <c r="P31" s="843"/>
      <c r="Q31" s="844">
        <v>609</v>
      </c>
      <c r="R31" s="845"/>
      <c r="S31" s="845"/>
      <c r="T31" s="845"/>
      <c r="U31" s="845"/>
      <c r="V31" s="845">
        <v>573</v>
      </c>
      <c r="W31" s="845"/>
      <c r="X31" s="845"/>
      <c r="Y31" s="845"/>
      <c r="Z31" s="845"/>
      <c r="AA31" s="845">
        <v>36</v>
      </c>
      <c r="AB31" s="845"/>
      <c r="AC31" s="845"/>
      <c r="AD31" s="845"/>
      <c r="AE31" s="846"/>
      <c r="AF31" s="847">
        <v>1283</v>
      </c>
      <c r="AG31" s="848"/>
      <c r="AH31" s="848"/>
      <c r="AI31" s="848"/>
      <c r="AJ31" s="849"/>
      <c r="AK31" s="916">
        <v>5</v>
      </c>
      <c r="AL31" s="917"/>
      <c r="AM31" s="917"/>
      <c r="AN31" s="917"/>
      <c r="AO31" s="917"/>
      <c r="AP31" s="917">
        <v>393</v>
      </c>
      <c r="AQ31" s="917"/>
      <c r="AR31" s="917"/>
      <c r="AS31" s="917"/>
      <c r="AT31" s="917"/>
      <c r="AU31" s="917">
        <v>4</v>
      </c>
      <c r="AV31" s="917"/>
      <c r="AW31" s="917"/>
      <c r="AX31" s="917"/>
      <c r="AY31" s="917"/>
      <c r="AZ31" s="918" t="s">
        <v>511</v>
      </c>
      <c r="BA31" s="918"/>
      <c r="BB31" s="918"/>
      <c r="BC31" s="918"/>
      <c r="BD31" s="918"/>
      <c r="BE31" s="914" t="s">
        <v>409</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410</v>
      </c>
      <c r="C32" s="842"/>
      <c r="D32" s="842"/>
      <c r="E32" s="842"/>
      <c r="F32" s="842"/>
      <c r="G32" s="842"/>
      <c r="H32" s="842"/>
      <c r="I32" s="842"/>
      <c r="J32" s="842"/>
      <c r="K32" s="842"/>
      <c r="L32" s="842"/>
      <c r="M32" s="842"/>
      <c r="N32" s="842"/>
      <c r="O32" s="842"/>
      <c r="P32" s="843"/>
      <c r="Q32" s="844">
        <v>709</v>
      </c>
      <c r="R32" s="845"/>
      <c r="S32" s="845"/>
      <c r="T32" s="845"/>
      <c r="U32" s="845"/>
      <c r="V32" s="845">
        <v>664</v>
      </c>
      <c r="W32" s="845"/>
      <c r="X32" s="845"/>
      <c r="Y32" s="845"/>
      <c r="Z32" s="845"/>
      <c r="AA32" s="845">
        <v>45</v>
      </c>
      <c r="AB32" s="845"/>
      <c r="AC32" s="845"/>
      <c r="AD32" s="845"/>
      <c r="AE32" s="846"/>
      <c r="AF32" s="847">
        <v>103</v>
      </c>
      <c r="AG32" s="848"/>
      <c r="AH32" s="848"/>
      <c r="AI32" s="848"/>
      <c r="AJ32" s="849"/>
      <c r="AK32" s="916">
        <v>296</v>
      </c>
      <c r="AL32" s="917"/>
      <c r="AM32" s="917"/>
      <c r="AN32" s="917"/>
      <c r="AO32" s="917"/>
      <c r="AP32" s="917">
        <v>4764</v>
      </c>
      <c r="AQ32" s="917"/>
      <c r="AR32" s="917"/>
      <c r="AS32" s="917"/>
      <c r="AT32" s="917"/>
      <c r="AU32" s="917">
        <v>3692</v>
      </c>
      <c r="AV32" s="917"/>
      <c r="AW32" s="917"/>
      <c r="AX32" s="917"/>
      <c r="AY32" s="917"/>
      <c r="AZ32" s="918" t="s">
        <v>511</v>
      </c>
      <c r="BA32" s="918"/>
      <c r="BB32" s="918"/>
      <c r="BC32" s="918"/>
      <c r="BD32" s="918"/>
      <c r="BE32" s="914" t="s">
        <v>409</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411</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392</v>
      </c>
      <c r="B63" s="876" t="s">
        <v>412</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1517</v>
      </c>
      <c r="AG63" s="928"/>
      <c r="AH63" s="928"/>
      <c r="AI63" s="928"/>
      <c r="AJ63" s="929"/>
      <c r="AK63" s="930"/>
      <c r="AL63" s="925"/>
      <c r="AM63" s="925"/>
      <c r="AN63" s="925"/>
      <c r="AO63" s="925"/>
      <c r="AP63" s="928">
        <v>5157</v>
      </c>
      <c r="AQ63" s="928"/>
      <c r="AR63" s="928"/>
      <c r="AS63" s="928"/>
      <c r="AT63" s="928"/>
      <c r="AU63" s="928">
        <v>3696</v>
      </c>
      <c r="AV63" s="928"/>
      <c r="AW63" s="928"/>
      <c r="AX63" s="928"/>
      <c r="AY63" s="928"/>
      <c r="AZ63" s="932"/>
      <c r="BA63" s="932"/>
      <c r="BB63" s="932"/>
      <c r="BC63" s="932"/>
      <c r="BD63" s="932"/>
      <c r="BE63" s="933"/>
      <c r="BF63" s="933"/>
      <c r="BG63" s="933"/>
      <c r="BH63" s="933"/>
      <c r="BI63" s="934"/>
      <c r="BJ63" s="935" t="s">
        <v>127</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414</v>
      </c>
      <c r="B66" s="827"/>
      <c r="C66" s="827"/>
      <c r="D66" s="827"/>
      <c r="E66" s="827"/>
      <c r="F66" s="827"/>
      <c r="G66" s="827"/>
      <c r="H66" s="827"/>
      <c r="I66" s="827"/>
      <c r="J66" s="827"/>
      <c r="K66" s="827"/>
      <c r="L66" s="827"/>
      <c r="M66" s="827"/>
      <c r="N66" s="827"/>
      <c r="O66" s="827"/>
      <c r="P66" s="828"/>
      <c r="Q66" s="803" t="s">
        <v>415</v>
      </c>
      <c r="R66" s="804"/>
      <c r="S66" s="804"/>
      <c r="T66" s="804"/>
      <c r="U66" s="805"/>
      <c r="V66" s="803" t="s">
        <v>398</v>
      </c>
      <c r="W66" s="804"/>
      <c r="X66" s="804"/>
      <c r="Y66" s="804"/>
      <c r="Z66" s="805"/>
      <c r="AA66" s="803" t="s">
        <v>416</v>
      </c>
      <c r="AB66" s="804"/>
      <c r="AC66" s="804"/>
      <c r="AD66" s="804"/>
      <c r="AE66" s="805"/>
      <c r="AF66" s="938" t="s">
        <v>417</v>
      </c>
      <c r="AG66" s="899"/>
      <c r="AH66" s="899"/>
      <c r="AI66" s="899"/>
      <c r="AJ66" s="939"/>
      <c r="AK66" s="803" t="s">
        <v>418</v>
      </c>
      <c r="AL66" s="827"/>
      <c r="AM66" s="827"/>
      <c r="AN66" s="827"/>
      <c r="AO66" s="828"/>
      <c r="AP66" s="803" t="s">
        <v>419</v>
      </c>
      <c r="AQ66" s="804"/>
      <c r="AR66" s="804"/>
      <c r="AS66" s="804"/>
      <c r="AT66" s="805"/>
      <c r="AU66" s="803" t="s">
        <v>420</v>
      </c>
      <c r="AV66" s="804"/>
      <c r="AW66" s="804"/>
      <c r="AX66" s="804"/>
      <c r="AY66" s="805"/>
      <c r="AZ66" s="803" t="s">
        <v>380</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577</v>
      </c>
      <c r="C68" s="956"/>
      <c r="D68" s="956"/>
      <c r="E68" s="956"/>
      <c r="F68" s="956"/>
      <c r="G68" s="956"/>
      <c r="H68" s="956"/>
      <c r="I68" s="956"/>
      <c r="J68" s="956"/>
      <c r="K68" s="956"/>
      <c r="L68" s="956"/>
      <c r="M68" s="956"/>
      <c r="N68" s="956"/>
      <c r="O68" s="956"/>
      <c r="P68" s="957"/>
      <c r="Q68" s="958">
        <v>1662</v>
      </c>
      <c r="R68" s="952"/>
      <c r="S68" s="952"/>
      <c r="T68" s="952"/>
      <c r="U68" s="952"/>
      <c r="V68" s="952">
        <v>1628</v>
      </c>
      <c r="W68" s="952"/>
      <c r="X68" s="952"/>
      <c r="Y68" s="952"/>
      <c r="Z68" s="952"/>
      <c r="AA68" s="952">
        <v>35</v>
      </c>
      <c r="AB68" s="952"/>
      <c r="AC68" s="952"/>
      <c r="AD68" s="952"/>
      <c r="AE68" s="952"/>
      <c r="AF68" s="952">
        <v>35</v>
      </c>
      <c r="AG68" s="952"/>
      <c r="AH68" s="952"/>
      <c r="AI68" s="952"/>
      <c r="AJ68" s="952"/>
      <c r="AK68" s="952" t="s">
        <v>511</v>
      </c>
      <c r="AL68" s="952"/>
      <c r="AM68" s="952"/>
      <c r="AN68" s="952"/>
      <c r="AO68" s="952"/>
      <c r="AP68" s="952" t="s">
        <v>511</v>
      </c>
      <c r="AQ68" s="952"/>
      <c r="AR68" s="952"/>
      <c r="AS68" s="952"/>
      <c r="AT68" s="952"/>
      <c r="AU68" s="952" t="s">
        <v>511</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578</v>
      </c>
      <c r="C69" s="960"/>
      <c r="D69" s="960"/>
      <c r="E69" s="960"/>
      <c r="F69" s="960"/>
      <c r="G69" s="960"/>
      <c r="H69" s="960"/>
      <c r="I69" s="960"/>
      <c r="J69" s="960"/>
      <c r="K69" s="960"/>
      <c r="L69" s="960"/>
      <c r="M69" s="960"/>
      <c r="N69" s="960"/>
      <c r="O69" s="960"/>
      <c r="P69" s="961"/>
      <c r="Q69" s="962">
        <v>778014</v>
      </c>
      <c r="R69" s="917"/>
      <c r="S69" s="917"/>
      <c r="T69" s="917"/>
      <c r="U69" s="917"/>
      <c r="V69" s="917">
        <v>737977</v>
      </c>
      <c r="W69" s="917"/>
      <c r="X69" s="917"/>
      <c r="Y69" s="917"/>
      <c r="Z69" s="917"/>
      <c r="AA69" s="917">
        <v>40037</v>
      </c>
      <c r="AB69" s="917"/>
      <c r="AC69" s="917"/>
      <c r="AD69" s="917"/>
      <c r="AE69" s="917"/>
      <c r="AF69" s="917">
        <v>40037</v>
      </c>
      <c r="AG69" s="917"/>
      <c r="AH69" s="917"/>
      <c r="AI69" s="917"/>
      <c r="AJ69" s="917"/>
      <c r="AK69" s="917">
        <v>7130</v>
      </c>
      <c r="AL69" s="917"/>
      <c r="AM69" s="917"/>
      <c r="AN69" s="917"/>
      <c r="AO69" s="917"/>
      <c r="AP69" s="917" t="s">
        <v>511</v>
      </c>
      <c r="AQ69" s="917"/>
      <c r="AR69" s="917"/>
      <c r="AS69" s="917"/>
      <c r="AT69" s="917"/>
      <c r="AU69" s="917" t="s">
        <v>511</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579</v>
      </c>
      <c r="C70" s="960"/>
      <c r="D70" s="960"/>
      <c r="E70" s="960"/>
      <c r="F70" s="960"/>
      <c r="G70" s="960"/>
      <c r="H70" s="960"/>
      <c r="I70" s="960"/>
      <c r="J70" s="960"/>
      <c r="K70" s="960"/>
      <c r="L70" s="960"/>
      <c r="M70" s="960"/>
      <c r="N70" s="960"/>
      <c r="O70" s="960"/>
      <c r="P70" s="961"/>
      <c r="Q70" s="962">
        <v>23332</v>
      </c>
      <c r="R70" s="917"/>
      <c r="S70" s="917"/>
      <c r="T70" s="917"/>
      <c r="U70" s="917"/>
      <c r="V70" s="917">
        <v>22338</v>
      </c>
      <c r="W70" s="917"/>
      <c r="X70" s="917"/>
      <c r="Y70" s="917"/>
      <c r="Z70" s="917"/>
      <c r="AA70" s="917">
        <v>994</v>
      </c>
      <c r="AB70" s="917"/>
      <c r="AC70" s="917"/>
      <c r="AD70" s="917"/>
      <c r="AE70" s="917"/>
      <c r="AF70" s="917">
        <v>994</v>
      </c>
      <c r="AG70" s="917"/>
      <c r="AH70" s="917"/>
      <c r="AI70" s="917"/>
      <c r="AJ70" s="917"/>
      <c r="AK70" s="917">
        <v>28</v>
      </c>
      <c r="AL70" s="917"/>
      <c r="AM70" s="917"/>
      <c r="AN70" s="917"/>
      <c r="AO70" s="917"/>
      <c r="AP70" s="917" t="s">
        <v>511</v>
      </c>
      <c r="AQ70" s="917"/>
      <c r="AR70" s="917"/>
      <c r="AS70" s="917"/>
      <c r="AT70" s="917"/>
      <c r="AU70" s="917" t="s">
        <v>511</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580</v>
      </c>
      <c r="C71" s="960"/>
      <c r="D71" s="960"/>
      <c r="E71" s="960"/>
      <c r="F71" s="960"/>
      <c r="G71" s="960"/>
      <c r="H71" s="960"/>
      <c r="I71" s="960"/>
      <c r="J71" s="960"/>
      <c r="K71" s="960"/>
      <c r="L71" s="960"/>
      <c r="M71" s="960"/>
      <c r="N71" s="960"/>
      <c r="O71" s="960"/>
      <c r="P71" s="961"/>
      <c r="Q71" s="962">
        <v>284</v>
      </c>
      <c r="R71" s="917"/>
      <c r="S71" s="917"/>
      <c r="T71" s="917"/>
      <c r="U71" s="917"/>
      <c r="V71" s="917">
        <v>122</v>
      </c>
      <c r="W71" s="917"/>
      <c r="X71" s="917"/>
      <c r="Y71" s="917"/>
      <c r="Z71" s="917"/>
      <c r="AA71" s="917">
        <v>162</v>
      </c>
      <c r="AB71" s="917"/>
      <c r="AC71" s="917"/>
      <c r="AD71" s="917"/>
      <c r="AE71" s="917"/>
      <c r="AF71" s="917">
        <v>162</v>
      </c>
      <c r="AG71" s="917"/>
      <c r="AH71" s="917"/>
      <c r="AI71" s="917"/>
      <c r="AJ71" s="917"/>
      <c r="AK71" s="917" t="s">
        <v>511</v>
      </c>
      <c r="AL71" s="917"/>
      <c r="AM71" s="917"/>
      <c r="AN71" s="917"/>
      <c r="AO71" s="917"/>
      <c r="AP71" s="917" t="s">
        <v>511</v>
      </c>
      <c r="AQ71" s="917"/>
      <c r="AR71" s="917"/>
      <c r="AS71" s="917"/>
      <c r="AT71" s="917"/>
      <c r="AU71" s="917" t="s">
        <v>511</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581</v>
      </c>
      <c r="C72" s="960"/>
      <c r="D72" s="960"/>
      <c r="E72" s="960"/>
      <c r="F72" s="960"/>
      <c r="G72" s="960"/>
      <c r="H72" s="960"/>
      <c r="I72" s="960"/>
      <c r="J72" s="960"/>
      <c r="K72" s="960"/>
      <c r="L72" s="960"/>
      <c r="M72" s="960"/>
      <c r="N72" s="960"/>
      <c r="O72" s="960"/>
      <c r="P72" s="961"/>
      <c r="Q72" s="962">
        <v>313</v>
      </c>
      <c r="R72" s="917"/>
      <c r="S72" s="917"/>
      <c r="T72" s="917"/>
      <c r="U72" s="917"/>
      <c r="V72" s="917">
        <v>295</v>
      </c>
      <c r="W72" s="917"/>
      <c r="X72" s="917"/>
      <c r="Y72" s="917"/>
      <c r="Z72" s="917"/>
      <c r="AA72" s="917">
        <v>18</v>
      </c>
      <c r="AB72" s="917"/>
      <c r="AC72" s="917"/>
      <c r="AD72" s="917"/>
      <c r="AE72" s="917"/>
      <c r="AF72" s="917">
        <v>18</v>
      </c>
      <c r="AG72" s="917"/>
      <c r="AH72" s="917"/>
      <c r="AI72" s="917"/>
      <c r="AJ72" s="917"/>
      <c r="AK72" s="917">
        <v>12</v>
      </c>
      <c r="AL72" s="917"/>
      <c r="AM72" s="917"/>
      <c r="AN72" s="917"/>
      <c r="AO72" s="917"/>
      <c r="AP72" s="917" t="s">
        <v>511</v>
      </c>
      <c r="AQ72" s="917"/>
      <c r="AR72" s="917"/>
      <c r="AS72" s="917"/>
      <c r="AT72" s="917"/>
      <c r="AU72" s="917" t="s">
        <v>511</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582</v>
      </c>
      <c r="C73" s="960"/>
      <c r="D73" s="960"/>
      <c r="E73" s="960"/>
      <c r="F73" s="960"/>
      <c r="G73" s="960"/>
      <c r="H73" s="960"/>
      <c r="I73" s="960"/>
      <c r="J73" s="960"/>
      <c r="K73" s="960"/>
      <c r="L73" s="960"/>
      <c r="M73" s="960"/>
      <c r="N73" s="960"/>
      <c r="O73" s="960"/>
      <c r="P73" s="961"/>
      <c r="Q73" s="962">
        <v>76</v>
      </c>
      <c r="R73" s="917"/>
      <c r="S73" s="917"/>
      <c r="T73" s="917"/>
      <c r="U73" s="917"/>
      <c r="V73" s="917">
        <v>64</v>
      </c>
      <c r="W73" s="917"/>
      <c r="X73" s="917"/>
      <c r="Y73" s="917"/>
      <c r="Z73" s="917"/>
      <c r="AA73" s="917">
        <v>12</v>
      </c>
      <c r="AB73" s="917"/>
      <c r="AC73" s="917"/>
      <c r="AD73" s="917"/>
      <c r="AE73" s="917"/>
      <c r="AF73" s="917">
        <v>12</v>
      </c>
      <c r="AG73" s="917"/>
      <c r="AH73" s="917"/>
      <c r="AI73" s="917"/>
      <c r="AJ73" s="917"/>
      <c r="AK73" s="917" t="s">
        <v>511</v>
      </c>
      <c r="AL73" s="917"/>
      <c r="AM73" s="917"/>
      <c r="AN73" s="917"/>
      <c r="AO73" s="917"/>
      <c r="AP73" s="917" t="s">
        <v>511</v>
      </c>
      <c r="AQ73" s="917"/>
      <c r="AR73" s="917"/>
      <c r="AS73" s="917"/>
      <c r="AT73" s="917"/>
      <c r="AU73" s="917" t="s">
        <v>511</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583</v>
      </c>
      <c r="C74" s="960"/>
      <c r="D74" s="960"/>
      <c r="E74" s="960"/>
      <c r="F74" s="960"/>
      <c r="G74" s="960"/>
      <c r="H74" s="960"/>
      <c r="I74" s="960"/>
      <c r="J74" s="960"/>
      <c r="K74" s="960"/>
      <c r="L74" s="960"/>
      <c r="M74" s="960"/>
      <c r="N74" s="960"/>
      <c r="O74" s="960"/>
      <c r="P74" s="961"/>
      <c r="Q74" s="962">
        <v>3177</v>
      </c>
      <c r="R74" s="917"/>
      <c r="S74" s="917"/>
      <c r="T74" s="917"/>
      <c r="U74" s="917"/>
      <c r="V74" s="917">
        <v>2997</v>
      </c>
      <c r="W74" s="917"/>
      <c r="X74" s="917"/>
      <c r="Y74" s="917"/>
      <c r="Z74" s="917"/>
      <c r="AA74" s="917">
        <v>181</v>
      </c>
      <c r="AB74" s="917"/>
      <c r="AC74" s="917"/>
      <c r="AD74" s="917"/>
      <c r="AE74" s="917"/>
      <c r="AF74" s="917">
        <v>181</v>
      </c>
      <c r="AG74" s="917"/>
      <c r="AH74" s="917"/>
      <c r="AI74" s="917"/>
      <c r="AJ74" s="917"/>
      <c r="AK74" s="917" t="s">
        <v>511</v>
      </c>
      <c r="AL74" s="917"/>
      <c r="AM74" s="917"/>
      <c r="AN74" s="917"/>
      <c r="AO74" s="917"/>
      <c r="AP74" s="917">
        <v>1045</v>
      </c>
      <c r="AQ74" s="917"/>
      <c r="AR74" s="917"/>
      <c r="AS74" s="917"/>
      <c r="AT74" s="917"/>
      <c r="AU74" s="917">
        <v>189</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584</v>
      </c>
      <c r="C75" s="960"/>
      <c r="D75" s="960"/>
      <c r="E75" s="960"/>
      <c r="F75" s="960"/>
      <c r="G75" s="960"/>
      <c r="H75" s="960"/>
      <c r="I75" s="960"/>
      <c r="J75" s="960"/>
      <c r="K75" s="960"/>
      <c r="L75" s="960"/>
      <c r="M75" s="960"/>
      <c r="N75" s="960"/>
      <c r="O75" s="960"/>
      <c r="P75" s="961"/>
      <c r="Q75" s="965">
        <v>1414</v>
      </c>
      <c r="R75" s="966"/>
      <c r="S75" s="966"/>
      <c r="T75" s="966"/>
      <c r="U75" s="916"/>
      <c r="V75" s="967">
        <v>1387</v>
      </c>
      <c r="W75" s="966"/>
      <c r="X75" s="966"/>
      <c r="Y75" s="966"/>
      <c r="Z75" s="916"/>
      <c r="AA75" s="967">
        <v>27</v>
      </c>
      <c r="AB75" s="966"/>
      <c r="AC75" s="966"/>
      <c r="AD75" s="966"/>
      <c r="AE75" s="916"/>
      <c r="AF75" s="967">
        <v>14</v>
      </c>
      <c r="AG75" s="966"/>
      <c r="AH75" s="966"/>
      <c r="AI75" s="966"/>
      <c r="AJ75" s="916"/>
      <c r="AK75" s="967">
        <v>292</v>
      </c>
      <c r="AL75" s="966"/>
      <c r="AM75" s="966"/>
      <c r="AN75" s="966"/>
      <c r="AO75" s="916"/>
      <c r="AP75" s="967">
        <v>1537</v>
      </c>
      <c r="AQ75" s="966"/>
      <c r="AR75" s="966"/>
      <c r="AS75" s="966"/>
      <c r="AT75" s="916"/>
      <c r="AU75" s="967">
        <v>215</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585</v>
      </c>
      <c r="C76" s="960"/>
      <c r="D76" s="960"/>
      <c r="E76" s="960"/>
      <c r="F76" s="960"/>
      <c r="G76" s="960"/>
      <c r="H76" s="960"/>
      <c r="I76" s="960"/>
      <c r="J76" s="960"/>
      <c r="K76" s="960"/>
      <c r="L76" s="960"/>
      <c r="M76" s="960"/>
      <c r="N76" s="960"/>
      <c r="O76" s="960"/>
      <c r="P76" s="961"/>
      <c r="Q76" s="965">
        <v>66</v>
      </c>
      <c r="R76" s="966"/>
      <c r="S76" s="966"/>
      <c r="T76" s="966"/>
      <c r="U76" s="916"/>
      <c r="V76" s="967">
        <v>54</v>
      </c>
      <c r="W76" s="966"/>
      <c r="X76" s="966"/>
      <c r="Y76" s="966"/>
      <c r="Z76" s="916"/>
      <c r="AA76" s="967">
        <v>11</v>
      </c>
      <c r="AB76" s="966"/>
      <c r="AC76" s="966"/>
      <c r="AD76" s="966"/>
      <c r="AE76" s="916"/>
      <c r="AF76" s="967">
        <v>11</v>
      </c>
      <c r="AG76" s="966"/>
      <c r="AH76" s="966"/>
      <c r="AI76" s="966"/>
      <c r="AJ76" s="916"/>
      <c r="AK76" s="967" t="s">
        <v>511</v>
      </c>
      <c r="AL76" s="966"/>
      <c r="AM76" s="966"/>
      <c r="AN76" s="966"/>
      <c r="AO76" s="916"/>
      <c r="AP76" s="967" t="s">
        <v>511</v>
      </c>
      <c r="AQ76" s="966"/>
      <c r="AR76" s="966"/>
      <c r="AS76" s="966"/>
      <c r="AT76" s="916"/>
      <c r="AU76" s="967" t="s">
        <v>511</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586</v>
      </c>
      <c r="C77" s="960"/>
      <c r="D77" s="960"/>
      <c r="E77" s="960"/>
      <c r="F77" s="960"/>
      <c r="G77" s="960"/>
      <c r="H77" s="960"/>
      <c r="I77" s="960"/>
      <c r="J77" s="960"/>
      <c r="K77" s="960"/>
      <c r="L77" s="960"/>
      <c r="M77" s="960"/>
      <c r="N77" s="960"/>
      <c r="O77" s="960"/>
      <c r="P77" s="961"/>
      <c r="Q77" s="965">
        <v>1</v>
      </c>
      <c r="R77" s="966"/>
      <c r="S77" s="966"/>
      <c r="T77" s="966"/>
      <c r="U77" s="916"/>
      <c r="V77" s="967">
        <v>0</v>
      </c>
      <c r="W77" s="966"/>
      <c r="X77" s="966"/>
      <c r="Y77" s="966"/>
      <c r="Z77" s="916"/>
      <c r="AA77" s="967">
        <v>0</v>
      </c>
      <c r="AB77" s="966"/>
      <c r="AC77" s="966"/>
      <c r="AD77" s="966"/>
      <c r="AE77" s="916"/>
      <c r="AF77" s="967">
        <v>0</v>
      </c>
      <c r="AG77" s="966"/>
      <c r="AH77" s="966"/>
      <c r="AI77" s="966"/>
      <c r="AJ77" s="916"/>
      <c r="AK77" s="967" t="s">
        <v>511</v>
      </c>
      <c r="AL77" s="966"/>
      <c r="AM77" s="966"/>
      <c r="AN77" s="966"/>
      <c r="AO77" s="916"/>
      <c r="AP77" s="967" t="s">
        <v>511</v>
      </c>
      <c r="AQ77" s="966"/>
      <c r="AR77" s="966"/>
      <c r="AS77" s="966"/>
      <c r="AT77" s="916"/>
      <c r="AU77" s="967" t="s">
        <v>511</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t="s">
        <v>587</v>
      </c>
      <c r="C78" s="960"/>
      <c r="D78" s="960"/>
      <c r="E78" s="960"/>
      <c r="F78" s="960"/>
      <c r="G78" s="960"/>
      <c r="H78" s="960"/>
      <c r="I78" s="960"/>
      <c r="J78" s="960"/>
      <c r="K78" s="960"/>
      <c r="L78" s="960"/>
      <c r="M78" s="960"/>
      <c r="N78" s="960"/>
      <c r="O78" s="960"/>
      <c r="P78" s="961"/>
      <c r="Q78" s="962">
        <v>1467</v>
      </c>
      <c r="R78" s="917"/>
      <c r="S78" s="917"/>
      <c r="T78" s="917"/>
      <c r="U78" s="917"/>
      <c r="V78" s="917">
        <v>1393</v>
      </c>
      <c r="W78" s="917"/>
      <c r="X78" s="917"/>
      <c r="Y78" s="917"/>
      <c r="Z78" s="917"/>
      <c r="AA78" s="917">
        <v>74</v>
      </c>
      <c r="AB78" s="917"/>
      <c r="AC78" s="917"/>
      <c r="AD78" s="917"/>
      <c r="AE78" s="917"/>
      <c r="AF78" s="917">
        <v>74</v>
      </c>
      <c r="AG78" s="917"/>
      <c r="AH78" s="917"/>
      <c r="AI78" s="917"/>
      <c r="AJ78" s="917"/>
      <c r="AK78" s="917">
        <v>230</v>
      </c>
      <c r="AL78" s="917"/>
      <c r="AM78" s="917"/>
      <c r="AN78" s="917"/>
      <c r="AO78" s="917"/>
      <c r="AP78" s="917" t="s">
        <v>511</v>
      </c>
      <c r="AQ78" s="917"/>
      <c r="AR78" s="917"/>
      <c r="AS78" s="917"/>
      <c r="AT78" s="917"/>
      <c r="AU78" s="917" t="s">
        <v>511</v>
      </c>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392</v>
      </c>
      <c r="B88" s="876" t="s">
        <v>421</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41538</v>
      </c>
      <c r="AG88" s="928"/>
      <c r="AH88" s="928"/>
      <c r="AI88" s="928"/>
      <c r="AJ88" s="928"/>
      <c r="AK88" s="925"/>
      <c r="AL88" s="925"/>
      <c r="AM88" s="925"/>
      <c r="AN88" s="925"/>
      <c r="AO88" s="925"/>
      <c r="AP88" s="928">
        <v>2582</v>
      </c>
      <c r="AQ88" s="928"/>
      <c r="AR88" s="928"/>
      <c r="AS88" s="928"/>
      <c r="AT88" s="928"/>
      <c r="AU88" s="928">
        <v>404</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76" t="s">
        <v>422</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22</v>
      </c>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429</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430</v>
      </c>
      <c r="AB109" s="981"/>
      <c r="AC109" s="981"/>
      <c r="AD109" s="981"/>
      <c r="AE109" s="982"/>
      <c r="AF109" s="980" t="s">
        <v>431</v>
      </c>
      <c r="AG109" s="981"/>
      <c r="AH109" s="981"/>
      <c r="AI109" s="981"/>
      <c r="AJ109" s="982"/>
      <c r="AK109" s="980" t="s">
        <v>308</v>
      </c>
      <c r="AL109" s="981"/>
      <c r="AM109" s="981"/>
      <c r="AN109" s="981"/>
      <c r="AO109" s="982"/>
      <c r="AP109" s="980" t="s">
        <v>432</v>
      </c>
      <c r="AQ109" s="981"/>
      <c r="AR109" s="981"/>
      <c r="AS109" s="981"/>
      <c r="AT109" s="983"/>
      <c r="AU109" s="1000" t="s">
        <v>429</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430</v>
      </c>
      <c r="BR109" s="981"/>
      <c r="BS109" s="981"/>
      <c r="BT109" s="981"/>
      <c r="BU109" s="982"/>
      <c r="BV109" s="980" t="s">
        <v>431</v>
      </c>
      <c r="BW109" s="981"/>
      <c r="BX109" s="981"/>
      <c r="BY109" s="981"/>
      <c r="BZ109" s="982"/>
      <c r="CA109" s="980" t="s">
        <v>308</v>
      </c>
      <c r="CB109" s="981"/>
      <c r="CC109" s="981"/>
      <c r="CD109" s="981"/>
      <c r="CE109" s="982"/>
      <c r="CF109" s="1001" t="s">
        <v>432</v>
      </c>
      <c r="CG109" s="1001"/>
      <c r="CH109" s="1001"/>
      <c r="CI109" s="1001"/>
      <c r="CJ109" s="1001"/>
      <c r="CK109" s="980" t="s">
        <v>433</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430</v>
      </c>
      <c r="DH109" s="981"/>
      <c r="DI109" s="981"/>
      <c r="DJ109" s="981"/>
      <c r="DK109" s="982"/>
      <c r="DL109" s="980" t="s">
        <v>431</v>
      </c>
      <c r="DM109" s="981"/>
      <c r="DN109" s="981"/>
      <c r="DO109" s="981"/>
      <c r="DP109" s="982"/>
      <c r="DQ109" s="980" t="s">
        <v>308</v>
      </c>
      <c r="DR109" s="981"/>
      <c r="DS109" s="981"/>
      <c r="DT109" s="981"/>
      <c r="DU109" s="982"/>
      <c r="DV109" s="980" t="s">
        <v>432</v>
      </c>
      <c r="DW109" s="981"/>
      <c r="DX109" s="981"/>
      <c r="DY109" s="981"/>
      <c r="DZ109" s="983"/>
    </row>
    <row r="110" spans="1:131" s="248" customFormat="1" ht="26.25" customHeight="1" x14ac:dyDescent="0.15">
      <c r="A110" s="984" t="s">
        <v>434</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974968</v>
      </c>
      <c r="AB110" s="988"/>
      <c r="AC110" s="988"/>
      <c r="AD110" s="988"/>
      <c r="AE110" s="989"/>
      <c r="AF110" s="990">
        <v>965290</v>
      </c>
      <c r="AG110" s="988"/>
      <c r="AH110" s="988"/>
      <c r="AI110" s="988"/>
      <c r="AJ110" s="989"/>
      <c r="AK110" s="990">
        <v>988565</v>
      </c>
      <c r="AL110" s="988"/>
      <c r="AM110" s="988"/>
      <c r="AN110" s="988"/>
      <c r="AO110" s="989"/>
      <c r="AP110" s="991">
        <v>16.7</v>
      </c>
      <c r="AQ110" s="992"/>
      <c r="AR110" s="992"/>
      <c r="AS110" s="992"/>
      <c r="AT110" s="993"/>
      <c r="AU110" s="994" t="s">
        <v>73</v>
      </c>
      <c r="AV110" s="995"/>
      <c r="AW110" s="995"/>
      <c r="AX110" s="995"/>
      <c r="AY110" s="995"/>
      <c r="AZ110" s="1036" t="s">
        <v>435</v>
      </c>
      <c r="BA110" s="985"/>
      <c r="BB110" s="985"/>
      <c r="BC110" s="985"/>
      <c r="BD110" s="985"/>
      <c r="BE110" s="985"/>
      <c r="BF110" s="985"/>
      <c r="BG110" s="985"/>
      <c r="BH110" s="985"/>
      <c r="BI110" s="985"/>
      <c r="BJ110" s="985"/>
      <c r="BK110" s="985"/>
      <c r="BL110" s="985"/>
      <c r="BM110" s="985"/>
      <c r="BN110" s="985"/>
      <c r="BO110" s="985"/>
      <c r="BP110" s="986"/>
      <c r="BQ110" s="1022">
        <v>9577655</v>
      </c>
      <c r="BR110" s="1023"/>
      <c r="BS110" s="1023"/>
      <c r="BT110" s="1023"/>
      <c r="BU110" s="1023"/>
      <c r="BV110" s="1023">
        <v>9228449</v>
      </c>
      <c r="BW110" s="1023"/>
      <c r="BX110" s="1023"/>
      <c r="BY110" s="1023"/>
      <c r="BZ110" s="1023"/>
      <c r="CA110" s="1023">
        <v>9121823</v>
      </c>
      <c r="CB110" s="1023"/>
      <c r="CC110" s="1023"/>
      <c r="CD110" s="1023"/>
      <c r="CE110" s="1023"/>
      <c r="CF110" s="1037">
        <v>154.5</v>
      </c>
      <c r="CG110" s="1038"/>
      <c r="CH110" s="1038"/>
      <c r="CI110" s="1038"/>
      <c r="CJ110" s="1038"/>
      <c r="CK110" s="1039" t="s">
        <v>436</v>
      </c>
      <c r="CL110" s="1040"/>
      <c r="CM110" s="1019" t="s">
        <v>437</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127</v>
      </c>
      <c r="DH110" s="1023"/>
      <c r="DI110" s="1023"/>
      <c r="DJ110" s="1023"/>
      <c r="DK110" s="1023"/>
      <c r="DL110" s="1023" t="s">
        <v>438</v>
      </c>
      <c r="DM110" s="1023"/>
      <c r="DN110" s="1023"/>
      <c r="DO110" s="1023"/>
      <c r="DP110" s="1023"/>
      <c r="DQ110" s="1023" t="s">
        <v>127</v>
      </c>
      <c r="DR110" s="1023"/>
      <c r="DS110" s="1023"/>
      <c r="DT110" s="1023"/>
      <c r="DU110" s="1023"/>
      <c r="DV110" s="1024" t="s">
        <v>394</v>
      </c>
      <c r="DW110" s="1024"/>
      <c r="DX110" s="1024"/>
      <c r="DY110" s="1024"/>
      <c r="DZ110" s="1025"/>
    </row>
    <row r="111" spans="1:131" s="248" customFormat="1" ht="26.25" customHeight="1" x14ac:dyDescent="0.15">
      <c r="A111" s="1026" t="s">
        <v>439</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127</v>
      </c>
      <c r="AB111" s="1030"/>
      <c r="AC111" s="1030"/>
      <c r="AD111" s="1030"/>
      <c r="AE111" s="1031"/>
      <c r="AF111" s="1032" t="s">
        <v>127</v>
      </c>
      <c r="AG111" s="1030"/>
      <c r="AH111" s="1030"/>
      <c r="AI111" s="1030"/>
      <c r="AJ111" s="1031"/>
      <c r="AK111" s="1032" t="s">
        <v>394</v>
      </c>
      <c r="AL111" s="1030"/>
      <c r="AM111" s="1030"/>
      <c r="AN111" s="1030"/>
      <c r="AO111" s="1031"/>
      <c r="AP111" s="1033" t="s">
        <v>394</v>
      </c>
      <c r="AQ111" s="1034"/>
      <c r="AR111" s="1034"/>
      <c r="AS111" s="1034"/>
      <c r="AT111" s="1035"/>
      <c r="AU111" s="996"/>
      <c r="AV111" s="997"/>
      <c r="AW111" s="997"/>
      <c r="AX111" s="997"/>
      <c r="AY111" s="997"/>
      <c r="AZ111" s="1045" t="s">
        <v>440</v>
      </c>
      <c r="BA111" s="1046"/>
      <c r="BB111" s="1046"/>
      <c r="BC111" s="1046"/>
      <c r="BD111" s="1046"/>
      <c r="BE111" s="1046"/>
      <c r="BF111" s="1046"/>
      <c r="BG111" s="1046"/>
      <c r="BH111" s="1046"/>
      <c r="BI111" s="1046"/>
      <c r="BJ111" s="1046"/>
      <c r="BK111" s="1046"/>
      <c r="BL111" s="1046"/>
      <c r="BM111" s="1046"/>
      <c r="BN111" s="1046"/>
      <c r="BO111" s="1046"/>
      <c r="BP111" s="1047"/>
      <c r="BQ111" s="1015" t="s">
        <v>394</v>
      </c>
      <c r="BR111" s="1016"/>
      <c r="BS111" s="1016"/>
      <c r="BT111" s="1016"/>
      <c r="BU111" s="1016"/>
      <c r="BV111" s="1016" t="s">
        <v>394</v>
      </c>
      <c r="BW111" s="1016"/>
      <c r="BX111" s="1016"/>
      <c r="BY111" s="1016"/>
      <c r="BZ111" s="1016"/>
      <c r="CA111" s="1016" t="s">
        <v>127</v>
      </c>
      <c r="CB111" s="1016"/>
      <c r="CC111" s="1016"/>
      <c r="CD111" s="1016"/>
      <c r="CE111" s="1016"/>
      <c r="CF111" s="1010" t="s">
        <v>127</v>
      </c>
      <c r="CG111" s="1011"/>
      <c r="CH111" s="1011"/>
      <c r="CI111" s="1011"/>
      <c r="CJ111" s="1011"/>
      <c r="CK111" s="1041"/>
      <c r="CL111" s="1042"/>
      <c r="CM111" s="1012" t="s">
        <v>441</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394</v>
      </c>
      <c r="DH111" s="1016"/>
      <c r="DI111" s="1016"/>
      <c r="DJ111" s="1016"/>
      <c r="DK111" s="1016"/>
      <c r="DL111" s="1016" t="s">
        <v>127</v>
      </c>
      <c r="DM111" s="1016"/>
      <c r="DN111" s="1016"/>
      <c r="DO111" s="1016"/>
      <c r="DP111" s="1016"/>
      <c r="DQ111" s="1016" t="s">
        <v>127</v>
      </c>
      <c r="DR111" s="1016"/>
      <c r="DS111" s="1016"/>
      <c r="DT111" s="1016"/>
      <c r="DU111" s="1016"/>
      <c r="DV111" s="1017" t="s">
        <v>127</v>
      </c>
      <c r="DW111" s="1017"/>
      <c r="DX111" s="1017"/>
      <c r="DY111" s="1017"/>
      <c r="DZ111" s="1018"/>
    </row>
    <row r="112" spans="1:131" s="248" customFormat="1" ht="26.25" customHeight="1" x14ac:dyDescent="0.15">
      <c r="A112" s="1048" t="s">
        <v>442</v>
      </c>
      <c r="B112" s="1049"/>
      <c r="C112" s="1046" t="s">
        <v>443</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127</v>
      </c>
      <c r="AB112" s="1055"/>
      <c r="AC112" s="1055"/>
      <c r="AD112" s="1055"/>
      <c r="AE112" s="1056"/>
      <c r="AF112" s="1057" t="s">
        <v>394</v>
      </c>
      <c r="AG112" s="1055"/>
      <c r="AH112" s="1055"/>
      <c r="AI112" s="1055"/>
      <c r="AJ112" s="1056"/>
      <c r="AK112" s="1057" t="s">
        <v>394</v>
      </c>
      <c r="AL112" s="1055"/>
      <c r="AM112" s="1055"/>
      <c r="AN112" s="1055"/>
      <c r="AO112" s="1056"/>
      <c r="AP112" s="1058" t="s">
        <v>394</v>
      </c>
      <c r="AQ112" s="1059"/>
      <c r="AR112" s="1059"/>
      <c r="AS112" s="1059"/>
      <c r="AT112" s="1060"/>
      <c r="AU112" s="996"/>
      <c r="AV112" s="997"/>
      <c r="AW112" s="997"/>
      <c r="AX112" s="997"/>
      <c r="AY112" s="997"/>
      <c r="AZ112" s="1045" t="s">
        <v>444</v>
      </c>
      <c r="BA112" s="1046"/>
      <c r="BB112" s="1046"/>
      <c r="BC112" s="1046"/>
      <c r="BD112" s="1046"/>
      <c r="BE112" s="1046"/>
      <c r="BF112" s="1046"/>
      <c r="BG112" s="1046"/>
      <c r="BH112" s="1046"/>
      <c r="BI112" s="1046"/>
      <c r="BJ112" s="1046"/>
      <c r="BK112" s="1046"/>
      <c r="BL112" s="1046"/>
      <c r="BM112" s="1046"/>
      <c r="BN112" s="1046"/>
      <c r="BO112" s="1046"/>
      <c r="BP112" s="1047"/>
      <c r="BQ112" s="1015">
        <v>3462983</v>
      </c>
      <c r="BR112" s="1016"/>
      <c r="BS112" s="1016"/>
      <c r="BT112" s="1016"/>
      <c r="BU112" s="1016"/>
      <c r="BV112" s="1016">
        <v>3489628</v>
      </c>
      <c r="BW112" s="1016"/>
      <c r="BX112" s="1016"/>
      <c r="BY112" s="1016"/>
      <c r="BZ112" s="1016"/>
      <c r="CA112" s="1016">
        <v>3696308</v>
      </c>
      <c r="CB112" s="1016"/>
      <c r="CC112" s="1016"/>
      <c r="CD112" s="1016"/>
      <c r="CE112" s="1016"/>
      <c r="CF112" s="1010">
        <v>62.6</v>
      </c>
      <c r="CG112" s="1011"/>
      <c r="CH112" s="1011"/>
      <c r="CI112" s="1011"/>
      <c r="CJ112" s="1011"/>
      <c r="CK112" s="1041"/>
      <c r="CL112" s="1042"/>
      <c r="CM112" s="1012" t="s">
        <v>445</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127</v>
      </c>
      <c r="DH112" s="1016"/>
      <c r="DI112" s="1016"/>
      <c r="DJ112" s="1016"/>
      <c r="DK112" s="1016"/>
      <c r="DL112" s="1016" t="s">
        <v>127</v>
      </c>
      <c r="DM112" s="1016"/>
      <c r="DN112" s="1016"/>
      <c r="DO112" s="1016"/>
      <c r="DP112" s="1016"/>
      <c r="DQ112" s="1016" t="s">
        <v>127</v>
      </c>
      <c r="DR112" s="1016"/>
      <c r="DS112" s="1016"/>
      <c r="DT112" s="1016"/>
      <c r="DU112" s="1016"/>
      <c r="DV112" s="1017" t="s">
        <v>127</v>
      </c>
      <c r="DW112" s="1017"/>
      <c r="DX112" s="1017"/>
      <c r="DY112" s="1017"/>
      <c r="DZ112" s="1018"/>
    </row>
    <row r="113" spans="1:130" s="248" customFormat="1" ht="26.25" customHeight="1" x14ac:dyDescent="0.15">
      <c r="A113" s="1050"/>
      <c r="B113" s="1051"/>
      <c r="C113" s="1046" t="s">
        <v>446</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198241</v>
      </c>
      <c r="AB113" s="1030"/>
      <c r="AC113" s="1030"/>
      <c r="AD113" s="1030"/>
      <c r="AE113" s="1031"/>
      <c r="AF113" s="1032">
        <v>206851</v>
      </c>
      <c r="AG113" s="1030"/>
      <c r="AH113" s="1030"/>
      <c r="AI113" s="1030"/>
      <c r="AJ113" s="1031"/>
      <c r="AK113" s="1032">
        <v>232055</v>
      </c>
      <c r="AL113" s="1030"/>
      <c r="AM113" s="1030"/>
      <c r="AN113" s="1030"/>
      <c r="AO113" s="1031"/>
      <c r="AP113" s="1033">
        <v>3.9</v>
      </c>
      <c r="AQ113" s="1034"/>
      <c r="AR113" s="1034"/>
      <c r="AS113" s="1034"/>
      <c r="AT113" s="1035"/>
      <c r="AU113" s="996"/>
      <c r="AV113" s="997"/>
      <c r="AW113" s="997"/>
      <c r="AX113" s="997"/>
      <c r="AY113" s="997"/>
      <c r="AZ113" s="1045" t="s">
        <v>447</v>
      </c>
      <c r="BA113" s="1046"/>
      <c r="BB113" s="1046"/>
      <c r="BC113" s="1046"/>
      <c r="BD113" s="1046"/>
      <c r="BE113" s="1046"/>
      <c r="BF113" s="1046"/>
      <c r="BG113" s="1046"/>
      <c r="BH113" s="1046"/>
      <c r="BI113" s="1046"/>
      <c r="BJ113" s="1046"/>
      <c r="BK113" s="1046"/>
      <c r="BL113" s="1046"/>
      <c r="BM113" s="1046"/>
      <c r="BN113" s="1046"/>
      <c r="BO113" s="1046"/>
      <c r="BP113" s="1047"/>
      <c r="BQ113" s="1015">
        <v>210844</v>
      </c>
      <c r="BR113" s="1016"/>
      <c r="BS113" s="1016"/>
      <c r="BT113" s="1016"/>
      <c r="BU113" s="1016"/>
      <c r="BV113" s="1016">
        <v>255238</v>
      </c>
      <c r="BW113" s="1016"/>
      <c r="BX113" s="1016"/>
      <c r="BY113" s="1016"/>
      <c r="BZ113" s="1016"/>
      <c r="CA113" s="1016">
        <v>403993</v>
      </c>
      <c r="CB113" s="1016"/>
      <c r="CC113" s="1016"/>
      <c r="CD113" s="1016"/>
      <c r="CE113" s="1016"/>
      <c r="CF113" s="1010">
        <v>6.8</v>
      </c>
      <c r="CG113" s="1011"/>
      <c r="CH113" s="1011"/>
      <c r="CI113" s="1011"/>
      <c r="CJ113" s="1011"/>
      <c r="CK113" s="1041"/>
      <c r="CL113" s="1042"/>
      <c r="CM113" s="1012" t="s">
        <v>448</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127</v>
      </c>
      <c r="DH113" s="1055"/>
      <c r="DI113" s="1055"/>
      <c r="DJ113" s="1055"/>
      <c r="DK113" s="1056"/>
      <c r="DL113" s="1057" t="s">
        <v>394</v>
      </c>
      <c r="DM113" s="1055"/>
      <c r="DN113" s="1055"/>
      <c r="DO113" s="1055"/>
      <c r="DP113" s="1056"/>
      <c r="DQ113" s="1057" t="s">
        <v>394</v>
      </c>
      <c r="DR113" s="1055"/>
      <c r="DS113" s="1055"/>
      <c r="DT113" s="1055"/>
      <c r="DU113" s="1056"/>
      <c r="DV113" s="1058" t="s">
        <v>127</v>
      </c>
      <c r="DW113" s="1059"/>
      <c r="DX113" s="1059"/>
      <c r="DY113" s="1059"/>
      <c r="DZ113" s="1060"/>
    </row>
    <row r="114" spans="1:130" s="248" customFormat="1" ht="26.25" customHeight="1" x14ac:dyDescent="0.15">
      <c r="A114" s="1050"/>
      <c r="B114" s="1051"/>
      <c r="C114" s="1046" t="s">
        <v>449</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34516</v>
      </c>
      <c r="AB114" s="1055"/>
      <c r="AC114" s="1055"/>
      <c r="AD114" s="1055"/>
      <c r="AE114" s="1056"/>
      <c r="AF114" s="1057">
        <v>26529</v>
      </c>
      <c r="AG114" s="1055"/>
      <c r="AH114" s="1055"/>
      <c r="AI114" s="1055"/>
      <c r="AJ114" s="1056"/>
      <c r="AK114" s="1057">
        <v>24991</v>
      </c>
      <c r="AL114" s="1055"/>
      <c r="AM114" s="1055"/>
      <c r="AN114" s="1055"/>
      <c r="AO114" s="1056"/>
      <c r="AP114" s="1058">
        <v>0.4</v>
      </c>
      <c r="AQ114" s="1059"/>
      <c r="AR114" s="1059"/>
      <c r="AS114" s="1059"/>
      <c r="AT114" s="1060"/>
      <c r="AU114" s="996"/>
      <c r="AV114" s="997"/>
      <c r="AW114" s="997"/>
      <c r="AX114" s="997"/>
      <c r="AY114" s="997"/>
      <c r="AZ114" s="1045" t="s">
        <v>450</v>
      </c>
      <c r="BA114" s="1046"/>
      <c r="BB114" s="1046"/>
      <c r="BC114" s="1046"/>
      <c r="BD114" s="1046"/>
      <c r="BE114" s="1046"/>
      <c r="BF114" s="1046"/>
      <c r="BG114" s="1046"/>
      <c r="BH114" s="1046"/>
      <c r="BI114" s="1046"/>
      <c r="BJ114" s="1046"/>
      <c r="BK114" s="1046"/>
      <c r="BL114" s="1046"/>
      <c r="BM114" s="1046"/>
      <c r="BN114" s="1046"/>
      <c r="BO114" s="1046"/>
      <c r="BP114" s="1047"/>
      <c r="BQ114" s="1015">
        <v>2483887</v>
      </c>
      <c r="BR114" s="1016"/>
      <c r="BS114" s="1016"/>
      <c r="BT114" s="1016"/>
      <c r="BU114" s="1016"/>
      <c r="BV114" s="1016">
        <v>2488586</v>
      </c>
      <c r="BW114" s="1016"/>
      <c r="BX114" s="1016"/>
      <c r="BY114" s="1016"/>
      <c r="BZ114" s="1016"/>
      <c r="CA114" s="1016">
        <v>2366631</v>
      </c>
      <c r="CB114" s="1016"/>
      <c r="CC114" s="1016"/>
      <c r="CD114" s="1016"/>
      <c r="CE114" s="1016"/>
      <c r="CF114" s="1010">
        <v>40.1</v>
      </c>
      <c r="CG114" s="1011"/>
      <c r="CH114" s="1011"/>
      <c r="CI114" s="1011"/>
      <c r="CJ114" s="1011"/>
      <c r="CK114" s="1041"/>
      <c r="CL114" s="1042"/>
      <c r="CM114" s="1012" t="s">
        <v>451</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127</v>
      </c>
      <c r="DH114" s="1055"/>
      <c r="DI114" s="1055"/>
      <c r="DJ114" s="1055"/>
      <c r="DK114" s="1056"/>
      <c r="DL114" s="1057" t="s">
        <v>127</v>
      </c>
      <c r="DM114" s="1055"/>
      <c r="DN114" s="1055"/>
      <c r="DO114" s="1055"/>
      <c r="DP114" s="1056"/>
      <c r="DQ114" s="1057" t="s">
        <v>394</v>
      </c>
      <c r="DR114" s="1055"/>
      <c r="DS114" s="1055"/>
      <c r="DT114" s="1055"/>
      <c r="DU114" s="1056"/>
      <c r="DV114" s="1058" t="s">
        <v>394</v>
      </c>
      <c r="DW114" s="1059"/>
      <c r="DX114" s="1059"/>
      <c r="DY114" s="1059"/>
      <c r="DZ114" s="1060"/>
    </row>
    <row r="115" spans="1:130" s="248" customFormat="1" ht="26.25" customHeight="1" x14ac:dyDescent="0.15">
      <c r="A115" s="1050"/>
      <c r="B115" s="1051"/>
      <c r="C115" s="1046" t="s">
        <v>452</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394</v>
      </c>
      <c r="AB115" s="1030"/>
      <c r="AC115" s="1030"/>
      <c r="AD115" s="1030"/>
      <c r="AE115" s="1031"/>
      <c r="AF115" s="1032" t="s">
        <v>127</v>
      </c>
      <c r="AG115" s="1030"/>
      <c r="AH115" s="1030"/>
      <c r="AI115" s="1030"/>
      <c r="AJ115" s="1031"/>
      <c r="AK115" s="1032" t="s">
        <v>127</v>
      </c>
      <c r="AL115" s="1030"/>
      <c r="AM115" s="1030"/>
      <c r="AN115" s="1030"/>
      <c r="AO115" s="1031"/>
      <c r="AP115" s="1033" t="s">
        <v>127</v>
      </c>
      <c r="AQ115" s="1034"/>
      <c r="AR115" s="1034"/>
      <c r="AS115" s="1034"/>
      <c r="AT115" s="1035"/>
      <c r="AU115" s="996"/>
      <c r="AV115" s="997"/>
      <c r="AW115" s="997"/>
      <c r="AX115" s="997"/>
      <c r="AY115" s="997"/>
      <c r="AZ115" s="1045" t="s">
        <v>453</v>
      </c>
      <c r="BA115" s="1046"/>
      <c r="BB115" s="1046"/>
      <c r="BC115" s="1046"/>
      <c r="BD115" s="1046"/>
      <c r="BE115" s="1046"/>
      <c r="BF115" s="1046"/>
      <c r="BG115" s="1046"/>
      <c r="BH115" s="1046"/>
      <c r="BI115" s="1046"/>
      <c r="BJ115" s="1046"/>
      <c r="BK115" s="1046"/>
      <c r="BL115" s="1046"/>
      <c r="BM115" s="1046"/>
      <c r="BN115" s="1046"/>
      <c r="BO115" s="1046"/>
      <c r="BP115" s="1047"/>
      <c r="BQ115" s="1015" t="s">
        <v>127</v>
      </c>
      <c r="BR115" s="1016"/>
      <c r="BS115" s="1016"/>
      <c r="BT115" s="1016"/>
      <c r="BU115" s="1016"/>
      <c r="BV115" s="1016" t="s">
        <v>394</v>
      </c>
      <c r="BW115" s="1016"/>
      <c r="BX115" s="1016"/>
      <c r="BY115" s="1016"/>
      <c r="BZ115" s="1016"/>
      <c r="CA115" s="1016" t="s">
        <v>127</v>
      </c>
      <c r="CB115" s="1016"/>
      <c r="CC115" s="1016"/>
      <c r="CD115" s="1016"/>
      <c r="CE115" s="1016"/>
      <c r="CF115" s="1010" t="s">
        <v>394</v>
      </c>
      <c r="CG115" s="1011"/>
      <c r="CH115" s="1011"/>
      <c r="CI115" s="1011"/>
      <c r="CJ115" s="1011"/>
      <c r="CK115" s="1041"/>
      <c r="CL115" s="1042"/>
      <c r="CM115" s="1045" t="s">
        <v>454</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394</v>
      </c>
      <c r="DH115" s="1055"/>
      <c r="DI115" s="1055"/>
      <c r="DJ115" s="1055"/>
      <c r="DK115" s="1056"/>
      <c r="DL115" s="1057" t="s">
        <v>394</v>
      </c>
      <c r="DM115" s="1055"/>
      <c r="DN115" s="1055"/>
      <c r="DO115" s="1055"/>
      <c r="DP115" s="1056"/>
      <c r="DQ115" s="1057" t="s">
        <v>127</v>
      </c>
      <c r="DR115" s="1055"/>
      <c r="DS115" s="1055"/>
      <c r="DT115" s="1055"/>
      <c r="DU115" s="1056"/>
      <c r="DV115" s="1058" t="s">
        <v>127</v>
      </c>
      <c r="DW115" s="1059"/>
      <c r="DX115" s="1059"/>
      <c r="DY115" s="1059"/>
      <c r="DZ115" s="1060"/>
    </row>
    <row r="116" spans="1:130" s="248" customFormat="1" ht="26.25" customHeight="1" x14ac:dyDescent="0.15">
      <c r="A116" s="1052"/>
      <c r="B116" s="1053"/>
      <c r="C116" s="1061" t="s">
        <v>455</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127</v>
      </c>
      <c r="AB116" s="1055"/>
      <c r="AC116" s="1055"/>
      <c r="AD116" s="1055"/>
      <c r="AE116" s="1056"/>
      <c r="AF116" s="1057" t="s">
        <v>394</v>
      </c>
      <c r="AG116" s="1055"/>
      <c r="AH116" s="1055"/>
      <c r="AI116" s="1055"/>
      <c r="AJ116" s="1056"/>
      <c r="AK116" s="1057" t="s">
        <v>127</v>
      </c>
      <c r="AL116" s="1055"/>
      <c r="AM116" s="1055"/>
      <c r="AN116" s="1055"/>
      <c r="AO116" s="1056"/>
      <c r="AP116" s="1058" t="s">
        <v>127</v>
      </c>
      <c r="AQ116" s="1059"/>
      <c r="AR116" s="1059"/>
      <c r="AS116" s="1059"/>
      <c r="AT116" s="1060"/>
      <c r="AU116" s="996"/>
      <c r="AV116" s="997"/>
      <c r="AW116" s="997"/>
      <c r="AX116" s="997"/>
      <c r="AY116" s="997"/>
      <c r="AZ116" s="1063" t="s">
        <v>456</v>
      </c>
      <c r="BA116" s="1064"/>
      <c r="BB116" s="1064"/>
      <c r="BC116" s="1064"/>
      <c r="BD116" s="1064"/>
      <c r="BE116" s="1064"/>
      <c r="BF116" s="1064"/>
      <c r="BG116" s="1064"/>
      <c r="BH116" s="1064"/>
      <c r="BI116" s="1064"/>
      <c r="BJ116" s="1064"/>
      <c r="BK116" s="1064"/>
      <c r="BL116" s="1064"/>
      <c r="BM116" s="1064"/>
      <c r="BN116" s="1064"/>
      <c r="BO116" s="1064"/>
      <c r="BP116" s="1065"/>
      <c r="BQ116" s="1015" t="s">
        <v>394</v>
      </c>
      <c r="BR116" s="1016"/>
      <c r="BS116" s="1016"/>
      <c r="BT116" s="1016"/>
      <c r="BU116" s="1016"/>
      <c r="BV116" s="1016" t="s">
        <v>394</v>
      </c>
      <c r="BW116" s="1016"/>
      <c r="BX116" s="1016"/>
      <c r="BY116" s="1016"/>
      <c r="BZ116" s="1016"/>
      <c r="CA116" s="1016" t="s">
        <v>394</v>
      </c>
      <c r="CB116" s="1016"/>
      <c r="CC116" s="1016"/>
      <c r="CD116" s="1016"/>
      <c r="CE116" s="1016"/>
      <c r="CF116" s="1010" t="s">
        <v>394</v>
      </c>
      <c r="CG116" s="1011"/>
      <c r="CH116" s="1011"/>
      <c r="CI116" s="1011"/>
      <c r="CJ116" s="1011"/>
      <c r="CK116" s="1041"/>
      <c r="CL116" s="1042"/>
      <c r="CM116" s="1012" t="s">
        <v>457</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127</v>
      </c>
      <c r="DH116" s="1055"/>
      <c r="DI116" s="1055"/>
      <c r="DJ116" s="1055"/>
      <c r="DK116" s="1056"/>
      <c r="DL116" s="1057" t="s">
        <v>394</v>
      </c>
      <c r="DM116" s="1055"/>
      <c r="DN116" s="1055"/>
      <c r="DO116" s="1055"/>
      <c r="DP116" s="1056"/>
      <c r="DQ116" s="1057" t="s">
        <v>127</v>
      </c>
      <c r="DR116" s="1055"/>
      <c r="DS116" s="1055"/>
      <c r="DT116" s="1055"/>
      <c r="DU116" s="1056"/>
      <c r="DV116" s="1058" t="s">
        <v>127</v>
      </c>
      <c r="DW116" s="1059"/>
      <c r="DX116" s="1059"/>
      <c r="DY116" s="1059"/>
      <c r="DZ116" s="1060"/>
    </row>
    <row r="117" spans="1:130" s="248" customFormat="1" ht="26.25" customHeight="1" x14ac:dyDescent="0.15">
      <c r="A117" s="1000" t="s">
        <v>185</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458</v>
      </c>
      <c r="Z117" s="982"/>
      <c r="AA117" s="1072">
        <v>1207725</v>
      </c>
      <c r="AB117" s="1073"/>
      <c r="AC117" s="1073"/>
      <c r="AD117" s="1073"/>
      <c r="AE117" s="1074"/>
      <c r="AF117" s="1075">
        <v>1198670</v>
      </c>
      <c r="AG117" s="1073"/>
      <c r="AH117" s="1073"/>
      <c r="AI117" s="1073"/>
      <c r="AJ117" s="1074"/>
      <c r="AK117" s="1075">
        <v>1245611</v>
      </c>
      <c r="AL117" s="1073"/>
      <c r="AM117" s="1073"/>
      <c r="AN117" s="1073"/>
      <c r="AO117" s="1074"/>
      <c r="AP117" s="1076"/>
      <c r="AQ117" s="1077"/>
      <c r="AR117" s="1077"/>
      <c r="AS117" s="1077"/>
      <c r="AT117" s="1078"/>
      <c r="AU117" s="996"/>
      <c r="AV117" s="997"/>
      <c r="AW117" s="997"/>
      <c r="AX117" s="997"/>
      <c r="AY117" s="997"/>
      <c r="AZ117" s="1063" t="s">
        <v>459</v>
      </c>
      <c r="BA117" s="1064"/>
      <c r="BB117" s="1064"/>
      <c r="BC117" s="1064"/>
      <c r="BD117" s="1064"/>
      <c r="BE117" s="1064"/>
      <c r="BF117" s="1064"/>
      <c r="BG117" s="1064"/>
      <c r="BH117" s="1064"/>
      <c r="BI117" s="1064"/>
      <c r="BJ117" s="1064"/>
      <c r="BK117" s="1064"/>
      <c r="BL117" s="1064"/>
      <c r="BM117" s="1064"/>
      <c r="BN117" s="1064"/>
      <c r="BO117" s="1064"/>
      <c r="BP117" s="1065"/>
      <c r="BQ117" s="1015" t="s">
        <v>460</v>
      </c>
      <c r="BR117" s="1016"/>
      <c r="BS117" s="1016"/>
      <c r="BT117" s="1016"/>
      <c r="BU117" s="1016"/>
      <c r="BV117" s="1016" t="s">
        <v>127</v>
      </c>
      <c r="BW117" s="1016"/>
      <c r="BX117" s="1016"/>
      <c r="BY117" s="1016"/>
      <c r="BZ117" s="1016"/>
      <c r="CA117" s="1016" t="s">
        <v>127</v>
      </c>
      <c r="CB117" s="1016"/>
      <c r="CC117" s="1016"/>
      <c r="CD117" s="1016"/>
      <c r="CE117" s="1016"/>
      <c r="CF117" s="1010" t="s">
        <v>127</v>
      </c>
      <c r="CG117" s="1011"/>
      <c r="CH117" s="1011"/>
      <c r="CI117" s="1011"/>
      <c r="CJ117" s="1011"/>
      <c r="CK117" s="1041"/>
      <c r="CL117" s="1042"/>
      <c r="CM117" s="1012" t="s">
        <v>461</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127</v>
      </c>
      <c r="DH117" s="1055"/>
      <c r="DI117" s="1055"/>
      <c r="DJ117" s="1055"/>
      <c r="DK117" s="1056"/>
      <c r="DL117" s="1057" t="s">
        <v>127</v>
      </c>
      <c r="DM117" s="1055"/>
      <c r="DN117" s="1055"/>
      <c r="DO117" s="1055"/>
      <c r="DP117" s="1056"/>
      <c r="DQ117" s="1057" t="s">
        <v>127</v>
      </c>
      <c r="DR117" s="1055"/>
      <c r="DS117" s="1055"/>
      <c r="DT117" s="1055"/>
      <c r="DU117" s="1056"/>
      <c r="DV117" s="1058" t="s">
        <v>127</v>
      </c>
      <c r="DW117" s="1059"/>
      <c r="DX117" s="1059"/>
      <c r="DY117" s="1059"/>
      <c r="DZ117" s="1060"/>
    </row>
    <row r="118" spans="1:130" s="248" customFormat="1" ht="26.25" customHeight="1" x14ac:dyDescent="0.15">
      <c r="A118" s="1000" t="s">
        <v>433</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430</v>
      </c>
      <c r="AB118" s="981"/>
      <c r="AC118" s="981"/>
      <c r="AD118" s="981"/>
      <c r="AE118" s="982"/>
      <c r="AF118" s="980" t="s">
        <v>431</v>
      </c>
      <c r="AG118" s="981"/>
      <c r="AH118" s="981"/>
      <c r="AI118" s="981"/>
      <c r="AJ118" s="982"/>
      <c r="AK118" s="980" t="s">
        <v>308</v>
      </c>
      <c r="AL118" s="981"/>
      <c r="AM118" s="981"/>
      <c r="AN118" s="981"/>
      <c r="AO118" s="982"/>
      <c r="AP118" s="1067" t="s">
        <v>432</v>
      </c>
      <c r="AQ118" s="1068"/>
      <c r="AR118" s="1068"/>
      <c r="AS118" s="1068"/>
      <c r="AT118" s="1069"/>
      <c r="AU118" s="996"/>
      <c r="AV118" s="997"/>
      <c r="AW118" s="997"/>
      <c r="AX118" s="997"/>
      <c r="AY118" s="997"/>
      <c r="AZ118" s="1070" t="s">
        <v>462</v>
      </c>
      <c r="BA118" s="1061"/>
      <c r="BB118" s="1061"/>
      <c r="BC118" s="1061"/>
      <c r="BD118" s="1061"/>
      <c r="BE118" s="1061"/>
      <c r="BF118" s="1061"/>
      <c r="BG118" s="1061"/>
      <c r="BH118" s="1061"/>
      <c r="BI118" s="1061"/>
      <c r="BJ118" s="1061"/>
      <c r="BK118" s="1061"/>
      <c r="BL118" s="1061"/>
      <c r="BM118" s="1061"/>
      <c r="BN118" s="1061"/>
      <c r="BO118" s="1061"/>
      <c r="BP118" s="1062"/>
      <c r="BQ118" s="1093" t="s">
        <v>127</v>
      </c>
      <c r="BR118" s="1094"/>
      <c r="BS118" s="1094"/>
      <c r="BT118" s="1094"/>
      <c r="BU118" s="1094"/>
      <c r="BV118" s="1094" t="s">
        <v>127</v>
      </c>
      <c r="BW118" s="1094"/>
      <c r="BX118" s="1094"/>
      <c r="BY118" s="1094"/>
      <c r="BZ118" s="1094"/>
      <c r="CA118" s="1094" t="s">
        <v>127</v>
      </c>
      <c r="CB118" s="1094"/>
      <c r="CC118" s="1094"/>
      <c r="CD118" s="1094"/>
      <c r="CE118" s="1094"/>
      <c r="CF118" s="1010" t="s">
        <v>127</v>
      </c>
      <c r="CG118" s="1011"/>
      <c r="CH118" s="1011"/>
      <c r="CI118" s="1011"/>
      <c r="CJ118" s="1011"/>
      <c r="CK118" s="1041"/>
      <c r="CL118" s="1042"/>
      <c r="CM118" s="1012" t="s">
        <v>463</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127</v>
      </c>
      <c r="DH118" s="1055"/>
      <c r="DI118" s="1055"/>
      <c r="DJ118" s="1055"/>
      <c r="DK118" s="1056"/>
      <c r="DL118" s="1057" t="s">
        <v>127</v>
      </c>
      <c r="DM118" s="1055"/>
      <c r="DN118" s="1055"/>
      <c r="DO118" s="1055"/>
      <c r="DP118" s="1056"/>
      <c r="DQ118" s="1057" t="s">
        <v>127</v>
      </c>
      <c r="DR118" s="1055"/>
      <c r="DS118" s="1055"/>
      <c r="DT118" s="1055"/>
      <c r="DU118" s="1056"/>
      <c r="DV118" s="1058" t="s">
        <v>127</v>
      </c>
      <c r="DW118" s="1059"/>
      <c r="DX118" s="1059"/>
      <c r="DY118" s="1059"/>
      <c r="DZ118" s="1060"/>
    </row>
    <row r="119" spans="1:130" s="248" customFormat="1" ht="26.25" customHeight="1" x14ac:dyDescent="0.15">
      <c r="A119" s="1154" t="s">
        <v>436</v>
      </c>
      <c r="B119" s="1040"/>
      <c r="C119" s="1019" t="s">
        <v>437</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127</v>
      </c>
      <c r="AB119" s="988"/>
      <c r="AC119" s="988"/>
      <c r="AD119" s="988"/>
      <c r="AE119" s="989"/>
      <c r="AF119" s="990" t="s">
        <v>127</v>
      </c>
      <c r="AG119" s="988"/>
      <c r="AH119" s="988"/>
      <c r="AI119" s="988"/>
      <c r="AJ119" s="989"/>
      <c r="AK119" s="990" t="s">
        <v>127</v>
      </c>
      <c r="AL119" s="988"/>
      <c r="AM119" s="988"/>
      <c r="AN119" s="988"/>
      <c r="AO119" s="989"/>
      <c r="AP119" s="991" t="s">
        <v>127</v>
      </c>
      <c r="AQ119" s="992"/>
      <c r="AR119" s="992"/>
      <c r="AS119" s="992"/>
      <c r="AT119" s="993"/>
      <c r="AU119" s="998"/>
      <c r="AV119" s="999"/>
      <c r="AW119" s="999"/>
      <c r="AX119" s="999"/>
      <c r="AY119" s="999"/>
      <c r="AZ119" s="279" t="s">
        <v>185</v>
      </c>
      <c r="BA119" s="279"/>
      <c r="BB119" s="279"/>
      <c r="BC119" s="279"/>
      <c r="BD119" s="279"/>
      <c r="BE119" s="279"/>
      <c r="BF119" s="279"/>
      <c r="BG119" s="279"/>
      <c r="BH119" s="279"/>
      <c r="BI119" s="279"/>
      <c r="BJ119" s="279"/>
      <c r="BK119" s="279"/>
      <c r="BL119" s="279"/>
      <c r="BM119" s="279"/>
      <c r="BN119" s="279"/>
      <c r="BO119" s="1071" t="s">
        <v>464</v>
      </c>
      <c r="BP119" s="1102"/>
      <c r="BQ119" s="1093">
        <v>15735369</v>
      </c>
      <c r="BR119" s="1094"/>
      <c r="BS119" s="1094"/>
      <c r="BT119" s="1094"/>
      <c r="BU119" s="1094"/>
      <c r="BV119" s="1094">
        <v>15461901</v>
      </c>
      <c r="BW119" s="1094"/>
      <c r="BX119" s="1094"/>
      <c r="BY119" s="1094"/>
      <c r="BZ119" s="1094"/>
      <c r="CA119" s="1094">
        <v>15588755</v>
      </c>
      <c r="CB119" s="1094"/>
      <c r="CC119" s="1094"/>
      <c r="CD119" s="1094"/>
      <c r="CE119" s="1094"/>
      <c r="CF119" s="1095"/>
      <c r="CG119" s="1096"/>
      <c r="CH119" s="1096"/>
      <c r="CI119" s="1096"/>
      <c r="CJ119" s="1097"/>
      <c r="CK119" s="1043"/>
      <c r="CL119" s="1044"/>
      <c r="CM119" s="1098" t="s">
        <v>465</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127</v>
      </c>
      <c r="DH119" s="1080"/>
      <c r="DI119" s="1080"/>
      <c r="DJ119" s="1080"/>
      <c r="DK119" s="1081"/>
      <c r="DL119" s="1079" t="s">
        <v>127</v>
      </c>
      <c r="DM119" s="1080"/>
      <c r="DN119" s="1080"/>
      <c r="DO119" s="1080"/>
      <c r="DP119" s="1081"/>
      <c r="DQ119" s="1079" t="s">
        <v>127</v>
      </c>
      <c r="DR119" s="1080"/>
      <c r="DS119" s="1080"/>
      <c r="DT119" s="1080"/>
      <c r="DU119" s="1081"/>
      <c r="DV119" s="1082" t="s">
        <v>127</v>
      </c>
      <c r="DW119" s="1083"/>
      <c r="DX119" s="1083"/>
      <c r="DY119" s="1083"/>
      <c r="DZ119" s="1084"/>
    </row>
    <row r="120" spans="1:130" s="248" customFormat="1" ht="26.25" customHeight="1" x14ac:dyDescent="0.15">
      <c r="A120" s="1155"/>
      <c r="B120" s="1042"/>
      <c r="C120" s="1012" t="s">
        <v>441</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127</v>
      </c>
      <c r="AB120" s="1055"/>
      <c r="AC120" s="1055"/>
      <c r="AD120" s="1055"/>
      <c r="AE120" s="1056"/>
      <c r="AF120" s="1057" t="s">
        <v>127</v>
      </c>
      <c r="AG120" s="1055"/>
      <c r="AH120" s="1055"/>
      <c r="AI120" s="1055"/>
      <c r="AJ120" s="1056"/>
      <c r="AK120" s="1057" t="s">
        <v>127</v>
      </c>
      <c r="AL120" s="1055"/>
      <c r="AM120" s="1055"/>
      <c r="AN120" s="1055"/>
      <c r="AO120" s="1056"/>
      <c r="AP120" s="1058" t="s">
        <v>127</v>
      </c>
      <c r="AQ120" s="1059"/>
      <c r="AR120" s="1059"/>
      <c r="AS120" s="1059"/>
      <c r="AT120" s="1060"/>
      <c r="AU120" s="1085" t="s">
        <v>466</v>
      </c>
      <c r="AV120" s="1086"/>
      <c r="AW120" s="1086"/>
      <c r="AX120" s="1086"/>
      <c r="AY120" s="1087"/>
      <c r="AZ120" s="1036" t="s">
        <v>467</v>
      </c>
      <c r="BA120" s="985"/>
      <c r="BB120" s="985"/>
      <c r="BC120" s="985"/>
      <c r="BD120" s="985"/>
      <c r="BE120" s="985"/>
      <c r="BF120" s="985"/>
      <c r="BG120" s="985"/>
      <c r="BH120" s="985"/>
      <c r="BI120" s="985"/>
      <c r="BJ120" s="985"/>
      <c r="BK120" s="985"/>
      <c r="BL120" s="985"/>
      <c r="BM120" s="985"/>
      <c r="BN120" s="985"/>
      <c r="BO120" s="985"/>
      <c r="BP120" s="986"/>
      <c r="BQ120" s="1022">
        <v>1799878</v>
      </c>
      <c r="BR120" s="1023"/>
      <c r="BS120" s="1023"/>
      <c r="BT120" s="1023"/>
      <c r="BU120" s="1023"/>
      <c r="BV120" s="1023">
        <v>1771381</v>
      </c>
      <c r="BW120" s="1023"/>
      <c r="BX120" s="1023"/>
      <c r="BY120" s="1023"/>
      <c r="BZ120" s="1023"/>
      <c r="CA120" s="1023">
        <v>2034434</v>
      </c>
      <c r="CB120" s="1023"/>
      <c r="CC120" s="1023"/>
      <c r="CD120" s="1023"/>
      <c r="CE120" s="1023"/>
      <c r="CF120" s="1037">
        <v>34.5</v>
      </c>
      <c r="CG120" s="1038"/>
      <c r="CH120" s="1038"/>
      <c r="CI120" s="1038"/>
      <c r="CJ120" s="1038"/>
      <c r="CK120" s="1103" t="s">
        <v>468</v>
      </c>
      <c r="CL120" s="1104"/>
      <c r="CM120" s="1104"/>
      <c r="CN120" s="1104"/>
      <c r="CO120" s="1105"/>
      <c r="CP120" s="1111" t="s">
        <v>469</v>
      </c>
      <c r="CQ120" s="1112"/>
      <c r="CR120" s="1112"/>
      <c r="CS120" s="1112"/>
      <c r="CT120" s="1112"/>
      <c r="CU120" s="1112"/>
      <c r="CV120" s="1112"/>
      <c r="CW120" s="1112"/>
      <c r="CX120" s="1112"/>
      <c r="CY120" s="1112"/>
      <c r="CZ120" s="1112"/>
      <c r="DA120" s="1112"/>
      <c r="DB120" s="1112"/>
      <c r="DC120" s="1112"/>
      <c r="DD120" s="1112"/>
      <c r="DE120" s="1112"/>
      <c r="DF120" s="1113"/>
      <c r="DG120" s="1022" t="s">
        <v>127</v>
      </c>
      <c r="DH120" s="1023"/>
      <c r="DI120" s="1023"/>
      <c r="DJ120" s="1023"/>
      <c r="DK120" s="1023"/>
      <c r="DL120" s="1023" t="s">
        <v>127</v>
      </c>
      <c r="DM120" s="1023"/>
      <c r="DN120" s="1023"/>
      <c r="DO120" s="1023"/>
      <c r="DP120" s="1023"/>
      <c r="DQ120" s="1023">
        <v>3691988</v>
      </c>
      <c r="DR120" s="1023"/>
      <c r="DS120" s="1023"/>
      <c r="DT120" s="1023"/>
      <c r="DU120" s="1023"/>
      <c r="DV120" s="1024">
        <v>62.5</v>
      </c>
      <c r="DW120" s="1024"/>
      <c r="DX120" s="1024"/>
      <c r="DY120" s="1024"/>
      <c r="DZ120" s="1025"/>
    </row>
    <row r="121" spans="1:130" s="248" customFormat="1" ht="26.25" customHeight="1" x14ac:dyDescent="0.15">
      <c r="A121" s="1155"/>
      <c r="B121" s="1042"/>
      <c r="C121" s="1063" t="s">
        <v>470</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127</v>
      </c>
      <c r="AB121" s="1055"/>
      <c r="AC121" s="1055"/>
      <c r="AD121" s="1055"/>
      <c r="AE121" s="1056"/>
      <c r="AF121" s="1057" t="s">
        <v>127</v>
      </c>
      <c r="AG121" s="1055"/>
      <c r="AH121" s="1055"/>
      <c r="AI121" s="1055"/>
      <c r="AJ121" s="1056"/>
      <c r="AK121" s="1057" t="s">
        <v>127</v>
      </c>
      <c r="AL121" s="1055"/>
      <c r="AM121" s="1055"/>
      <c r="AN121" s="1055"/>
      <c r="AO121" s="1056"/>
      <c r="AP121" s="1058" t="s">
        <v>127</v>
      </c>
      <c r="AQ121" s="1059"/>
      <c r="AR121" s="1059"/>
      <c r="AS121" s="1059"/>
      <c r="AT121" s="1060"/>
      <c r="AU121" s="1088"/>
      <c r="AV121" s="1089"/>
      <c r="AW121" s="1089"/>
      <c r="AX121" s="1089"/>
      <c r="AY121" s="1090"/>
      <c r="AZ121" s="1045" t="s">
        <v>471</v>
      </c>
      <c r="BA121" s="1046"/>
      <c r="BB121" s="1046"/>
      <c r="BC121" s="1046"/>
      <c r="BD121" s="1046"/>
      <c r="BE121" s="1046"/>
      <c r="BF121" s="1046"/>
      <c r="BG121" s="1046"/>
      <c r="BH121" s="1046"/>
      <c r="BI121" s="1046"/>
      <c r="BJ121" s="1046"/>
      <c r="BK121" s="1046"/>
      <c r="BL121" s="1046"/>
      <c r="BM121" s="1046"/>
      <c r="BN121" s="1046"/>
      <c r="BO121" s="1046"/>
      <c r="BP121" s="1047"/>
      <c r="BQ121" s="1015">
        <v>2221731</v>
      </c>
      <c r="BR121" s="1016"/>
      <c r="BS121" s="1016"/>
      <c r="BT121" s="1016"/>
      <c r="BU121" s="1016"/>
      <c r="BV121" s="1016">
        <v>2221619</v>
      </c>
      <c r="BW121" s="1016"/>
      <c r="BX121" s="1016"/>
      <c r="BY121" s="1016"/>
      <c r="BZ121" s="1016"/>
      <c r="CA121" s="1016">
        <v>1981468</v>
      </c>
      <c r="CB121" s="1016"/>
      <c r="CC121" s="1016"/>
      <c r="CD121" s="1016"/>
      <c r="CE121" s="1016"/>
      <c r="CF121" s="1010">
        <v>33.6</v>
      </c>
      <c r="CG121" s="1011"/>
      <c r="CH121" s="1011"/>
      <c r="CI121" s="1011"/>
      <c r="CJ121" s="1011"/>
      <c r="CK121" s="1106"/>
      <c r="CL121" s="1107"/>
      <c r="CM121" s="1107"/>
      <c r="CN121" s="1107"/>
      <c r="CO121" s="1108"/>
      <c r="CP121" s="1116" t="s">
        <v>408</v>
      </c>
      <c r="CQ121" s="1117"/>
      <c r="CR121" s="1117"/>
      <c r="CS121" s="1117"/>
      <c r="CT121" s="1117"/>
      <c r="CU121" s="1117"/>
      <c r="CV121" s="1117"/>
      <c r="CW121" s="1117"/>
      <c r="CX121" s="1117"/>
      <c r="CY121" s="1117"/>
      <c r="CZ121" s="1117"/>
      <c r="DA121" s="1117"/>
      <c r="DB121" s="1117"/>
      <c r="DC121" s="1117"/>
      <c r="DD121" s="1117"/>
      <c r="DE121" s="1117"/>
      <c r="DF121" s="1118"/>
      <c r="DG121" s="1015">
        <v>5636</v>
      </c>
      <c r="DH121" s="1016"/>
      <c r="DI121" s="1016"/>
      <c r="DJ121" s="1016"/>
      <c r="DK121" s="1016"/>
      <c r="DL121" s="1016">
        <v>4998</v>
      </c>
      <c r="DM121" s="1016"/>
      <c r="DN121" s="1016"/>
      <c r="DO121" s="1016"/>
      <c r="DP121" s="1016"/>
      <c r="DQ121" s="1016">
        <v>4320</v>
      </c>
      <c r="DR121" s="1016"/>
      <c r="DS121" s="1016"/>
      <c r="DT121" s="1016"/>
      <c r="DU121" s="1016"/>
      <c r="DV121" s="1017">
        <v>0.1</v>
      </c>
      <c r="DW121" s="1017"/>
      <c r="DX121" s="1017"/>
      <c r="DY121" s="1017"/>
      <c r="DZ121" s="1018"/>
    </row>
    <row r="122" spans="1:130" s="248" customFormat="1" ht="26.25" customHeight="1" x14ac:dyDescent="0.15">
      <c r="A122" s="1155"/>
      <c r="B122" s="1042"/>
      <c r="C122" s="1012" t="s">
        <v>451</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127</v>
      </c>
      <c r="AB122" s="1055"/>
      <c r="AC122" s="1055"/>
      <c r="AD122" s="1055"/>
      <c r="AE122" s="1056"/>
      <c r="AF122" s="1057" t="s">
        <v>127</v>
      </c>
      <c r="AG122" s="1055"/>
      <c r="AH122" s="1055"/>
      <c r="AI122" s="1055"/>
      <c r="AJ122" s="1056"/>
      <c r="AK122" s="1057" t="s">
        <v>127</v>
      </c>
      <c r="AL122" s="1055"/>
      <c r="AM122" s="1055"/>
      <c r="AN122" s="1055"/>
      <c r="AO122" s="1056"/>
      <c r="AP122" s="1058" t="s">
        <v>127</v>
      </c>
      <c r="AQ122" s="1059"/>
      <c r="AR122" s="1059"/>
      <c r="AS122" s="1059"/>
      <c r="AT122" s="1060"/>
      <c r="AU122" s="1088"/>
      <c r="AV122" s="1089"/>
      <c r="AW122" s="1089"/>
      <c r="AX122" s="1089"/>
      <c r="AY122" s="1090"/>
      <c r="AZ122" s="1070" t="s">
        <v>472</v>
      </c>
      <c r="BA122" s="1061"/>
      <c r="BB122" s="1061"/>
      <c r="BC122" s="1061"/>
      <c r="BD122" s="1061"/>
      <c r="BE122" s="1061"/>
      <c r="BF122" s="1061"/>
      <c r="BG122" s="1061"/>
      <c r="BH122" s="1061"/>
      <c r="BI122" s="1061"/>
      <c r="BJ122" s="1061"/>
      <c r="BK122" s="1061"/>
      <c r="BL122" s="1061"/>
      <c r="BM122" s="1061"/>
      <c r="BN122" s="1061"/>
      <c r="BO122" s="1061"/>
      <c r="BP122" s="1062"/>
      <c r="BQ122" s="1093">
        <v>9216682</v>
      </c>
      <c r="BR122" s="1094"/>
      <c r="BS122" s="1094"/>
      <c r="BT122" s="1094"/>
      <c r="BU122" s="1094"/>
      <c r="BV122" s="1094">
        <v>9149178</v>
      </c>
      <c r="BW122" s="1094"/>
      <c r="BX122" s="1094"/>
      <c r="BY122" s="1094"/>
      <c r="BZ122" s="1094"/>
      <c r="CA122" s="1094">
        <v>9170288</v>
      </c>
      <c r="CB122" s="1094"/>
      <c r="CC122" s="1094"/>
      <c r="CD122" s="1094"/>
      <c r="CE122" s="1094"/>
      <c r="CF122" s="1114">
        <v>155.30000000000001</v>
      </c>
      <c r="CG122" s="1115"/>
      <c r="CH122" s="1115"/>
      <c r="CI122" s="1115"/>
      <c r="CJ122" s="1115"/>
      <c r="CK122" s="1106"/>
      <c r="CL122" s="1107"/>
      <c r="CM122" s="1107"/>
      <c r="CN122" s="1107"/>
      <c r="CO122" s="1108"/>
      <c r="CP122" s="1116" t="s">
        <v>406</v>
      </c>
      <c r="CQ122" s="1117"/>
      <c r="CR122" s="1117"/>
      <c r="CS122" s="1117"/>
      <c r="CT122" s="1117"/>
      <c r="CU122" s="1117"/>
      <c r="CV122" s="1117"/>
      <c r="CW122" s="1117"/>
      <c r="CX122" s="1117"/>
      <c r="CY122" s="1117"/>
      <c r="CZ122" s="1117"/>
      <c r="DA122" s="1117"/>
      <c r="DB122" s="1117"/>
      <c r="DC122" s="1117"/>
      <c r="DD122" s="1117"/>
      <c r="DE122" s="1117"/>
      <c r="DF122" s="1118"/>
      <c r="DG122" s="1015" t="s">
        <v>127</v>
      </c>
      <c r="DH122" s="1016"/>
      <c r="DI122" s="1016"/>
      <c r="DJ122" s="1016"/>
      <c r="DK122" s="1016"/>
      <c r="DL122" s="1016" t="s">
        <v>127</v>
      </c>
      <c r="DM122" s="1016"/>
      <c r="DN122" s="1016"/>
      <c r="DO122" s="1016"/>
      <c r="DP122" s="1016"/>
      <c r="DQ122" s="1016" t="s">
        <v>127</v>
      </c>
      <c r="DR122" s="1016"/>
      <c r="DS122" s="1016"/>
      <c r="DT122" s="1016"/>
      <c r="DU122" s="1016"/>
      <c r="DV122" s="1017" t="s">
        <v>127</v>
      </c>
      <c r="DW122" s="1017"/>
      <c r="DX122" s="1017"/>
      <c r="DY122" s="1017"/>
      <c r="DZ122" s="1018"/>
    </row>
    <row r="123" spans="1:130" s="248" customFormat="1" ht="26.25" customHeight="1" x14ac:dyDescent="0.15">
      <c r="A123" s="1155"/>
      <c r="B123" s="1042"/>
      <c r="C123" s="1012" t="s">
        <v>457</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127</v>
      </c>
      <c r="AB123" s="1055"/>
      <c r="AC123" s="1055"/>
      <c r="AD123" s="1055"/>
      <c r="AE123" s="1056"/>
      <c r="AF123" s="1057" t="s">
        <v>127</v>
      </c>
      <c r="AG123" s="1055"/>
      <c r="AH123" s="1055"/>
      <c r="AI123" s="1055"/>
      <c r="AJ123" s="1056"/>
      <c r="AK123" s="1057" t="s">
        <v>127</v>
      </c>
      <c r="AL123" s="1055"/>
      <c r="AM123" s="1055"/>
      <c r="AN123" s="1055"/>
      <c r="AO123" s="1056"/>
      <c r="AP123" s="1058" t="s">
        <v>127</v>
      </c>
      <c r="AQ123" s="1059"/>
      <c r="AR123" s="1059"/>
      <c r="AS123" s="1059"/>
      <c r="AT123" s="1060"/>
      <c r="AU123" s="1091"/>
      <c r="AV123" s="1092"/>
      <c r="AW123" s="1092"/>
      <c r="AX123" s="1092"/>
      <c r="AY123" s="1092"/>
      <c r="AZ123" s="279" t="s">
        <v>185</v>
      </c>
      <c r="BA123" s="279"/>
      <c r="BB123" s="279"/>
      <c r="BC123" s="279"/>
      <c r="BD123" s="279"/>
      <c r="BE123" s="279"/>
      <c r="BF123" s="279"/>
      <c r="BG123" s="279"/>
      <c r="BH123" s="279"/>
      <c r="BI123" s="279"/>
      <c r="BJ123" s="279"/>
      <c r="BK123" s="279"/>
      <c r="BL123" s="279"/>
      <c r="BM123" s="279"/>
      <c r="BN123" s="279"/>
      <c r="BO123" s="1071" t="s">
        <v>473</v>
      </c>
      <c r="BP123" s="1102"/>
      <c r="BQ123" s="1161">
        <v>13238291</v>
      </c>
      <c r="BR123" s="1162"/>
      <c r="BS123" s="1162"/>
      <c r="BT123" s="1162"/>
      <c r="BU123" s="1162"/>
      <c r="BV123" s="1162">
        <v>13142178</v>
      </c>
      <c r="BW123" s="1162"/>
      <c r="BX123" s="1162"/>
      <c r="BY123" s="1162"/>
      <c r="BZ123" s="1162"/>
      <c r="CA123" s="1162">
        <v>13186190</v>
      </c>
      <c r="CB123" s="1162"/>
      <c r="CC123" s="1162"/>
      <c r="CD123" s="1162"/>
      <c r="CE123" s="1162"/>
      <c r="CF123" s="1095"/>
      <c r="CG123" s="1096"/>
      <c r="CH123" s="1096"/>
      <c r="CI123" s="1096"/>
      <c r="CJ123" s="1097"/>
      <c r="CK123" s="1106"/>
      <c r="CL123" s="1107"/>
      <c r="CM123" s="1107"/>
      <c r="CN123" s="1107"/>
      <c r="CO123" s="1108"/>
      <c r="CP123" s="1116" t="s">
        <v>407</v>
      </c>
      <c r="CQ123" s="1117"/>
      <c r="CR123" s="1117"/>
      <c r="CS123" s="1117"/>
      <c r="CT123" s="1117"/>
      <c r="CU123" s="1117"/>
      <c r="CV123" s="1117"/>
      <c r="CW123" s="1117"/>
      <c r="CX123" s="1117"/>
      <c r="CY123" s="1117"/>
      <c r="CZ123" s="1117"/>
      <c r="DA123" s="1117"/>
      <c r="DB123" s="1117"/>
      <c r="DC123" s="1117"/>
      <c r="DD123" s="1117"/>
      <c r="DE123" s="1117"/>
      <c r="DF123" s="1118"/>
      <c r="DG123" s="1054" t="s">
        <v>127</v>
      </c>
      <c r="DH123" s="1055"/>
      <c r="DI123" s="1055"/>
      <c r="DJ123" s="1055"/>
      <c r="DK123" s="1056"/>
      <c r="DL123" s="1057" t="s">
        <v>127</v>
      </c>
      <c r="DM123" s="1055"/>
      <c r="DN123" s="1055"/>
      <c r="DO123" s="1055"/>
      <c r="DP123" s="1056"/>
      <c r="DQ123" s="1057" t="s">
        <v>127</v>
      </c>
      <c r="DR123" s="1055"/>
      <c r="DS123" s="1055"/>
      <c r="DT123" s="1055"/>
      <c r="DU123" s="1056"/>
      <c r="DV123" s="1058" t="s">
        <v>127</v>
      </c>
      <c r="DW123" s="1059"/>
      <c r="DX123" s="1059"/>
      <c r="DY123" s="1059"/>
      <c r="DZ123" s="1060"/>
    </row>
    <row r="124" spans="1:130" s="248" customFormat="1" ht="26.25" customHeight="1" thickBot="1" x14ac:dyDescent="0.2">
      <c r="A124" s="1155"/>
      <c r="B124" s="1042"/>
      <c r="C124" s="1012" t="s">
        <v>461</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127</v>
      </c>
      <c r="AB124" s="1055"/>
      <c r="AC124" s="1055"/>
      <c r="AD124" s="1055"/>
      <c r="AE124" s="1056"/>
      <c r="AF124" s="1057" t="s">
        <v>460</v>
      </c>
      <c r="AG124" s="1055"/>
      <c r="AH124" s="1055"/>
      <c r="AI124" s="1055"/>
      <c r="AJ124" s="1056"/>
      <c r="AK124" s="1057" t="s">
        <v>127</v>
      </c>
      <c r="AL124" s="1055"/>
      <c r="AM124" s="1055"/>
      <c r="AN124" s="1055"/>
      <c r="AO124" s="1056"/>
      <c r="AP124" s="1058" t="s">
        <v>127</v>
      </c>
      <c r="AQ124" s="1059"/>
      <c r="AR124" s="1059"/>
      <c r="AS124" s="1059"/>
      <c r="AT124" s="1060"/>
      <c r="AU124" s="1157" t="s">
        <v>474</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44</v>
      </c>
      <c r="BR124" s="1124"/>
      <c r="BS124" s="1124"/>
      <c r="BT124" s="1124"/>
      <c r="BU124" s="1124"/>
      <c r="BV124" s="1124">
        <v>41.3</v>
      </c>
      <c r="BW124" s="1124"/>
      <c r="BX124" s="1124"/>
      <c r="BY124" s="1124"/>
      <c r="BZ124" s="1124"/>
      <c r="CA124" s="1124">
        <v>40.6</v>
      </c>
      <c r="CB124" s="1124"/>
      <c r="CC124" s="1124"/>
      <c r="CD124" s="1124"/>
      <c r="CE124" s="1124"/>
      <c r="CF124" s="1125"/>
      <c r="CG124" s="1126"/>
      <c r="CH124" s="1126"/>
      <c r="CI124" s="1126"/>
      <c r="CJ124" s="1127"/>
      <c r="CK124" s="1109"/>
      <c r="CL124" s="1109"/>
      <c r="CM124" s="1109"/>
      <c r="CN124" s="1109"/>
      <c r="CO124" s="1110"/>
      <c r="CP124" s="1116" t="s">
        <v>475</v>
      </c>
      <c r="CQ124" s="1117"/>
      <c r="CR124" s="1117"/>
      <c r="CS124" s="1117"/>
      <c r="CT124" s="1117"/>
      <c r="CU124" s="1117"/>
      <c r="CV124" s="1117"/>
      <c r="CW124" s="1117"/>
      <c r="CX124" s="1117"/>
      <c r="CY124" s="1117"/>
      <c r="CZ124" s="1117"/>
      <c r="DA124" s="1117"/>
      <c r="DB124" s="1117"/>
      <c r="DC124" s="1117"/>
      <c r="DD124" s="1117"/>
      <c r="DE124" s="1117"/>
      <c r="DF124" s="1118"/>
      <c r="DG124" s="1101">
        <v>3457347</v>
      </c>
      <c r="DH124" s="1080"/>
      <c r="DI124" s="1080"/>
      <c r="DJ124" s="1080"/>
      <c r="DK124" s="1081"/>
      <c r="DL124" s="1079">
        <v>3484630</v>
      </c>
      <c r="DM124" s="1080"/>
      <c r="DN124" s="1080"/>
      <c r="DO124" s="1080"/>
      <c r="DP124" s="1081"/>
      <c r="DQ124" s="1079" t="s">
        <v>438</v>
      </c>
      <c r="DR124" s="1080"/>
      <c r="DS124" s="1080"/>
      <c r="DT124" s="1080"/>
      <c r="DU124" s="1081"/>
      <c r="DV124" s="1082" t="s">
        <v>127</v>
      </c>
      <c r="DW124" s="1083"/>
      <c r="DX124" s="1083"/>
      <c r="DY124" s="1083"/>
      <c r="DZ124" s="1084"/>
    </row>
    <row r="125" spans="1:130" s="248" customFormat="1" ht="26.25" customHeight="1" x14ac:dyDescent="0.15">
      <c r="A125" s="1155"/>
      <c r="B125" s="1042"/>
      <c r="C125" s="1012" t="s">
        <v>463</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127</v>
      </c>
      <c r="AB125" s="1055"/>
      <c r="AC125" s="1055"/>
      <c r="AD125" s="1055"/>
      <c r="AE125" s="1056"/>
      <c r="AF125" s="1057" t="s">
        <v>127</v>
      </c>
      <c r="AG125" s="1055"/>
      <c r="AH125" s="1055"/>
      <c r="AI125" s="1055"/>
      <c r="AJ125" s="1056"/>
      <c r="AK125" s="1057" t="s">
        <v>438</v>
      </c>
      <c r="AL125" s="1055"/>
      <c r="AM125" s="1055"/>
      <c r="AN125" s="1055"/>
      <c r="AO125" s="1056"/>
      <c r="AP125" s="1058" t="s">
        <v>127</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476</v>
      </c>
      <c r="CL125" s="1104"/>
      <c r="CM125" s="1104"/>
      <c r="CN125" s="1104"/>
      <c r="CO125" s="1105"/>
      <c r="CP125" s="1036" t="s">
        <v>477</v>
      </c>
      <c r="CQ125" s="985"/>
      <c r="CR125" s="985"/>
      <c r="CS125" s="985"/>
      <c r="CT125" s="985"/>
      <c r="CU125" s="985"/>
      <c r="CV125" s="985"/>
      <c r="CW125" s="985"/>
      <c r="CX125" s="985"/>
      <c r="CY125" s="985"/>
      <c r="CZ125" s="985"/>
      <c r="DA125" s="985"/>
      <c r="DB125" s="985"/>
      <c r="DC125" s="985"/>
      <c r="DD125" s="985"/>
      <c r="DE125" s="985"/>
      <c r="DF125" s="986"/>
      <c r="DG125" s="1022" t="s">
        <v>127</v>
      </c>
      <c r="DH125" s="1023"/>
      <c r="DI125" s="1023"/>
      <c r="DJ125" s="1023"/>
      <c r="DK125" s="1023"/>
      <c r="DL125" s="1023" t="s">
        <v>127</v>
      </c>
      <c r="DM125" s="1023"/>
      <c r="DN125" s="1023"/>
      <c r="DO125" s="1023"/>
      <c r="DP125" s="1023"/>
      <c r="DQ125" s="1023" t="s">
        <v>127</v>
      </c>
      <c r="DR125" s="1023"/>
      <c r="DS125" s="1023"/>
      <c r="DT125" s="1023"/>
      <c r="DU125" s="1023"/>
      <c r="DV125" s="1024" t="s">
        <v>127</v>
      </c>
      <c r="DW125" s="1024"/>
      <c r="DX125" s="1024"/>
      <c r="DY125" s="1024"/>
      <c r="DZ125" s="1025"/>
    </row>
    <row r="126" spans="1:130" s="248" customFormat="1" ht="26.25" customHeight="1" thickBot="1" x14ac:dyDescent="0.2">
      <c r="A126" s="1155"/>
      <c r="B126" s="1042"/>
      <c r="C126" s="1012" t="s">
        <v>465</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127</v>
      </c>
      <c r="AB126" s="1055"/>
      <c r="AC126" s="1055"/>
      <c r="AD126" s="1055"/>
      <c r="AE126" s="1056"/>
      <c r="AF126" s="1057" t="s">
        <v>460</v>
      </c>
      <c r="AG126" s="1055"/>
      <c r="AH126" s="1055"/>
      <c r="AI126" s="1055"/>
      <c r="AJ126" s="1056"/>
      <c r="AK126" s="1057" t="s">
        <v>460</v>
      </c>
      <c r="AL126" s="1055"/>
      <c r="AM126" s="1055"/>
      <c r="AN126" s="1055"/>
      <c r="AO126" s="1056"/>
      <c r="AP126" s="1058" t="s">
        <v>127</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478</v>
      </c>
      <c r="CQ126" s="1046"/>
      <c r="CR126" s="1046"/>
      <c r="CS126" s="1046"/>
      <c r="CT126" s="1046"/>
      <c r="CU126" s="1046"/>
      <c r="CV126" s="1046"/>
      <c r="CW126" s="1046"/>
      <c r="CX126" s="1046"/>
      <c r="CY126" s="1046"/>
      <c r="CZ126" s="1046"/>
      <c r="DA126" s="1046"/>
      <c r="DB126" s="1046"/>
      <c r="DC126" s="1046"/>
      <c r="DD126" s="1046"/>
      <c r="DE126" s="1046"/>
      <c r="DF126" s="1047"/>
      <c r="DG126" s="1015" t="s">
        <v>127</v>
      </c>
      <c r="DH126" s="1016"/>
      <c r="DI126" s="1016"/>
      <c r="DJ126" s="1016"/>
      <c r="DK126" s="1016"/>
      <c r="DL126" s="1016" t="s">
        <v>127</v>
      </c>
      <c r="DM126" s="1016"/>
      <c r="DN126" s="1016"/>
      <c r="DO126" s="1016"/>
      <c r="DP126" s="1016"/>
      <c r="DQ126" s="1016" t="s">
        <v>127</v>
      </c>
      <c r="DR126" s="1016"/>
      <c r="DS126" s="1016"/>
      <c r="DT126" s="1016"/>
      <c r="DU126" s="1016"/>
      <c r="DV126" s="1017" t="s">
        <v>127</v>
      </c>
      <c r="DW126" s="1017"/>
      <c r="DX126" s="1017"/>
      <c r="DY126" s="1017"/>
      <c r="DZ126" s="1018"/>
    </row>
    <row r="127" spans="1:130" s="248" customFormat="1" ht="26.25" customHeight="1" x14ac:dyDescent="0.15">
      <c r="A127" s="1156"/>
      <c r="B127" s="1044"/>
      <c r="C127" s="1098" t="s">
        <v>479</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460</v>
      </c>
      <c r="AB127" s="1055"/>
      <c r="AC127" s="1055"/>
      <c r="AD127" s="1055"/>
      <c r="AE127" s="1056"/>
      <c r="AF127" s="1057" t="s">
        <v>127</v>
      </c>
      <c r="AG127" s="1055"/>
      <c r="AH127" s="1055"/>
      <c r="AI127" s="1055"/>
      <c r="AJ127" s="1056"/>
      <c r="AK127" s="1057" t="s">
        <v>127</v>
      </c>
      <c r="AL127" s="1055"/>
      <c r="AM127" s="1055"/>
      <c r="AN127" s="1055"/>
      <c r="AO127" s="1056"/>
      <c r="AP127" s="1058" t="s">
        <v>127</v>
      </c>
      <c r="AQ127" s="1059"/>
      <c r="AR127" s="1059"/>
      <c r="AS127" s="1059"/>
      <c r="AT127" s="1060"/>
      <c r="AU127" s="284"/>
      <c r="AV127" s="284"/>
      <c r="AW127" s="284"/>
      <c r="AX127" s="1128" t="s">
        <v>480</v>
      </c>
      <c r="AY127" s="1129"/>
      <c r="AZ127" s="1129"/>
      <c r="BA127" s="1129"/>
      <c r="BB127" s="1129"/>
      <c r="BC127" s="1129"/>
      <c r="BD127" s="1129"/>
      <c r="BE127" s="1130"/>
      <c r="BF127" s="1131" t="s">
        <v>481</v>
      </c>
      <c r="BG127" s="1129"/>
      <c r="BH127" s="1129"/>
      <c r="BI127" s="1129"/>
      <c r="BJ127" s="1129"/>
      <c r="BK127" s="1129"/>
      <c r="BL127" s="1130"/>
      <c r="BM127" s="1131" t="s">
        <v>482</v>
      </c>
      <c r="BN127" s="1129"/>
      <c r="BO127" s="1129"/>
      <c r="BP127" s="1129"/>
      <c r="BQ127" s="1129"/>
      <c r="BR127" s="1129"/>
      <c r="BS127" s="1130"/>
      <c r="BT127" s="1131" t="s">
        <v>483</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484</v>
      </c>
      <c r="CQ127" s="1046"/>
      <c r="CR127" s="1046"/>
      <c r="CS127" s="1046"/>
      <c r="CT127" s="1046"/>
      <c r="CU127" s="1046"/>
      <c r="CV127" s="1046"/>
      <c r="CW127" s="1046"/>
      <c r="CX127" s="1046"/>
      <c r="CY127" s="1046"/>
      <c r="CZ127" s="1046"/>
      <c r="DA127" s="1046"/>
      <c r="DB127" s="1046"/>
      <c r="DC127" s="1046"/>
      <c r="DD127" s="1046"/>
      <c r="DE127" s="1046"/>
      <c r="DF127" s="1047"/>
      <c r="DG127" s="1015" t="s">
        <v>127</v>
      </c>
      <c r="DH127" s="1016"/>
      <c r="DI127" s="1016"/>
      <c r="DJ127" s="1016"/>
      <c r="DK127" s="1016"/>
      <c r="DL127" s="1016" t="s">
        <v>127</v>
      </c>
      <c r="DM127" s="1016"/>
      <c r="DN127" s="1016"/>
      <c r="DO127" s="1016"/>
      <c r="DP127" s="1016"/>
      <c r="DQ127" s="1016" t="s">
        <v>127</v>
      </c>
      <c r="DR127" s="1016"/>
      <c r="DS127" s="1016"/>
      <c r="DT127" s="1016"/>
      <c r="DU127" s="1016"/>
      <c r="DV127" s="1017" t="s">
        <v>438</v>
      </c>
      <c r="DW127" s="1017"/>
      <c r="DX127" s="1017"/>
      <c r="DY127" s="1017"/>
      <c r="DZ127" s="1018"/>
    </row>
    <row r="128" spans="1:130" s="248" customFormat="1" ht="26.25" customHeight="1" thickBot="1" x14ac:dyDescent="0.2">
      <c r="A128" s="1139" t="s">
        <v>485</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486</v>
      </c>
      <c r="X128" s="1141"/>
      <c r="Y128" s="1141"/>
      <c r="Z128" s="1142"/>
      <c r="AA128" s="1143">
        <v>127160</v>
      </c>
      <c r="AB128" s="1144"/>
      <c r="AC128" s="1144"/>
      <c r="AD128" s="1144"/>
      <c r="AE128" s="1145"/>
      <c r="AF128" s="1146">
        <v>123816</v>
      </c>
      <c r="AG128" s="1144"/>
      <c r="AH128" s="1144"/>
      <c r="AI128" s="1144"/>
      <c r="AJ128" s="1145"/>
      <c r="AK128" s="1146">
        <v>99097</v>
      </c>
      <c r="AL128" s="1144"/>
      <c r="AM128" s="1144"/>
      <c r="AN128" s="1144"/>
      <c r="AO128" s="1145"/>
      <c r="AP128" s="1147"/>
      <c r="AQ128" s="1148"/>
      <c r="AR128" s="1148"/>
      <c r="AS128" s="1148"/>
      <c r="AT128" s="1149"/>
      <c r="AU128" s="284"/>
      <c r="AV128" s="284"/>
      <c r="AW128" s="284"/>
      <c r="AX128" s="984" t="s">
        <v>487</v>
      </c>
      <c r="AY128" s="985"/>
      <c r="AZ128" s="985"/>
      <c r="BA128" s="985"/>
      <c r="BB128" s="985"/>
      <c r="BC128" s="985"/>
      <c r="BD128" s="985"/>
      <c r="BE128" s="986"/>
      <c r="BF128" s="1150" t="s">
        <v>127</v>
      </c>
      <c r="BG128" s="1151"/>
      <c r="BH128" s="1151"/>
      <c r="BI128" s="1151"/>
      <c r="BJ128" s="1151"/>
      <c r="BK128" s="1151"/>
      <c r="BL128" s="1152"/>
      <c r="BM128" s="1150">
        <v>14.19</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488</v>
      </c>
      <c r="CQ128" s="1133"/>
      <c r="CR128" s="1133"/>
      <c r="CS128" s="1133"/>
      <c r="CT128" s="1133"/>
      <c r="CU128" s="1133"/>
      <c r="CV128" s="1133"/>
      <c r="CW128" s="1133"/>
      <c r="CX128" s="1133"/>
      <c r="CY128" s="1133"/>
      <c r="CZ128" s="1133"/>
      <c r="DA128" s="1133"/>
      <c r="DB128" s="1133"/>
      <c r="DC128" s="1133"/>
      <c r="DD128" s="1133"/>
      <c r="DE128" s="1133"/>
      <c r="DF128" s="1134"/>
      <c r="DG128" s="1135" t="s">
        <v>127</v>
      </c>
      <c r="DH128" s="1136"/>
      <c r="DI128" s="1136"/>
      <c r="DJ128" s="1136"/>
      <c r="DK128" s="1136"/>
      <c r="DL128" s="1136" t="s">
        <v>127</v>
      </c>
      <c r="DM128" s="1136"/>
      <c r="DN128" s="1136"/>
      <c r="DO128" s="1136"/>
      <c r="DP128" s="1136"/>
      <c r="DQ128" s="1136" t="s">
        <v>127</v>
      </c>
      <c r="DR128" s="1136"/>
      <c r="DS128" s="1136"/>
      <c r="DT128" s="1136"/>
      <c r="DU128" s="1136"/>
      <c r="DV128" s="1137" t="s">
        <v>127</v>
      </c>
      <c r="DW128" s="1137"/>
      <c r="DX128" s="1137"/>
      <c r="DY128" s="1137"/>
      <c r="DZ128" s="1138"/>
    </row>
    <row r="129" spans="1:131" s="248" customFormat="1" ht="26.25" customHeight="1" x14ac:dyDescent="0.15">
      <c r="A129" s="1026" t="s">
        <v>108</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489</v>
      </c>
      <c r="X129" s="1170"/>
      <c r="Y129" s="1170"/>
      <c r="Z129" s="1171"/>
      <c r="AA129" s="1054">
        <v>6372695</v>
      </c>
      <c r="AB129" s="1055"/>
      <c r="AC129" s="1055"/>
      <c r="AD129" s="1055"/>
      <c r="AE129" s="1056"/>
      <c r="AF129" s="1057">
        <v>6307908</v>
      </c>
      <c r="AG129" s="1055"/>
      <c r="AH129" s="1055"/>
      <c r="AI129" s="1055"/>
      <c r="AJ129" s="1056"/>
      <c r="AK129" s="1057">
        <v>6613123</v>
      </c>
      <c r="AL129" s="1055"/>
      <c r="AM129" s="1055"/>
      <c r="AN129" s="1055"/>
      <c r="AO129" s="1056"/>
      <c r="AP129" s="1172"/>
      <c r="AQ129" s="1173"/>
      <c r="AR129" s="1173"/>
      <c r="AS129" s="1173"/>
      <c r="AT129" s="1174"/>
      <c r="AU129" s="286"/>
      <c r="AV129" s="286"/>
      <c r="AW129" s="286"/>
      <c r="AX129" s="1163" t="s">
        <v>490</v>
      </c>
      <c r="AY129" s="1046"/>
      <c r="AZ129" s="1046"/>
      <c r="BA129" s="1046"/>
      <c r="BB129" s="1046"/>
      <c r="BC129" s="1046"/>
      <c r="BD129" s="1046"/>
      <c r="BE129" s="1047"/>
      <c r="BF129" s="1164" t="s">
        <v>127</v>
      </c>
      <c r="BG129" s="1165"/>
      <c r="BH129" s="1165"/>
      <c r="BI129" s="1165"/>
      <c r="BJ129" s="1165"/>
      <c r="BK129" s="1165"/>
      <c r="BL129" s="1166"/>
      <c r="BM129" s="1164">
        <v>19.190000000000001</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491</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492</v>
      </c>
      <c r="X130" s="1170"/>
      <c r="Y130" s="1170"/>
      <c r="Z130" s="1171"/>
      <c r="AA130" s="1054">
        <v>700686</v>
      </c>
      <c r="AB130" s="1055"/>
      <c r="AC130" s="1055"/>
      <c r="AD130" s="1055"/>
      <c r="AE130" s="1056"/>
      <c r="AF130" s="1057">
        <v>698288</v>
      </c>
      <c r="AG130" s="1055"/>
      <c r="AH130" s="1055"/>
      <c r="AI130" s="1055"/>
      <c r="AJ130" s="1056"/>
      <c r="AK130" s="1057">
        <v>707748</v>
      </c>
      <c r="AL130" s="1055"/>
      <c r="AM130" s="1055"/>
      <c r="AN130" s="1055"/>
      <c r="AO130" s="1056"/>
      <c r="AP130" s="1172"/>
      <c r="AQ130" s="1173"/>
      <c r="AR130" s="1173"/>
      <c r="AS130" s="1173"/>
      <c r="AT130" s="1174"/>
      <c r="AU130" s="286"/>
      <c r="AV130" s="286"/>
      <c r="AW130" s="286"/>
      <c r="AX130" s="1163" t="s">
        <v>493</v>
      </c>
      <c r="AY130" s="1046"/>
      <c r="AZ130" s="1046"/>
      <c r="BA130" s="1046"/>
      <c r="BB130" s="1046"/>
      <c r="BC130" s="1046"/>
      <c r="BD130" s="1046"/>
      <c r="BE130" s="1047"/>
      <c r="BF130" s="1200">
        <v>6.9</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494</v>
      </c>
      <c r="X131" s="1208"/>
      <c r="Y131" s="1208"/>
      <c r="Z131" s="1209"/>
      <c r="AA131" s="1101">
        <v>5672009</v>
      </c>
      <c r="AB131" s="1080"/>
      <c r="AC131" s="1080"/>
      <c r="AD131" s="1080"/>
      <c r="AE131" s="1081"/>
      <c r="AF131" s="1079">
        <v>5609620</v>
      </c>
      <c r="AG131" s="1080"/>
      <c r="AH131" s="1080"/>
      <c r="AI131" s="1080"/>
      <c r="AJ131" s="1081"/>
      <c r="AK131" s="1079">
        <v>5905375</v>
      </c>
      <c r="AL131" s="1080"/>
      <c r="AM131" s="1080"/>
      <c r="AN131" s="1080"/>
      <c r="AO131" s="1081"/>
      <c r="AP131" s="1210"/>
      <c r="AQ131" s="1211"/>
      <c r="AR131" s="1211"/>
      <c r="AS131" s="1211"/>
      <c r="AT131" s="1212"/>
      <c r="AU131" s="286"/>
      <c r="AV131" s="286"/>
      <c r="AW131" s="286"/>
      <c r="AX131" s="1182" t="s">
        <v>495</v>
      </c>
      <c r="AY131" s="1133"/>
      <c r="AZ131" s="1133"/>
      <c r="BA131" s="1133"/>
      <c r="BB131" s="1133"/>
      <c r="BC131" s="1133"/>
      <c r="BD131" s="1133"/>
      <c r="BE131" s="1134"/>
      <c r="BF131" s="1183">
        <v>40.6</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496</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497</v>
      </c>
      <c r="W132" s="1193"/>
      <c r="X132" s="1193"/>
      <c r="Y132" s="1193"/>
      <c r="Z132" s="1194"/>
      <c r="AA132" s="1195">
        <v>6.697432955</v>
      </c>
      <c r="AB132" s="1196"/>
      <c r="AC132" s="1196"/>
      <c r="AD132" s="1196"/>
      <c r="AE132" s="1197"/>
      <c r="AF132" s="1198">
        <v>6.7128572650000002</v>
      </c>
      <c r="AG132" s="1196"/>
      <c r="AH132" s="1196"/>
      <c r="AI132" s="1196"/>
      <c r="AJ132" s="1197"/>
      <c r="AK132" s="1198">
        <v>7.4299430600000003</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498</v>
      </c>
      <c r="W133" s="1176"/>
      <c r="X133" s="1176"/>
      <c r="Y133" s="1176"/>
      <c r="Z133" s="1177"/>
      <c r="AA133" s="1178">
        <v>6.3</v>
      </c>
      <c r="AB133" s="1179"/>
      <c r="AC133" s="1179"/>
      <c r="AD133" s="1179"/>
      <c r="AE133" s="1180"/>
      <c r="AF133" s="1178">
        <v>6.5</v>
      </c>
      <c r="AG133" s="1179"/>
      <c r="AH133" s="1179"/>
      <c r="AI133" s="1179"/>
      <c r="AJ133" s="1180"/>
      <c r="AK133" s="1178">
        <v>6.9</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IgIUNom75BQJODL6ePDyJ5eJtKKTW9BGQFyHT7Tm0w5PtXHci4pc52/PUpphYEdFMYhHm3j5aT4aLWLHFXyCVw==" saltValue="tatC7v4NJd8SeZcctqzZF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election sqref="A1:XFD1"/>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NP6hXmd9M+0zCMAy7qrWYOWAyb8CAZhdOenDslh7mudfKvRn2S/a/U7ruaxJFZ0lNa8ogjjf11Kr39e1jA+L3g==" saltValue="gShv/suOVJZh2QppHruOsg=="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3oIoyLYxcsCgxnzliqknnLfLF4+BmzKfM6vfekTMWEU5zd8hWpxcMY/ubXnlRvKdm62KNWtiFuZFpdKnzVTBQ==" saltValue="0RU9bdnSZiUZv7SyhNw/0w==" spinCount="100000" sheet="1" objects="1" scenarios="1"/>
  <dataConsolidate/>
  <phoneticPr fontId="2"/>
  <printOptions horizontalCentered="1" verticalCentered="1"/>
  <pageMargins left="0" right="0" top="0" bottom="0" header="0" footer="0"/>
  <pageSetup paperSize="8" scale="7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502</v>
      </c>
      <c r="AP7" s="305"/>
      <c r="AQ7" s="306" t="s">
        <v>503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504</v>
      </c>
      <c r="AQ8" s="312" t="s">
        <v>505</v>
      </c>
      <c r="AR8" s="313" t="s">
        <v>506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507</v>
      </c>
      <c r="AL9" s="1216"/>
      <c r="AM9" s="1216"/>
      <c r="AN9" s="1217"/>
      <c r="AO9" s="314">
        <v>1925890</v>
      </c>
      <c r="AP9" s="314">
        <v>66239</v>
      </c>
      <c r="AQ9" s="315">
        <v>63681</v>
      </c>
      <c r="AR9" s="316">
        <v>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508</v>
      </c>
      <c r="AL10" s="1216"/>
      <c r="AM10" s="1216"/>
      <c r="AN10" s="1217"/>
      <c r="AO10" s="317">
        <v>320237</v>
      </c>
      <c r="AP10" s="317">
        <v>11014</v>
      </c>
      <c r="AQ10" s="318">
        <v>8003</v>
      </c>
      <c r="AR10" s="319">
        <v>37.6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509</v>
      </c>
      <c r="AL11" s="1216"/>
      <c r="AM11" s="1216"/>
      <c r="AN11" s="1217"/>
      <c r="AO11" s="317">
        <v>31689</v>
      </c>
      <c r="AP11" s="317">
        <v>1090</v>
      </c>
      <c r="AQ11" s="318">
        <v>360</v>
      </c>
      <c r="AR11" s="319">
        <v>202.8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510</v>
      </c>
      <c r="AL12" s="1216"/>
      <c r="AM12" s="1216"/>
      <c r="AN12" s="1217"/>
      <c r="AO12" s="317" t="s">
        <v>511</v>
      </c>
      <c r="AP12" s="317" t="s">
        <v>511</v>
      </c>
      <c r="AQ12" s="318">
        <v>18</v>
      </c>
      <c r="AR12" s="319" t="s">
        <v>511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512</v>
      </c>
      <c r="AL13" s="1216"/>
      <c r="AM13" s="1216"/>
      <c r="AN13" s="1217"/>
      <c r="AO13" s="317">
        <v>94013</v>
      </c>
      <c r="AP13" s="317">
        <v>3233</v>
      </c>
      <c r="AQ13" s="318">
        <v>2539</v>
      </c>
      <c r="AR13" s="319">
        <v>27.3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513</v>
      </c>
      <c r="AL14" s="1216"/>
      <c r="AM14" s="1216"/>
      <c r="AN14" s="1217"/>
      <c r="AO14" s="317">
        <v>51645</v>
      </c>
      <c r="AP14" s="317">
        <v>1776</v>
      </c>
      <c r="AQ14" s="318">
        <v>1117</v>
      </c>
      <c r="AR14" s="319">
        <v>59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514</v>
      </c>
      <c r="AL15" s="1222"/>
      <c r="AM15" s="1222"/>
      <c r="AN15" s="1223"/>
      <c r="AO15" s="317">
        <v>-147621</v>
      </c>
      <c r="AP15" s="317">
        <v>-5077</v>
      </c>
      <c r="AQ15" s="318">
        <v>-4412</v>
      </c>
      <c r="AR15" s="319">
        <v>15.1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185</v>
      </c>
      <c r="AL16" s="1222"/>
      <c r="AM16" s="1222"/>
      <c r="AN16" s="1223"/>
      <c r="AO16" s="317">
        <v>2275853</v>
      </c>
      <c r="AP16" s="317">
        <v>78275</v>
      </c>
      <c r="AQ16" s="318">
        <v>71307</v>
      </c>
      <c r="AR16" s="319">
        <v>9.8000000000000007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516</v>
      </c>
      <c r="AP20" s="326" t="s">
        <v>517</v>
      </c>
      <c r="AQ20" s="327" t="s">
        <v>518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519</v>
      </c>
      <c r="AL21" s="1225"/>
      <c r="AM21" s="1225"/>
      <c r="AN21" s="1226"/>
      <c r="AO21" s="330">
        <v>7.43</v>
      </c>
      <c r="AP21" s="331">
        <v>6.49</v>
      </c>
      <c r="AQ21" s="332">
        <v>0.94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520</v>
      </c>
      <c r="AL22" s="1225"/>
      <c r="AM22" s="1225"/>
      <c r="AN22" s="1226"/>
      <c r="AO22" s="335">
        <v>100.7</v>
      </c>
      <c r="AP22" s="336">
        <v>97.2</v>
      </c>
      <c r="AQ22" s="337">
        <v>3.5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502</v>
      </c>
      <c r="AP30" s="305"/>
      <c r="AQ30" s="306" t="s">
        <v>503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504</v>
      </c>
      <c r="AQ31" s="312" t="s">
        <v>505</v>
      </c>
      <c r="AR31" s="313" t="s">
        <v>506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524</v>
      </c>
      <c r="AL32" s="1219"/>
      <c r="AM32" s="1219"/>
      <c r="AN32" s="1220"/>
      <c r="AO32" s="345">
        <v>988565</v>
      </c>
      <c r="AP32" s="345">
        <v>34001</v>
      </c>
      <c r="AQ32" s="346">
        <v>31105</v>
      </c>
      <c r="AR32" s="347">
        <v>9.3000000000000007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525</v>
      </c>
      <c r="AL33" s="1219"/>
      <c r="AM33" s="1219"/>
      <c r="AN33" s="1220"/>
      <c r="AO33" s="345" t="s">
        <v>511</v>
      </c>
      <c r="AP33" s="345" t="s">
        <v>511</v>
      </c>
      <c r="AQ33" s="346" t="s">
        <v>511</v>
      </c>
      <c r="AR33" s="347" t="s">
        <v>511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526</v>
      </c>
      <c r="AL34" s="1219"/>
      <c r="AM34" s="1219"/>
      <c r="AN34" s="1220"/>
      <c r="AO34" s="345" t="s">
        <v>511</v>
      </c>
      <c r="AP34" s="345" t="s">
        <v>511</v>
      </c>
      <c r="AQ34" s="346">
        <v>0</v>
      </c>
      <c r="AR34" s="347" t="s">
        <v>511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527</v>
      </c>
      <c r="AL35" s="1219"/>
      <c r="AM35" s="1219"/>
      <c r="AN35" s="1220"/>
      <c r="AO35" s="345">
        <v>232055</v>
      </c>
      <c r="AP35" s="345">
        <v>7981</v>
      </c>
      <c r="AQ35" s="346">
        <v>8747</v>
      </c>
      <c r="AR35" s="347">
        <v>-8.8000000000000007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528</v>
      </c>
      <c r="AL36" s="1219"/>
      <c r="AM36" s="1219"/>
      <c r="AN36" s="1220"/>
      <c r="AO36" s="345">
        <v>24991</v>
      </c>
      <c r="AP36" s="345">
        <v>860</v>
      </c>
      <c r="AQ36" s="346">
        <v>2193</v>
      </c>
      <c r="AR36" s="347">
        <v>-60.8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529</v>
      </c>
      <c r="AL37" s="1219"/>
      <c r="AM37" s="1219"/>
      <c r="AN37" s="1220"/>
      <c r="AO37" s="345" t="s">
        <v>511</v>
      </c>
      <c r="AP37" s="345" t="s">
        <v>511</v>
      </c>
      <c r="AQ37" s="346">
        <v>863</v>
      </c>
      <c r="AR37" s="347" t="s">
        <v>511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530</v>
      </c>
      <c r="AL38" s="1228"/>
      <c r="AM38" s="1228"/>
      <c r="AN38" s="1229"/>
      <c r="AO38" s="348" t="s">
        <v>511</v>
      </c>
      <c r="AP38" s="348" t="s">
        <v>511</v>
      </c>
      <c r="AQ38" s="349">
        <v>1</v>
      </c>
      <c r="AR38" s="337" t="s">
        <v>511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531</v>
      </c>
      <c r="AL39" s="1228"/>
      <c r="AM39" s="1228"/>
      <c r="AN39" s="1229"/>
      <c r="AO39" s="345">
        <v>-99097</v>
      </c>
      <c r="AP39" s="345">
        <v>-3408</v>
      </c>
      <c r="AQ39" s="346">
        <v>-3092</v>
      </c>
      <c r="AR39" s="347">
        <v>10.199999999999999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532</v>
      </c>
      <c r="AL40" s="1219"/>
      <c r="AM40" s="1219"/>
      <c r="AN40" s="1220"/>
      <c r="AO40" s="345">
        <v>-707748</v>
      </c>
      <c r="AP40" s="345">
        <v>-24342</v>
      </c>
      <c r="AQ40" s="346">
        <v>-27116</v>
      </c>
      <c r="AR40" s="347">
        <v>-10.199999999999999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300</v>
      </c>
      <c r="AL41" s="1231"/>
      <c r="AM41" s="1231"/>
      <c r="AN41" s="1232"/>
      <c r="AO41" s="345">
        <v>438766</v>
      </c>
      <c r="AP41" s="345">
        <v>15091</v>
      </c>
      <c r="AQ41" s="346">
        <v>12702</v>
      </c>
      <c r="AR41" s="347">
        <v>18.8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502</v>
      </c>
      <c r="AN49" s="1235" t="s">
        <v>536</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537</v>
      </c>
      <c r="AO50" s="362" t="s">
        <v>538</v>
      </c>
      <c r="AP50" s="363" t="s">
        <v>539</v>
      </c>
      <c r="AQ50" s="364" t="s">
        <v>540</v>
      </c>
      <c r="AR50" s="365" t="s">
        <v>541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542</v>
      </c>
      <c r="AL51" s="358"/>
      <c r="AM51" s="366">
        <v>507570</v>
      </c>
      <c r="AN51" s="367">
        <v>16269</v>
      </c>
      <c r="AO51" s="368">
        <v>-24</v>
      </c>
      <c r="AP51" s="369">
        <v>47738</v>
      </c>
      <c r="AQ51" s="370">
        <v>-4.4000000000000004</v>
      </c>
      <c r="AR51" s="371">
        <v>-19.600000000000001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543</v>
      </c>
      <c r="AM52" s="374">
        <v>182920</v>
      </c>
      <c r="AN52" s="375">
        <v>5863</v>
      </c>
      <c r="AO52" s="376">
        <v>-45</v>
      </c>
      <c r="AP52" s="377">
        <v>24937</v>
      </c>
      <c r="AQ52" s="378">
        <v>-5.5</v>
      </c>
      <c r="AR52" s="379">
        <v>-39.5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544</v>
      </c>
      <c r="AL53" s="358"/>
      <c r="AM53" s="366">
        <v>793079</v>
      </c>
      <c r="AN53" s="367">
        <v>25902</v>
      </c>
      <c r="AO53" s="368">
        <v>59.2</v>
      </c>
      <c r="AP53" s="369">
        <v>52191</v>
      </c>
      <c r="AQ53" s="370">
        <v>9.3000000000000007</v>
      </c>
      <c r="AR53" s="371">
        <v>49.9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543</v>
      </c>
      <c r="AM54" s="374">
        <v>295470</v>
      </c>
      <c r="AN54" s="375">
        <v>9650</v>
      </c>
      <c r="AO54" s="376">
        <v>64.599999999999994</v>
      </c>
      <c r="AP54" s="377">
        <v>24843</v>
      </c>
      <c r="AQ54" s="378">
        <v>-0.4</v>
      </c>
      <c r="AR54" s="379">
        <v>65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545</v>
      </c>
      <c r="AL55" s="358"/>
      <c r="AM55" s="366">
        <v>511342</v>
      </c>
      <c r="AN55" s="367">
        <v>16985</v>
      </c>
      <c r="AO55" s="368">
        <v>-34.4</v>
      </c>
      <c r="AP55" s="369">
        <v>47387</v>
      </c>
      <c r="AQ55" s="370">
        <v>-9.1999999999999993</v>
      </c>
      <c r="AR55" s="371">
        <v>-25.2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543</v>
      </c>
      <c r="AM56" s="374">
        <v>241626</v>
      </c>
      <c r="AN56" s="375">
        <v>8026</v>
      </c>
      <c r="AO56" s="376">
        <v>-16.8</v>
      </c>
      <c r="AP56" s="377">
        <v>24928</v>
      </c>
      <c r="AQ56" s="378">
        <v>0.3</v>
      </c>
      <c r="AR56" s="379">
        <v>-17.100000000000001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546</v>
      </c>
      <c r="AL57" s="358"/>
      <c r="AM57" s="366">
        <v>331515</v>
      </c>
      <c r="AN57" s="367">
        <v>11189</v>
      </c>
      <c r="AO57" s="368">
        <v>-34.1</v>
      </c>
      <c r="AP57" s="369">
        <v>51264</v>
      </c>
      <c r="AQ57" s="370">
        <v>8.1999999999999993</v>
      </c>
      <c r="AR57" s="371">
        <v>-42.3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543</v>
      </c>
      <c r="AM58" s="374">
        <v>159299</v>
      </c>
      <c r="AN58" s="375">
        <v>5377</v>
      </c>
      <c r="AO58" s="376">
        <v>-33</v>
      </c>
      <c r="AP58" s="377">
        <v>26040</v>
      </c>
      <c r="AQ58" s="378">
        <v>4.5</v>
      </c>
      <c r="AR58" s="379">
        <v>-37.5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547</v>
      </c>
      <c r="AL59" s="358"/>
      <c r="AM59" s="366">
        <v>950831</v>
      </c>
      <c r="AN59" s="367">
        <v>32703</v>
      </c>
      <c r="AO59" s="368">
        <v>192.3</v>
      </c>
      <c r="AP59" s="369">
        <v>52068</v>
      </c>
      <c r="AQ59" s="370">
        <v>1.6</v>
      </c>
      <c r="AR59" s="371">
        <v>190.7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543</v>
      </c>
      <c r="AM60" s="374">
        <v>572826</v>
      </c>
      <c r="AN60" s="375">
        <v>19702</v>
      </c>
      <c r="AO60" s="376">
        <v>266.39999999999998</v>
      </c>
      <c r="AP60" s="377">
        <v>26936</v>
      </c>
      <c r="AQ60" s="378">
        <v>3.4</v>
      </c>
      <c r="AR60" s="379">
        <v>263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548</v>
      </c>
      <c r="AL61" s="380"/>
      <c r="AM61" s="381">
        <v>618867</v>
      </c>
      <c r="AN61" s="382">
        <v>20610</v>
      </c>
      <c r="AO61" s="383">
        <v>31.8</v>
      </c>
      <c r="AP61" s="384">
        <v>50130</v>
      </c>
      <c r="AQ61" s="385">
        <v>1.1000000000000001</v>
      </c>
      <c r="AR61" s="371">
        <v>30.7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543</v>
      </c>
      <c r="AM62" s="374">
        <v>290428</v>
      </c>
      <c r="AN62" s="375">
        <v>9724</v>
      </c>
      <c r="AO62" s="376">
        <v>47.2</v>
      </c>
      <c r="AP62" s="377">
        <v>25537</v>
      </c>
      <c r="AQ62" s="378">
        <v>0.5</v>
      </c>
      <c r="AR62" s="379">
        <v>46.7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M8gwmW6y9+kEa6zYKVJO6WzsXm2D0FCj+7YI5cSKsLOUV3MAm/23qsNgUg1EQSge8P0uZRR/c3HEvjHfh97GIg==" saltValue="iO1Ra0eDJVLRW/tLiMc4O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550</v>
      </c>
    </row>
    <row r="120" spans="125:125" ht="13.5" hidden="1" customHeight="1" x14ac:dyDescent="0.15"/>
    <row r="121" spans="125:125" ht="13.5" hidden="1" customHeight="1" x14ac:dyDescent="0.15">
      <c r="DU121" s="292"/>
    </row>
  </sheetData>
  <sheetProtection algorithmName="SHA-512" hashValue="vdd7v/Q37R29xNGWwB8y4yJwkAmn0zWfoI7//I4dka99Mrb9INFg9CPnuPtN5973aXeKE9qx65nF8zy8HaCo8w==" saltValue="Ng5zm2mrNw/j5WVWNaplP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5" zoomScaleNormal="5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551</v>
      </c>
    </row>
  </sheetData>
  <sheetProtection algorithmName="SHA-512" hashValue="h3zm99l/AifsXUbDtwuy975Tx/Lll3gDXHIxfFY7Gf20gJxbMIXdP49R2eBXndO7AkrMBwbcm5BKQXedWhZTMQ==" saltValue="132X3jKV9yulAyABq3nR8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38" t="s">
        <v>3</v>
      </c>
      <c r="D47" s="1238"/>
      <c r="E47" s="1239"/>
      <c r="F47" s="11">
        <v>9.02</v>
      </c>
      <c r="G47" s="12">
        <v>12.89</v>
      </c>
      <c r="H47" s="12">
        <v>13.25</v>
      </c>
      <c r="I47" s="12">
        <v>11.9</v>
      </c>
      <c r="J47" s="13">
        <v>12.75</v>
      </c>
    </row>
    <row r="48" spans="2:10" ht="57.75" customHeight="1" x14ac:dyDescent="0.15">
      <c r="B48" s="14"/>
      <c r="C48" s="1240" t="s">
        <v>4</v>
      </c>
      <c r="D48" s="1240"/>
      <c r="E48" s="1241"/>
      <c r="F48" s="15">
        <v>5.16</v>
      </c>
      <c r="G48" s="16">
        <v>3.66</v>
      </c>
      <c r="H48" s="16">
        <v>3.41</v>
      </c>
      <c r="I48" s="16">
        <v>4.33</v>
      </c>
      <c r="J48" s="17">
        <v>3.77</v>
      </c>
    </row>
    <row r="49" spans="2:10" ht="57.75" customHeight="1" thickBot="1" x14ac:dyDescent="0.2">
      <c r="B49" s="18"/>
      <c r="C49" s="1242" t="s">
        <v>5</v>
      </c>
      <c r="D49" s="1242"/>
      <c r="E49" s="1243"/>
      <c r="F49" s="19" t="s">
        <v>557</v>
      </c>
      <c r="G49" s="20" t="s">
        <v>558</v>
      </c>
      <c r="H49" s="20" t="s">
        <v>559</v>
      </c>
      <c r="I49" s="20" t="s">
        <v>560</v>
      </c>
      <c r="J49" s="21" t="s">
        <v>561</v>
      </c>
    </row>
    <row r="50" spans="2:10" ht="13.5" customHeight="1" x14ac:dyDescent="0.15"/>
  </sheetData>
  <sheetProtection algorithmName="SHA-512" hashValue="GeVLOuH33JEhtBK9Vs92yrPSr55akNMhnEfDe/dAkHvnRIQ4mYlykvLzB2+bktuhFi2T7rR6+SQypN1ioH8Ljw==" saltValue="5ZaensjH5LZgvOSV+CugL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小川町</cp:lastModifiedBy>
  <cp:lastPrinted>2022-09-13T12:20:58Z</cp:lastPrinted>
  <dcterms:created xsi:type="dcterms:W3CDTF">2022-02-02T04:17:51Z</dcterms:created>
  <dcterms:modified xsi:type="dcterms:W3CDTF">2022-09-16T01:15:12Z</dcterms:modified>
  <cp:category/>
</cp:coreProperties>
</file>