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02政策推進課\06令和02年度\30財政担当\11 財政状況資料集\05 R1財政状況資料集\20210301 作成依頼\03 回答\"/>
    </mc:Choice>
  </mc:AlternateContent>
  <bookViews>
    <workbookView xWindow="0" yWindow="0" windowWidth="15360" windowHeight="7635"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<sst xmlns="http://schemas.openxmlformats.org/spreadsheetml/2006/main" count="1134" uniqueCount="598">
  <si>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</si>
  <si>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</si>
  <si>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</si>
  <si>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</si>
  <si>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</si>
  <si>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</si>
  <si>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</si>
  <si>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</si>
  <si>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</si>
  <si>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</si>
  <si>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</si>
  <si>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</si>
  <si>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</si>
  <si>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</si>
  <si>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</si>
  <si>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</si>
  <si>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</si>
  <si>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</si>
  <si>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</si>
  <si>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</si>
  <si>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</si>
  <si>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</si>
  <si>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</si>
  <si>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</si>
  <si>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</si>
  <si>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</si>
  <si>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</si>
  <si>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</si>
  <si>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</si>
  <si>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</si>
  <si>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</si>
  <si>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</si>
  <si>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</si>
  <si>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</si>
  <si>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</si>
  <si>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</si>
  <si>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</si>
  <si>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</si>
  <si>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</si>
  <si>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</si>
  <si>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</si>
  <si>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</si>
  <si>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</si>
  <si>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</si>
  <si>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</si>
  <si>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</si>
  <si>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</si>
  <si>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</si>
  <si>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</si>
  <si>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</si>
  <si>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</si>
  <si>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</si>
  <si>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</si>
  <si>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</si>
  <si>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</si>
  <si>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</si>
  <si>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</si>
  <si>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</si>
  <si>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</si>
  <si>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</si>
  <si>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</si>
  <si>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</si>
  <si>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</si>
  <si>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</si>
  <si>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</si>
  <si>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</si>
  <si>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</si>
  <si>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</si>
  <si>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</si>
  <si>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</si>
  <si>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</si>
  <si>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</si>
  <si>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</si>
  <si>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</si>
  <si>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</si>
  <si>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</si>
  <si>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</si>
  <si>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</si>
  <si>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</si>
  <si>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</si>
  <si>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</si>
  <si>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</si>
  <si>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</si>
  <si>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</si>
  <si>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</si>
  <si>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</si>
  <si>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</si>
  <si>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</si>
  <si>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</si>
  <si>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</si>
  <si>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</si>
  <si>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</si>
  <si>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</si>
  <si>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</si>
  <si>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</si>
  <si>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</si>
  <si>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</si>
  <si>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</si>
  <si>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</si>
  <si>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</si>
  <si>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</si>
  <si>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</si>
  <si>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</si>
  <si>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</si>
  <si>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</si>
  <si>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</si>
  <si>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</si>
  <si>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</si>
  <si>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</si>
  <si>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</si>
  <si>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</si>
  <si>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</si>
  <si>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</si>
  <si>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</si>
  <si>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</si>
  <si>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</si>
  <si>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</si>
  <si>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</si>
  <si>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</si>
  <si>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</si>
  <si>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</si>
  <si>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</si>
  <si>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</si>
  <si>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</si>
  <si>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</si>
  <si>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</si>
  <si>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</si>
  <si>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</si>
  <si>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</si>
  <si>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</si>
  <si>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</si>
  <si>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</si>
  <si>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</si>
  <si>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</si>
  <si>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</si>
  <si>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</si>
  <si>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</si>
  <si>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</si>
  <si>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</si>
  <si>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</si>
  <si>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</si>
  <si>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</si>
  <si>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</si>
  <si>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</si>
  <si>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</si>
  <si>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</si>
  <si>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</si>
  <si>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</si>
  <si>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</si>
  <si>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</si>
  <si>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</si>
  <si>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</si>
  <si>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</si>
  <si>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</si>
  <si>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</si>
  <si>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</si>
  <si>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</si>
  <si>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</si>
  <si>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</si>
  <si>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</si>
  <si>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</si>
  <si>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</si>
  <si>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</si>
  <si>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</si>
  <si>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</si>
  <si>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</si>
  <si>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</si>
  <si>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</si>
  <si>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</si>
  <si>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</si>
  <si>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</si>
  <si>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</si>
  <si>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</si>
  <si>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</si>
  <si>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</si>
  <si>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</si>
  <si>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</si>
  <si>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</si>
  <si>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</si>
  <si>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</si>
  <si>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</si>
  <si>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</si>
  <si>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</si>
  <si>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</si>
  <si>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</si>
  <si>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</si>
  <si>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</si>
  <si>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</si>
  <si>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</si>
  <si>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</si>
  <si>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</si>
  <si>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</si>
  <si>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</si>
  <si>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</si>
  <si>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</si>
  <si>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</si>
  <si>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</si>
  <si>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</si>
  <si>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</si>
  <si>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</si>
  <si>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</si>
  <si>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</si>
  <si>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</si>
  <si>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</si>
  <si>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</si>
  <si>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</si>
  <si>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</si>
  <si>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</si>
  <si>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</si>
  <si>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</si>
  <si>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</si>
  <si>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</si>
  <si>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</si>
  <si>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</si>
  <si>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</si>
  <si>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埼玉県小川町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</si>
  <si>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</si>
  <si>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</si>
  <si>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</si>
  <si>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</si>
  <si>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</si>
  <si>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</si>
  <si>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</si>
  <si>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</si>
  <si>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</si>
  <si>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</si>
  <si>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</si>
  <si>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</si>
  <si>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</si>
  <si>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</si>
  <si>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</si>
  <si>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</si>
  <si>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</si>
  <si>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</si>
  <si>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</si>
  <si>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</si>
  <si>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</si>
  <si>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</si>
  <si>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</si>
  <si>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</si>
  <si>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</si>
  <si>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</si>
  <si>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</si>
  <si>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</si>
  <si>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</si>
  <si>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</si>
  <si>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</si>
  <si>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</si>
  <si>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</si>
  <si>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</si>
  <si>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</si>
  <si>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</si>
  <si>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</si>
  <si>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</si>
  <si>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</si>
  <si>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</si>
  <si>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</si>
  <si>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</si>
  <si>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</si>
  <si>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</si>
  <si>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</si>
  <si>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</si>
  <si>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</si>
  <si>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</si>
  <si>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</si>
  <si>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</si>
  <si>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</si>
  <si>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</si>
  <si>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</si>
  <si>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</si>
  <si>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</si>
  <si>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</si>
  <si>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</si>
  <si>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</si>
  <si>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</si>
  <si>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</si>
  <si>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</si>
  <si>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</si>
  <si>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</si>
  <si>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</si>
  <si>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</si>
  <si>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</si>
  <si>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</si>
  <si>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</si>
  <si>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</si>
  <si>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</si>
  <si>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</si>
  <si>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</si>
  <si>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</si>
  <si>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</si>
  <si>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</si>
  <si>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</si>
  <si>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</si>
  <si>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</si>
  <si>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</si>
  <si>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</si>
  <si>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</si>
  <si>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</si>
  <si>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</si>
  <si>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</si>
  <si>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</si>
  <si>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</si>
  <si>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</si>
  <si>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</si>
  <si>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</si>
  <si>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</si>
  <si>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</si>
  <si>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</si>
  <si>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</si>
  <si>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</si>
  <si>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</si>
  <si>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</si>
  <si>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</si>
  <si>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</si>
  <si>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</si>
  <si>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</si>
  <si>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</si>
  <si>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</si>
  <si>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</si>
  <si>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</si>
  <si>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</si>
  <si>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</si>
  <si>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</si>
  <si>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</si>
  <si>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</si>
  <si>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</si>
  <si>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</si>
  <si>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</si>
  <si>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</si>
  <si>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</si>
  <si>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</si>
  <si>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</si>
  <si>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</si>
  <si>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</si>
  <si>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</si>
  <si>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</si>
  <si>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</si>
  <si>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</si>
  <si>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</si>
  <si>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</si>
  <si>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</si>
  <si>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</si>
  <si>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</si>
  <si>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</si>
  <si>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</si>
  <si>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</si>
  <si>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</si>
  <si>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</si>
  <si>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</si>
  <si>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</si>
  <si>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</si>
  <si>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</si>
  <si>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</si>
  <si>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</si>
  <si>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</si>
  <si>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</si>
  <si>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</si>
  <si>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</si>
  <si>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</si>
  <si>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</si>
  <si>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</si>
  <si>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</si>
  <si>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</si>
  <si>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</si>
  <si>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</si>
  <si>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</si>
  <si>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</si>
  <si>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</si>
  <si>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埼玉県小川町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</si>
  <si>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</si>
  <si>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</si>
  <si>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</si>
  <si>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</si>
  <si>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</si>
  <si>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</si>
  <si>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</si>
  <si>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</si>
  <si>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</si>
  <si>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</si>
  <si>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</si>
  <si>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</si>
  <si>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</si>
  <si>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</si>
  <si>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</si>
  <si>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</si>
  <si>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</si>
  <si>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</si>
  <si>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</si>
  <si>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</si>
  <si>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</si>
  <si>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</si>
  <si>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</si>
  <si>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</si>
  <si>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</si>
  <si>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</si>
  <si>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</si>
  <si>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</si>
  <si>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</si>
  <si>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</si>
  <si>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</si>
  <si>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</si>
  <si>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</si>
  <si>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</si>
  <si>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</si>
  <si>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</si>
  <si>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</si>
  <si>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</si>
  <si>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</si>
  <si>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</si>
  <si>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</si>
  <si>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</si>
  <si>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</si>
  <si>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</si>
  <si>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</si>
  <si>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</si>
  <si>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</si>
  <si>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</si>
  <si>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</si>
  <si>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</si>
  <si>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</si>
  <si>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</si>
  <si>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</si>
  <si>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</si>
  <si>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</si>
  <si>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</si>
  <si>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</si>
  <si>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</si>
  <si>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</si>
  <si>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</si>
  <si>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</si>
  <si>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</si>
  <si>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</si>
  <si>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</si>
  <si>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</si>
  <si>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</si>
  <si>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</si>
  <si>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</si>
  <si>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</si>
  <si>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</si>
  <si>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</si>
  <si>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</si>
  <si>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</si>
  <si>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</si>
  <si>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</si>
  <si>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</si>
  <si>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</si>
  <si>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</si>
  <si>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</si>
  <si>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</si>
  <si>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</si>
  <si>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</si>
  <si>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</si>
  <si>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</si>
  <si>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</si>
  <si>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</si>
  <si>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</si>
  <si>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</si>
  <si>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</si>
  <si>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</si>
  <si>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</si>
  <si>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</si>
  <si>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</si>
  <si>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</si>
  <si>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</si>
  <si>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</si>
  <si>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</si>
  <si>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</si>
  <si>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</si>
  <si>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</si>
  <si>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</si>
  <si>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</si>
  <si>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</si>
  <si>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</si>
  <si>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</si>
  <si>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</si>
  <si>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</si>
  <si>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</si>
  <si>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</si>
  <si>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</si>
  <si>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</si>
  <si>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</si>
  <si>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</si>
  <si>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</si>
  <si>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</si>
  <si>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</si>
  <si>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</si>
  <si>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</si>
  <si>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</si>
  <si>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</si>
  <si>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</si>
  <si>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</si>
  <si>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</si>
  <si>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</si>
  <si>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</si>
  <si>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</si>
  <si>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</si>
  <si>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</si>
  <si>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</si>
  <si>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</si>
  <si>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</si>
  <si>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</si>
  <si>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</si>
  <si>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</si>
  <si>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</si>
  <si>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</si>
  <si>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</si>
  <si>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</si>
  <si>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</si>
  <si>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</si>
  <si>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</si>
  <si>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</si>
  <si>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</si>
  <si>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</si>
  <si>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</si>
  <si>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</si>
  <si>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</si>
  <si>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</si>
  <si>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</si>
  <si>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</si>
  <si>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</si>
  <si>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</si>
  <si>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</si>
  <si>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</si>
  <si>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</si>
  <si>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</si>
  <si>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</si>
  <si>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</si>
  <si>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</si>
  <si>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</si>
  <si>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</si>
  <si>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</si>
  <si>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</si>
  <si>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</si>
  <si>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</si>
  <si>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</si>
  <si>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</si>
  <si>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</si>
  <si>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</si>
  <si>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</si>
  <si>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</si>
  <si>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</si>
  <si>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</si>
  <si>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</si>
  <si>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</si>
  <si>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</si>
  <si>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</si>
  <si>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</si>
  <si>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</si>
  <si>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</si>
  <si>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</si>
  <si>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</si>
  <si>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</si>
  <si>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</si>
  <si>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5.23</t>
  </si>
  <si>
    <t>▲ 4.23</t>
  </si>
  <si>
    <t>▲ 2.00</t>
  </si>
  <si>
    <t>▲ 2.30</t>
  </si>
  <si>
    <t>▲ 3.14</t>
  </si>
  <si>
    <t>水道事業会計</t>
  </si>
  <si>
    <t>一般会計</t>
  </si>
  <si>
    <t>下水道事業特別会計</t>
  </si>
  <si>
    <t>介護保険特別会計</t>
  </si>
  <si>
    <t>国民健康保険特別会計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</si>
  <si>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</si>
  <si>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</si>
  <si>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</si>
  <si>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</si>
  <si>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</si>
  <si>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</si>
  <si>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</si>
  <si>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</si>
  <si>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</si>
  <si>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</si>
  <si>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</si>
  <si>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埼玉中部資源循環組合</t>
    <rPh sb="0" eb="2">
      <t>サイタマ</t>
    </rPh>
    <rPh sb="2" eb="4">
      <t>チュウブ</t>
    </rPh>
    <rPh sb="4" eb="6">
      <t>シゲン</t>
    </rPh>
    <rPh sb="6" eb="8">
      <t>ジュンカン</t>
    </rPh>
    <rPh sb="8" eb="10">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</si>
  <si>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1"/>
  </si>
  <si>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1"/>
  </si>
  <si>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1"/>
  </si>
  <si>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1"/>
  </si>
  <si>
    <t>彩の国さいたま人づくり広域連合</t>
    <rPh sb="0" eb="1">
      <t>サイ</t>
    </rPh>
    <rPh sb="2" eb="3">
      <t>クニ</t>
    </rPh>
    <rPh sb="7" eb="8">
      <t>ヒト</t>
    </rPh>
    <rPh sb="11" eb="13">
      <t>コウイキ</t>
    </rPh>
    <rPh sb="13" eb="15">
      <t>レンゴウ</t>
    </rPh>
    <phoneticPr fontId="31"/>
  </si>
  <si>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1"/>
  </si>
  <si>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1"/>
  </si>
  <si>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1"/>
  </si>
  <si>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1"/>
  </si>
  <si>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1"/>
  </si>
  <si>
    <t>小川地区衛生組合</t>
    <rPh sb="0" eb="2">
      <t>オガワ</t>
    </rPh>
    <rPh sb="2" eb="4">
      <t>チク</t>
    </rPh>
    <rPh sb="4" eb="6">
      <t>エイセイ</t>
    </rPh>
    <rPh sb="6" eb="8">
      <t>クミアイ</t>
    </rPh>
    <phoneticPr fontId="31"/>
  </si>
  <si>
    <t>-</t>
    <phoneticPr fontId="2"/>
  </si>
  <si>
    <t>-</t>
    <phoneticPr fontId="2"/>
  </si>
  <si>
    <t>小川町文化協会</t>
    <rPh sb="0" eb="3">
      <t>オガワマチ</t>
    </rPh>
    <rPh sb="3" eb="5">
      <t>ブンカ</t>
    </rPh>
    <rPh sb="5" eb="7">
      <t>キョウカイ</t>
    </rPh>
    <phoneticPr fontId="35"/>
  </si>
  <si>
    <t>-</t>
    <phoneticPr fontId="2"/>
  </si>
  <si>
    <t>埼玉伝統工芸協会</t>
    <rPh sb="0" eb="2">
      <t>サイタマ</t>
    </rPh>
    <rPh sb="2" eb="4">
      <t>デントウ</t>
    </rPh>
    <rPh sb="4" eb="6">
      <t>コウゲイ</t>
    </rPh>
    <rPh sb="6" eb="8">
      <t>キョウカイ</t>
    </rPh>
    <phoneticPr fontId="35"/>
  </si>
  <si>
    <t>地域福祉基金</t>
  </si>
  <si>
    <t>公共施設整備基金</t>
  </si>
  <si>
    <t>寄附によるまちづくり基金</t>
  </si>
  <si>
    <t>災害救助基金</t>
  </si>
  <si>
    <t>森林環境基金</t>
    <rPh sb="0" eb="2">
      <t>シンリン</t>
    </rPh>
    <rPh sb="2" eb="4">
      <t>カンキョウ</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</si>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</sst>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AFF-4DCA-8E2D-F490428CE8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21415</c:v>
                </c:pt>
                <c:pt idx="1">
                  <c:v>16269</c:v>
                </c:pt>
                <c:pt idx="2">
                  <c:v>25902</c:v>
                </c:pt>
                <c:pt idx="3">
                  <c:v>16985</c:v>
                </c:pt>
                <c:pt idx="4">
                  <c:v>11189</c:v>
                </c:pt>
              </c:numCache>
            </c:numRef>
          </c:val>
          <c:smooth val="0"/>
          <c:extLst>
            <c:ext xmlns:c16="http://schemas.microsoft.com/office/drawing/2014/chart" uri="{C3380CC4-5D6E-409C-BE32-E72D297353CC}">
              <c16:uniqueId val="{00000001-7AFF-4DCA-8E2D-F490428CE8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4.72</c:v>
                </c:pt>
                <c:pt idx="1">
                  <c:v>5.16</c:v>
                </c:pt>
                <c:pt idx="2">
                  <c:v>3.66</c:v>
                </c:pt>
                <c:pt idx="3">
                  <c:v>3.41</c:v>
                </c:pt>
                <c:pt idx="4">
                  <c:v>4.33</c:v>
                </c:pt>
              </c:numCache>
            </c:numRef>
          </c:val>
          <c:extLst>
            <c:ext xmlns:c16="http://schemas.microsoft.com/office/drawing/2014/chart" uri="{C3380CC4-5D6E-409C-BE32-E72D297353CC}">
              <c16:uniqueId val="{00000000-5E0D-409E-842A-913D076F51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9.52</c:v>
                </c:pt>
                <c:pt idx="1">
                  <c:v>9.02</c:v>
                </c:pt>
                <c:pt idx="2">
                  <c:v>12.89</c:v>
                </c:pt>
                <c:pt idx="3">
                  <c:v>13.25</c:v>
                </c:pt>
                <c:pt idx="4">
                  <c:v>11.9</c:v>
                </c:pt>
              </c:numCache>
            </c:numRef>
          </c:val>
          <c:extLst>
            <c:ext xmlns:c16="http://schemas.microsoft.com/office/drawing/2014/chart" uri="{C3380CC4-5D6E-409C-BE32-E72D297353CC}">
              <c16:uniqueId val="{00000001-5E0D-409E-842A-913D076F51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-5.23</c:v>
                </c:pt>
                <c:pt idx="1">
                  <c:v>-4.2300000000000004</c:v>
                </c:pt>
                <c:pt idx="2">
                  <c:v>-2</c:v>
                </c:pt>
                <c:pt idx="3">
                  <c:v>-2.2999999999999998</c:v>
                </c:pt>
                <c:pt idx="4">
                  <c:v>-3.14</c:v>
                </c:pt>
              </c:numCache>
            </c:numRef>
          </c:val>
          <c:smooth val="0"/>
          <c:extLst>
            <c:ext xmlns:c16="http://schemas.microsoft.com/office/drawing/2014/chart" uri="{C3380CC4-5D6E-409C-BE32-E72D297353CC}">
              <c16:uniqueId val="{00000002-5E0D-409E-842A-913D076F51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FC-49B5-AF78-75A90EF39C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FC-49B5-AF78-75A90EF39C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FC-49B5-AF78-75A90EF39C1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0.1</c:v>
                </c:pt>
                <c:pt idx="4">
                  <c:v>#N/A</c:v>
                </c:pt>
                <c:pt idx="5">
                  <c:v>0.1</c:v>
                </c:pt>
                <c:pt idx="6">
                  <c:v>#N/A</c:v>
                </c:pt>
                <c:pt idx="7">
                  <c:v>0.11</c:v>
                </c:pt>
                <c:pt idx="8">
                  <c:v>#N/A</c:v>
                </c:pt>
                <c:pt idx="9">
                  <c:v>0.11</c:v>
                </c:pt>
              </c:numCache>
            </c:numRef>
          </c:val>
          <c:extLst>
            <c:ext xmlns:c16="http://schemas.microsoft.com/office/drawing/2014/chart" uri="{C3380CC4-5D6E-409C-BE32-E72D297353CC}">
              <c16:uniqueId val="{00000003-F6FC-49B5-AF78-75A90EF39C1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0.13</c:v>
                </c:pt>
                <c:pt idx="4">
                  <c:v>#N/A</c:v>
                </c:pt>
                <c:pt idx="5">
                  <c:v>0.06</c:v>
                </c:pt>
                <c:pt idx="6">
                  <c:v>#N/A</c:v>
                </c:pt>
                <c:pt idx="7">
                  <c:v>7.0000000000000007E-2</c:v>
                </c:pt>
                <c:pt idx="8">
                  <c:v>#N/A</c:v>
                </c:pt>
                <c:pt idx="9">
                  <c:v>0.24</c:v>
                </c:pt>
              </c:numCache>
            </c:numRef>
          </c:val>
          <c:extLst>
            <c:ext xmlns:c16="http://schemas.microsoft.com/office/drawing/2014/chart" uri="{C3380CC4-5D6E-409C-BE32-E72D297353CC}">
              <c16:uniqueId val="{00000004-F6FC-49B5-AF78-75A90EF39C1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3.15</c:v>
                </c:pt>
                <c:pt idx="2">
                  <c:v>#N/A</c:v>
                </c:pt>
                <c:pt idx="3">
                  <c:v>2.98</c:v>
                </c:pt>
                <c:pt idx="4">
                  <c:v>#N/A</c:v>
                </c:pt>
                <c:pt idx="5">
                  <c:v>2.46</c:v>
                </c:pt>
                <c:pt idx="6">
                  <c:v>#N/A</c:v>
                </c:pt>
                <c:pt idx="7">
                  <c:v>1.19</c:v>
                </c:pt>
                <c:pt idx="8">
                  <c:v>#N/A</c:v>
                </c:pt>
                <c:pt idx="9">
                  <c:v>0.81</c:v>
                </c:pt>
              </c:numCache>
            </c:numRef>
          </c:val>
          <c:extLst>
            <c:ext xmlns:c16="http://schemas.microsoft.com/office/drawing/2014/chart" uri="{C3380CC4-5D6E-409C-BE32-E72D297353CC}">
              <c16:uniqueId val="{00000005-F6FC-49B5-AF78-75A90EF39C1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1.35</c:v>
                </c:pt>
                <c:pt idx="2">
                  <c:v>#N/A</c:v>
                </c:pt>
                <c:pt idx="3">
                  <c:v>1.94</c:v>
                </c:pt>
                <c:pt idx="4">
                  <c:v>#N/A</c:v>
                </c:pt>
                <c:pt idx="5">
                  <c:v>0.97</c:v>
                </c:pt>
                <c:pt idx="6">
                  <c:v>#N/A</c:v>
                </c:pt>
                <c:pt idx="7">
                  <c:v>1.89</c:v>
                </c:pt>
                <c:pt idx="8">
                  <c:v>#N/A</c:v>
                </c:pt>
                <c:pt idx="9">
                  <c:v>1.2</c:v>
                </c:pt>
              </c:numCache>
            </c:numRef>
          </c:val>
          <c:extLst>
            <c:ext xmlns:c16="http://schemas.microsoft.com/office/drawing/2014/chart" uri="{C3380CC4-5D6E-409C-BE32-E72D297353CC}">
              <c16:uniqueId val="{00000006-F6FC-49B5-AF78-75A90EF39C1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0.69</c:v>
                </c:pt>
                <c:pt idx="4">
                  <c:v>#N/A</c:v>
                </c:pt>
                <c:pt idx="5">
                  <c:v>0.41</c:v>
                </c:pt>
                <c:pt idx="6">
                  <c:v>#N/A</c:v>
                </c:pt>
                <c:pt idx="7">
                  <c:v>0.66</c:v>
                </c:pt>
                <c:pt idx="8">
                  <c:v>#N/A</c:v>
                </c:pt>
                <c:pt idx="9">
                  <c:v>2.84</c:v>
                </c:pt>
              </c:numCache>
            </c:numRef>
          </c:val>
          <c:extLst>
            <c:ext xmlns:c16="http://schemas.microsoft.com/office/drawing/2014/chart" uri="{C3380CC4-5D6E-409C-BE32-E72D297353CC}">
              <c16:uniqueId val="{00000007-F6FC-49B5-AF78-75A90EF39C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4.72</c:v>
                </c:pt>
                <c:pt idx="2">
                  <c:v>#N/A</c:v>
                </c:pt>
                <c:pt idx="3">
                  <c:v>5.16</c:v>
                </c:pt>
                <c:pt idx="4">
                  <c:v>#N/A</c:v>
                </c:pt>
                <c:pt idx="5">
                  <c:v>3.66</c:v>
                </c:pt>
                <c:pt idx="6">
                  <c:v>#N/A</c:v>
                </c:pt>
                <c:pt idx="7">
                  <c:v>3.41</c:v>
                </c:pt>
                <c:pt idx="8">
                  <c:v>#N/A</c:v>
                </c:pt>
                <c:pt idx="9">
                  <c:v>4.33</c:v>
                </c:pt>
              </c:numCache>
            </c:numRef>
          </c:val>
          <c:extLst>
            <c:ext xmlns:c16="http://schemas.microsoft.com/office/drawing/2014/chart" uri="{C3380CC4-5D6E-409C-BE32-E72D297353CC}">
              <c16:uniqueId val="{00000008-F6FC-49B5-AF78-75A90EF39C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17.98</c:v>
                </c:pt>
                <c:pt idx="2">
                  <c:v>#N/A</c:v>
                </c:pt>
                <c:pt idx="3">
                  <c:v>19.64</c:v>
                </c:pt>
                <c:pt idx="4">
                  <c:v>#N/A</c:v>
                </c:pt>
                <c:pt idx="5">
                  <c:v>20.53</c:v>
                </c:pt>
                <c:pt idx="6">
                  <c:v>#N/A</c:v>
                </c:pt>
                <c:pt idx="7">
                  <c:v>20.38</c:v>
                </c:pt>
                <c:pt idx="8">
                  <c:v>#N/A</c:v>
                </c:pt>
                <c:pt idx="9">
                  <c:v>20.149999999999999</c:v>
                </c:pt>
              </c:numCache>
            </c:numRef>
          </c:val>
          <c:extLst>
            <c:ext xmlns:c16="http://schemas.microsoft.com/office/drawing/2014/chart" uri="{C3380CC4-5D6E-409C-BE32-E72D297353CC}">
              <c16:uniqueId val="{00000009-F6FC-49B5-AF78-75A90EF39C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846</c:v>
                </c:pt>
                <c:pt idx="5">
                  <c:v>804</c:v>
                </c:pt>
                <c:pt idx="8">
                  <c:v>802</c:v>
                </c:pt>
                <c:pt idx="11">
                  <c:v>828</c:v>
                </c:pt>
                <c:pt idx="14">
                  <c:v>822</c:v>
                </c:pt>
              </c:numCache>
            </c:numRef>
          </c:val>
          <c:extLst>
            <c:ext xmlns:c16="http://schemas.microsoft.com/office/drawing/2014/chart" uri="{C3380CC4-5D6E-409C-BE32-E72D297353CC}">
              <c16:uniqueId val="{00000000-B2EA-4E73-B075-535741BCC4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EA-4E73-B075-535741BCC4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EA-4E73-B075-535741BCC4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c:v>
                </c:pt>
                <c:pt idx="3">
                  <c:v>36</c:v>
                </c:pt>
                <c:pt idx="6">
                  <c:v>34</c:v>
                </c:pt>
                <c:pt idx="9">
                  <c:v>35</c:v>
                </c:pt>
                <c:pt idx="12">
                  <c:v>27</c:v>
                </c:pt>
              </c:numCache>
            </c:numRef>
          </c:val>
          <c:extLst>
            <c:ext xmlns:c16="http://schemas.microsoft.com/office/drawing/2014/chart" uri="{C3380CC4-5D6E-409C-BE32-E72D297353CC}">
              <c16:uniqueId val="{00000003-B2EA-4E73-B075-535741BCC4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206</c:v>
                </c:pt>
                <c:pt idx="3">
                  <c:v>193</c:v>
                </c:pt>
                <c:pt idx="6">
                  <c:v>162</c:v>
                </c:pt>
                <c:pt idx="9">
                  <c:v>198</c:v>
                </c:pt>
                <c:pt idx="12">
                  <c:v>207</c:v>
                </c:pt>
              </c:numCache>
            </c:numRef>
          </c:val>
          <c:extLst>
            <c:ext xmlns:c16="http://schemas.microsoft.com/office/drawing/2014/chart" uri="{C3380CC4-5D6E-409C-BE32-E72D297353CC}">
              <c16:uniqueId val="{00000004-B2EA-4E73-B075-535741BCC4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EA-4E73-B075-535741BCC4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EA-4E73-B075-535741BCC4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892</c:v>
                </c:pt>
                <c:pt idx="3">
                  <c:v>923</c:v>
                </c:pt>
                <c:pt idx="6">
                  <c:v>948</c:v>
                </c:pt>
                <c:pt idx="9">
                  <c:v>975</c:v>
                </c:pt>
                <c:pt idx="12">
                  <c:v>965</c:v>
                </c:pt>
              </c:numCache>
            </c:numRef>
          </c:val>
          <c:extLst>
            <c:ext xmlns:c16="http://schemas.microsoft.com/office/drawing/2014/chart" uri="{C3380CC4-5D6E-409C-BE32-E72D297353CC}">
              <c16:uniqueId val="{00000007-B2EA-4E73-B075-535741BCC4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290</c:v>
                </c:pt>
                <c:pt idx="2">
                  <c:v>#N/A</c:v>
                </c:pt>
                <c:pt idx="3">
                  <c:v>#N/A</c:v>
                </c:pt>
                <c:pt idx="4">
                  <c:v>348</c:v>
                </c:pt>
                <c:pt idx="5">
                  <c:v>#N/A</c:v>
                </c:pt>
                <c:pt idx="6">
                  <c:v>#N/A</c:v>
                </c:pt>
                <c:pt idx="7">
                  <c:v>342</c:v>
                </c:pt>
                <c:pt idx="8">
                  <c:v>#N/A</c:v>
                </c:pt>
                <c:pt idx="9">
                  <c:v>#N/A</c:v>
                </c:pt>
                <c:pt idx="10">
                  <c:v>380</c:v>
                </c:pt>
                <c:pt idx="11">
                  <c:v>#N/A</c:v>
                </c:pt>
                <c:pt idx="12">
                  <c:v>#N/A</c:v>
                </c:pt>
                <c:pt idx="13">
                  <c:v>377</c:v>
                </c:pt>
                <c:pt idx="14">
                  <c:v>#N/A</c:v>
                </c:pt>
              </c:numCache>
            </c:numRef>
          </c:val>
          <c:smooth val="0"/>
          <c:extLst>
            <c:ext xmlns:c16="http://schemas.microsoft.com/office/drawing/2014/chart" uri="{C3380CC4-5D6E-409C-BE32-E72D297353CC}">
              <c16:uniqueId val="{00000008-B2EA-4E73-B075-535741BCC4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9186</c:v>
                </c:pt>
                <c:pt idx="5">
                  <c:v>9162</c:v>
                </c:pt>
                <c:pt idx="8">
                  <c:v>9215</c:v>
                </c:pt>
                <c:pt idx="11">
                  <c:v>9217</c:v>
                </c:pt>
                <c:pt idx="14">
                  <c:v>9149</c:v>
                </c:pt>
              </c:numCache>
            </c:numRef>
          </c:val>
          <c:extLst>
            <c:ext xmlns:c16="http://schemas.microsoft.com/office/drawing/2014/chart" uri="{C3380CC4-5D6E-409C-BE32-E72D297353CC}">
              <c16:uniqueId val="{00000000-4A33-49C1-9AB8-93C37A06F6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2207</c:v>
                </c:pt>
                <c:pt idx="5">
                  <c:v>2150</c:v>
                </c:pt>
                <c:pt idx="8">
                  <c:v>2230</c:v>
                </c:pt>
                <c:pt idx="11">
                  <c:v>2222</c:v>
                </c:pt>
                <c:pt idx="14">
                  <c:v>2222</c:v>
                </c:pt>
              </c:numCache>
            </c:numRef>
          </c:val>
          <c:extLst>
            <c:ext xmlns:c16="http://schemas.microsoft.com/office/drawing/2014/chart" uri="{C3380CC4-5D6E-409C-BE32-E72D297353CC}">
              <c16:uniqueId val="{00000001-4A33-49C1-9AB8-93C37A06F6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1059</c:v>
                </c:pt>
                <c:pt idx="5">
                  <c:v>1182</c:v>
                </c:pt>
                <c:pt idx="8">
                  <c:v>1633</c:v>
                </c:pt>
                <c:pt idx="11">
                  <c:v>1800</c:v>
                </c:pt>
                <c:pt idx="14">
                  <c:v>1771</c:v>
                </c:pt>
              </c:numCache>
            </c:numRef>
          </c:val>
          <c:extLst>
            <c:ext xmlns:c16="http://schemas.microsoft.com/office/drawing/2014/chart" uri="{C3380CC4-5D6E-409C-BE32-E72D297353CC}">
              <c16:uniqueId val="{00000002-4A33-49C1-9AB8-93C37A06F6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33-49C1-9AB8-93C37A06F6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33-49C1-9AB8-93C37A06F6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33-49C1-9AB8-93C37A06F6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2653</c:v>
                </c:pt>
                <c:pt idx="3">
                  <c:v>2611</c:v>
                </c:pt>
                <c:pt idx="6">
                  <c:v>2592</c:v>
                </c:pt>
                <c:pt idx="9">
                  <c:v>2484</c:v>
                </c:pt>
                <c:pt idx="12">
                  <c:v>2489</c:v>
                </c:pt>
              </c:numCache>
            </c:numRef>
          </c:val>
          <c:extLst>
            <c:ext xmlns:c16="http://schemas.microsoft.com/office/drawing/2014/chart" uri="{C3380CC4-5D6E-409C-BE32-E72D297353CC}">
              <c16:uniqueId val="{00000006-4A33-49C1-9AB8-93C37A06F6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272</c:v>
                </c:pt>
                <c:pt idx="3">
                  <c:v>248</c:v>
                </c:pt>
                <c:pt idx="6">
                  <c:v>242</c:v>
                </c:pt>
                <c:pt idx="9">
                  <c:v>211</c:v>
                </c:pt>
                <c:pt idx="12">
                  <c:v>255</c:v>
                </c:pt>
              </c:numCache>
            </c:numRef>
          </c:val>
          <c:extLst>
            <c:ext xmlns:c16="http://schemas.microsoft.com/office/drawing/2014/chart" uri="{C3380CC4-5D6E-409C-BE32-E72D297353CC}">
              <c16:uniqueId val="{00000007-4A33-49C1-9AB8-93C37A06F6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3688</c:v>
                </c:pt>
                <c:pt idx="3">
                  <c:v>3687</c:v>
                </c:pt>
                <c:pt idx="6">
                  <c:v>3575</c:v>
                </c:pt>
                <c:pt idx="9">
                  <c:v>3463</c:v>
                </c:pt>
                <c:pt idx="12">
                  <c:v>3490</c:v>
                </c:pt>
              </c:numCache>
            </c:numRef>
          </c:val>
          <c:extLst>
            <c:ext xmlns:c16="http://schemas.microsoft.com/office/drawing/2014/chart" uri="{C3380CC4-5D6E-409C-BE32-E72D297353CC}">
              <c16:uniqueId val="{00000008-4A33-49C1-9AB8-93C37A06F6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33-49C1-9AB8-93C37A06F6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10096</c:v>
                </c:pt>
                <c:pt idx="3">
                  <c:v>9888</c:v>
                </c:pt>
                <c:pt idx="6">
                  <c:v>9806</c:v>
                </c:pt>
                <c:pt idx="9">
                  <c:v>9578</c:v>
                </c:pt>
                <c:pt idx="12">
                  <c:v>9228</c:v>
                </c:pt>
              </c:numCache>
            </c:numRef>
          </c:val>
          <c:extLst>
            <c:ext xmlns:c16="http://schemas.microsoft.com/office/drawing/2014/chart" uri="{C3380CC4-5D6E-409C-BE32-E72D297353CC}">
              <c16:uniqueId val="{0000000A-4A33-49C1-9AB8-93C37A06F6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4258</c:v>
                </c:pt>
                <c:pt idx="2">
                  <c:v>#N/A</c:v>
                </c:pt>
                <c:pt idx="3">
                  <c:v>#N/A</c:v>
                </c:pt>
                <c:pt idx="4">
                  <c:v>3940</c:v>
                </c:pt>
                <c:pt idx="5">
                  <c:v>#N/A</c:v>
                </c:pt>
                <c:pt idx="6">
                  <c:v>#N/A</c:v>
                </c:pt>
                <c:pt idx="7">
                  <c:v>3137</c:v>
                </c:pt>
                <c:pt idx="8">
                  <c:v>#N/A</c:v>
                </c:pt>
                <c:pt idx="9">
                  <c:v>#N/A</c:v>
                </c:pt>
                <c:pt idx="10">
                  <c:v>2497</c:v>
                </c:pt>
                <c:pt idx="11">
                  <c:v>#N/A</c:v>
                </c:pt>
                <c:pt idx="12">
                  <c:v>#N/A</c:v>
                </c:pt>
                <c:pt idx="13">
                  <c:v>2320</c:v>
                </c:pt>
                <c:pt idx="14">
                  <c:v>#N/A</c:v>
                </c:pt>
              </c:numCache>
            </c:numRef>
          </c:val>
          <c:smooth val="0"/>
          <c:extLst>
            <c:ext xmlns:c16="http://schemas.microsoft.com/office/drawing/2014/chart" uri="{C3380CC4-5D6E-409C-BE32-E72D297353CC}">
              <c16:uniqueId val="{0000000B-4A33-49C1-9AB8-93C37A06F6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809</c:v>
                </c:pt>
                <c:pt idx="1">
                  <c:v>845</c:v>
                </c:pt>
                <c:pt idx="2">
                  <c:v>751</c:v>
                </c:pt>
              </c:numCache>
            </c:numRef>
          </c:val>
          <c:extLst>
            <c:ext xmlns:c16="http://schemas.microsoft.com/office/drawing/2014/chart" uri="{C3380CC4-5D6E-409C-BE32-E72D297353CC}">
              <c16:uniqueId val="{00000000-F83C-4434-B529-2BBF621E10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F83C-4434-B529-2BBF621E10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c:v>
                </c:pt>
                <c:pt idx="1">
                  <c:v>152</c:v>
                </c:pt>
                <c:pt idx="2">
                  <c:v>152</c:v>
                </c:pt>
              </c:numCache>
            </c:numRef>
          </c:val>
          <c:extLst>
            <c:ext xmlns:c16="http://schemas.microsoft.com/office/drawing/2014/chart" uri="{C3380CC4-5D6E-409C-BE32-E72D297353CC}">
              <c16:uniqueId val="{00000002-F83C-4434-B529-2BBF621E10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実質公債費比率の分子は、実質的に一般財源をもって償還すべき公債費等を示している。</a:t>
          </a:r>
        </a:p>
        <a:p>
          <a:r>
            <a:rPr kumimoji="1" lang="ja-JP" altLang="en-US" sz="1400">
              <a:latin typeface="ＭＳ ゴシック" pitchFamily="49" charset="-128"/>
              <a:ea typeface="ＭＳ ゴシック" pitchFamily="49" charset="-128"/>
            </a:rPr>
            <a:t>下水道事業債等の公営企業債の元利償還金に対する繰入金が増加する一方で、一般会計分の元利償還金が減少したため、実質公債費比率の分子は減少となった。今後も、地方債を起債する際は交付税算入率の高い地方債を活用しながら、引き続き町債の適切な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建設地方債の抑制を行っており、公債費の実質的な負担を抑えていることから新規積み立ての予定はない。</a:t>
          </a:r>
        </a:p>
        <a:p>
          <a:r>
            <a:rPr kumimoji="1" lang="ja-JP" altLang="en-US" sz="1050">
              <a:latin typeface="ＭＳ ゴシック" pitchFamily="49" charset="-128"/>
              <a:ea typeface="ＭＳ ゴシック" pitchFamily="49" charset="-128"/>
            </a:rPr>
            <a:t>なお、満期一括償還の地方債は発行していない。</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将来負担額は前年度と比べ</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百万円の減となった。これは、令和元年度において元金償還が新規借入を上回ったことに伴い、地方債残高の減少したことによる。</a:t>
          </a:r>
        </a:p>
        <a:p>
          <a:r>
            <a:rPr kumimoji="1" lang="ja-JP" altLang="en-US" sz="1400">
              <a:latin typeface="ＭＳ ゴシック" pitchFamily="49" charset="-128"/>
              <a:ea typeface="ＭＳ ゴシック" pitchFamily="49" charset="-128"/>
            </a:rPr>
            <a:t>　一方で、充当可能財源等は前年度と比べ</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百万円の減となった。これは主に一般会計の財政調整基金が減少したことによるもので、令和元年の台風による災害復旧の財源に活用したためである。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結果として、将来負担比率の分子は微減となった。今後も引き続き、充当可能財源の確保を図り、適切な財政運営に努めていく。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令和元年におきた台風の災害復旧の財源に活用したため財政調整基金を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その他の基金については地域福祉基金は取り崩しにより減少、寄附によるまちづくり基金は寄附金増により増加となった。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今後も財政調整基金を積み増していくことを予定している。なお、資金使途明確化の観点から、施設の老朽化対策に備えて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特定目的基金への積み立てを積極的に検討していく。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・寄附によるまちづくり基金：寄附者から指定のあった使途に応じ、個性豊かな活気あるまちづくりに資する事業に対し充当する。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・森林環境基金：森林の有する公益的機能の維持増進の重要性に鑑み、森林の整備及びその促進に要する事業に充当する。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・地域福祉基金：小川町社会福祉協議会が行う敬愛事業等の事業費に対し、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千円を取り崩し、補助金として支出した。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・寄附によるまちづくり基金：公園遊具の整備や図書購入など、基金取り崩しを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千円行うも、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・森林環境基金：森林環境譲与税の創設により新規積立。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千円を支出する予定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・寄附によるまちづくり基金：寄附金の増加を図り、充当事業の拡充をしていく。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・森林環境基金：当該年度に行う事業経費を差し引いた金額を積み立て、後年度の事業実施時に活用。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令和元年におきた台風の災害復旧の財源に活用したため財政調整基金に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建設地方債の抑制を行っており、公債費の実質的な負担を抑えていることから現状積み増しの予定はない。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今後、資金調達において満期一括償還の地方債を見込む際には基金積立を検討する。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29,321
60.36
9,067,032
8,753,438
273,162
6,307,908
9,228,449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a:t>
          </a:r>
          <a:r>
            <a:rPr kumimoji="1" lang="en-US" altLang="ja-JP" sz="1050">
              <a:latin typeface="ＭＳ Ｐゴシック" panose="020B0600070205080204" pitchFamily="50" charset="-128"/>
              <a:ea typeface="ＭＳ Ｐゴシック" panose="020B0600070205080204" pitchFamily="50" charset="-128"/>
            </a:rPr>
            <a:t>0.68</a:t>
          </a:r>
          <a:r>
            <a:rPr kumimoji="1" lang="ja-JP" altLang="en-US" sz="1050">
              <a:latin typeface="ＭＳ Ｐゴシック" panose="020B0600070205080204" pitchFamily="50" charset="-128"/>
              <a:ea typeface="ＭＳ Ｐゴシック" panose="020B0600070205080204" pitchFamily="50" charset="-128"/>
            </a:rPr>
            <a:t>であり、前年度比</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ポイントの下落となった。類似団体平均と比較し、</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ポイント上回っている状況である。</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個人住民税が減少したこと等に伴い、基準財政収入額は前年度比</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37,823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千円の減になるとともに、高齢者福祉費や公債費（主に臨時財政対策債償還費）等が増加したことで基準財政需要額は前年度比</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43,712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千円の増となったことで前年度比で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ポイントの下落となった（当該数値は３か年平均の数値）。</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自主財源である町税の減少傾向は変わらないことから、引き続き事務事業の見直しを図るとともに、町税等の収納強化、未利用財産の活用及び売却、企業誘致の推進等により歳入の確保に努める。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9"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経常収支比率は</a:t>
          </a:r>
          <a:r>
            <a:rPr kumimoji="1" lang="en-US" altLang="ja-JP" sz="1050">
              <a:latin typeface="ＭＳ Ｐゴシック" panose="020B0600070205080204" pitchFamily="50" charset="-128"/>
              <a:ea typeface="ＭＳ Ｐゴシック" panose="020B0600070205080204" pitchFamily="50" charset="-128"/>
            </a:rPr>
            <a:t>92.4</a:t>
          </a:r>
          <a:r>
            <a:rPr kumimoji="1" lang="ja-JP" altLang="en-US" sz="1050">
              <a:latin typeface="ＭＳ Ｐゴシック" panose="020B0600070205080204" pitchFamily="50" charset="-128"/>
              <a:ea typeface="ＭＳ Ｐゴシック" panose="020B0600070205080204" pitchFamily="50" charset="-128"/>
            </a:rPr>
            <a:t>％であり、前年度比</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ポイント上昇（悪化）した。類似団体平均と比較し、</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ポイント上回っている状況である。</a:t>
          </a:r>
          <a:endPar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経常収支における収入は臨時財政対策債の発行額が減少したことで</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52,759</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千円の減となった。一方支出では、高齢者インフルエンザ予防接種医師委託料や各種健診委託料などの物件費が増加したものの、埼玉中部資源循環組合負担金や小川地区衛生組合負担金などの補助金が減少したことで</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10,233</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千円の減となった。</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　歳出の減少と比較して、歳入がより大きく減少したことから前年度比で</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％上昇した。経常経費が高い主な要因としては人件費が高い水準で推移していることがあげられる。引き続き適切な定員管理を行い、経費の削減に努める。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63</xdr:row>
      <xdr:rowOff>138430</xdr:rowOff>
    </xdr:to>
    <xdr:cxnSp macro="">
      <xdr:nvCxnSpPr>
        <xdr:cNvPr id="128" name="直線コネクタ 127"/>
        <xdr:cNvCxnSpPr/>
      </xdr:nvCxnSpPr>
      <xdr:spPr>
        <a:xfrm>
          <a:off x="4114800" y="109035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102235</xdr:rowOff>
    </xdr:to>
    <xdr:cxnSp macro="">
      <xdr:nvCxnSpPr>
        <xdr:cNvPr id="131" name="直線コネクタ 130"/>
        <xdr:cNvCxnSpPr/>
      </xdr:nvCxnSpPr>
      <xdr:spPr>
        <a:xfrm>
          <a:off x="3225800" y="10831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29845</xdr:rowOff>
    </xdr:to>
    <xdr:cxnSp macro="">
      <xdr:nvCxnSpPr>
        <xdr:cNvPr id="134" name="直線コネクタ 133"/>
        <xdr:cNvCxnSpPr/>
      </xdr:nvCxnSpPr>
      <xdr:spPr>
        <a:xfrm>
          <a:off x="2336800" y="108251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47943</xdr:rowOff>
    </xdr:to>
    <xdr:cxnSp macro="">
      <xdr:nvCxnSpPr>
        <xdr:cNvPr id="137" name="直線コネクタ 136"/>
        <xdr:cNvCxnSpPr/>
      </xdr:nvCxnSpPr>
      <xdr:spPr>
        <a:xfrm flipV="1">
          <a:off x="1447800" y="108251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7" name="楕円 146"/>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48"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9" name="楕円 148"/>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0" name="テキスト ボックス 149"/>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3" name="楕円 152"/>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54" name="テキスト ボックス 153"/>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56" name="テキスト ボックス 155"/>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105,679</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7,261</a:t>
          </a:r>
          <a:r>
            <a:rPr kumimoji="1" lang="ja-JP" altLang="en-US" sz="1100">
              <a:latin typeface="ＭＳ Ｐゴシック" panose="020B0600070205080204" pitchFamily="50" charset="-128"/>
              <a:ea typeface="ＭＳ Ｐゴシック" panose="020B0600070205080204" pitchFamily="50" charset="-128"/>
            </a:rPr>
            <a:t>円の増加となった。類似団体平均と比較し、</a:t>
          </a:r>
          <a:r>
            <a:rPr kumimoji="1" lang="en-US" altLang="ja-JP" sz="1100">
              <a:latin typeface="ＭＳ Ｐゴシック" panose="020B0600070205080204" pitchFamily="50" charset="-128"/>
              <a:ea typeface="ＭＳ Ｐゴシック" panose="020B0600070205080204" pitchFamily="50" charset="-128"/>
            </a:rPr>
            <a:t>12,231</a:t>
          </a:r>
          <a:r>
            <a:rPr kumimoji="1" lang="ja-JP" altLang="en-US" sz="1100">
              <a:latin typeface="ＭＳ Ｐゴシック" panose="020B0600070205080204" pitchFamily="50" charset="-128"/>
              <a:ea typeface="ＭＳ Ｐゴシック" panose="020B0600070205080204" pitchFamily="50" charset="-128"/>
            </a:rPr>
            <a:t>円下回っている状況である。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昇給昇格に伴い増加したこと、物件費については高齢者インフルエンザ予防接種医師委託料や各種健診委託料などが増となったことが当該数値の主な増加要因である。また、人口が前年比で▲</a:t>
          </a:r>
          <a:r>
            <a:rPr kumimoji="1" lang="en-US" altLang="ja-JP" sz="1100">
              <a:latin typeface="ＭＳ Ｐゴシック" panose="020B0600070205080204" pitchFamily="50" charset="-128"/>
              <a:ea typeface="ＭＳ Ｐゴシック" panose="020B0600070205080204" pitchFamily="50" charset="-128"/>
            </a:rPr>
            <a:t>477</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％減少していることで人口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人あたりの金額を示している当該数値をさらに押し上げている状況となっている。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施設管理等に係る委託内容の見直しや事務の効率化を推進し、行政コストの低減を図っていく。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131209</xdr:rowOff>
    </xdr:from>
    <xdr:to>
      <xdr:col>23</xdr:col>
      <xdr:colOff>133350</xdr:colOff>
      <xdr:row>83</xdr:row>
      <xdr:rowOff>18162</xdr:rowOff>
    </xdr:to>
    <xdr:cxnSp macro="">
      <xdr:nvCxnSpPr>
        <xdr:cNvPr id="191" name="直線コネクタ 190"/>
        <xdr:cNvCxnSpPr/>
      </xdr:nvCxnSpPr>
      <xdr:spPr>
        <a:xfrm>
          <a:off x="4114800" y="14190109"/>
          <a:ext cx="838200" cy="5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131209</xdr:rowOff>
    </xdr:from>
    <xdr:to>
      <xdr:col>19</xdr:col>
      <xdr:colOff>133350</xdr:colOff>
      <xdr:row>82</xdr:row>
      <xdr:rowOff>133260</xdr:rowOff>
    </xdr:to>
    <xdr:cxnSp macro="">
      <xdr:nvCxnSpPr>
        <xdr:cNvPr id="194" name="直線コネクタ 193"/>
        <xdr:cNvCxnSpPr/>
      </xdr:nvCxnSpPr>
      <xdr:spPr>
        <a:xfrm flipV="1">
          <a:off x="3225800" y="14190109"/>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133260</xdr:rowOff>
    </xdr:from>
    <xdr:to>
      <xdr:col>15</xdr:col>
      <xdr:colOff>82550</xdr:colOff>
      <xdr:row>82</xdr:row>
      <xdr:rowOff>136292</xdr:rowOff>
    </xdr:to>
    <xdr:cxnSp macro="">
      <xdr:nvCxnSpPr>
        <xdr:cNvPr id="197" name="直線コネクタ 196"/>
        <xdr:cNvCxnSpPr/>
      </xdr:nvCxnSpPr>
      <xdr:spPr>
        <a:xfrm flipV="1">
          <a:off x="2336800" y="14192160"/>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134877</xdr:rowOff>
    </xdr:from>
    <xdr:to>
      <xdr:col>11</xdr:col>
      <xdr:colOff>31750</xdr:colOff>
      <xdr:row>82</xdr:row>
      <xdr:rowOff>136292</xdr:rowOff>
    </xdr:to>
    <xdr:cxnSp macro="">
      <xdr:nvCxnSpPr>
        <xdr:cNvPr id="200" name="直線コネクタ 199"/>
        <xdr:cNvCxnSpPr/>
      </xdr:nvCxnSpPr>
      <xdr:spPr>
        <a:xfrm>
          <a:off x="1447800" y="14193777"/>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138812</xdr:rowOff>
    </xdr:from>
    <xdr:to>
      <xdr:col>23</xdr:col>
      <xdr:colOff>184150</xdr:colOff>
      <xdr:row>83</xdr:row>
      <xdr:rowOff>68962</xdr:rowOff>
    </xdr:to>
    <xdr:sp macro="" textlink="">
      <xdr:nvSpPr>
        <xdr:cNvPr id="210" name="楕円 209"/>
        <xdr:cNvSpPr/>
      </xdr:nvSpPr>
      <xdr:spPr>
        <a:xfrm>
          <a:off x="4902200" y="141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155339</xdr:rowOff>
    </xdr:from>
    <xdr:ext cx="762000" cy="259045"/>
    <xdr:sp macro="" textlink="">
      <xdr:nvSpPr>
        <xdr:cNvPr id="211" name="人件費・物件費等の状況該当値テキスト"/>
        <xdr:cNvSpPr txBox="1"/>
      </xdr:nvSpPr>
      <xdr:spPr>
        <a:xfrm>
          <a:off x="5041900" y="1404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80409</xdr:rowOff>
    </xdr:from>
    <xdr:to>
      <xdr:col>19</xdr:col>
      <xdr:colOff>184150</xdr:colOff>
      <xdr:row>83</xdr:row>
      <xdr:rowOff>10559</xdr:rowOff>
    </xdr:to>
    <xdr:sp macro="" textlink="">
      <xdr:nvSpPr>
        <xdr:cNvPr id="212" name="楕円 211"/>
        <xdr:cNvSpPr/>
      </xdr:nvSpPr>
      <xdr:spPr>
        <a:xfrm>
          <a:off x="4064000" y="141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20736</xdr:rowOff>
    </xdr:from>
    <xdr:ext cx="736600" cy="259045"/>
    <xdr:sp macro="" textlink="">
      <xdr:nvSpPr>
        <xdr:cNvPr id="213" name="テキスト ボックス 212"/>
        <xdr:cNvSpPr txBox="1"/>
      </xdr:nvSpPr>
      <xdr:spPr>
        <a:xfrm>
          <a:off x="3733800" y="1390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82460</xdr:rowOff>
    </xdr:from>
    <xdr:to>
      <xdr:col>15</xdr:col>
      <xdr:colOff>133350</xdr:colOff>
      <xdr:row>83</xdr:row>
      <xdr:rowOff>12610</xdr:rowOff>
    </xdr:to>
    <xdr:sp macro="" textlink="">
      <xdr:nvSpPr>
        <xdr:cNvPr id="214" name="楕円 213"/>
        <xdr:cNvSpPr/>
      </xdr:nvSpPr>
      <xdr:spPr>
        <a:xfrm>
          <a:off x="3175000" y="141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22787</xdr:rowOff>
    </xdr:from>
    <xdr:ext cx="762000" cy="259045"/>
    <xdr:sp macro="" textlink="">
      <xdr:nvSpPr>
        <xdr:cNvPr id="215" name="テキスト ボックス 214"/>
        <xdr:cNvSpPr txBox="1"/>
      </xdr:nvSpPr>
      <xdr:spPr>
        <a:xfrm>
          <a:off x="2844800" y="1391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85492</xdr:rowOff>
    </xdr:from>
    <xdr:to>
      <xdr:col>11</xdr:col>
      <xdr:colOff>82550</xdr:colOff>
      <xdr:row>83</xdr:row>
      <xdr:rowOff>15642</xdr:rowOff>
    </xdr:to>
    <xdr:sp macro="" textlink="">
      <xdr:nvSpPr>
        <xdr:cNvPr id="216" name="楕円 215"/>
        <xdr:cNvSpPr/>
      </xdr:nvSpPr>
      <xdr:spPr>
        <a:xfrm>
          <a:off x="2286000" y="141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25819</xdr:rowOff>
    </xdr:from>
    <xdr:ext cx="762000" cy="259045"/>
    <xdr:sp macro="" textlink="">
      <xdr:nvSpPr>
        <xdr:cNvPr id="217" name="テキスト ボックス 216"/>
        <xdr:cNvSpPr txBox="1"/>
      </xdr:nvSpPr>
      <xdr:spPr>
        <a:xfrm>
          <a:off x="1955800" y="139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84077</xdr:rowOff>
    </xdr:from>
    <xdr:to>
      <xdr:col>7</xdr:col>
      <xdr:colOff>31750</xdr:colOff>
      <xdr:row>83</xdr:row>
      <xdr:rowOff>14227</xdr:rowOff>
    </xdr:to>
    <xdr:sp macro="" textlink="">
      <xdr:nvSpPr>
        <xdr:cNvPr id="218" name="楕円 217"/>
        <xdr:cNvSpPr/>
      </xdr:nvSpPr>
      <xdr:spPr>
        <a:xfrm>
          <a:off x="1397000" y="141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24404</xdr:rowOff>
    </xdr:from>
    <xdr:ext cx="762000" cy="259045"/>
    <xdr:sp macro="" textlink="">
      <xdr:nvSpPr>
        <xdr:cNvPr id="219" name="テキスト ボックス 218"/>
        <xdr:cNvSpPr txBox="1"/>
      </xdr:nvSpPr>
      <xdr:spPr>
        <a:xfrm>
          <a:off x="1066800" y="139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ラスパイレス指数は、</a:t>
          </a:r>
          <a:r>
            <a:rPr kumimoji="1" lang="en-US" altLang="ja-JP" sz="1100">
              <a:latin typeface="ＭＳ Ｐゴシック" panose="020B0600070205080204" pitchFamily="50" charset="-128"/>
              <a:ea typeface="ＭＳ Ｐゴシック" panose="020B0600070205080204" pitchFamily="50" charset="-128"/>
            </a:rPr>
            <a:t>101.2</a:t>
          </a:r>
          <a:r>
            <a:rPr kumimoji="1" lang="ja-JP" altLang="en-US" sz="1100">
              <a:latin typeface="ＭＳ Ｐゴシック" panose="020B0600070205080204" pitchFamily="50" charset="-128"/>
              <a:ea typeface="ＭＳ Ｐゴシック" panose="020B0600070205080204" pitchFamily="50" charset="-128"/>
            </a:rPr>
            <a:t>となり、前年度比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ポイントの上昇となった。また、類似団体平均との比較では、</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ポイント上回っている状況であり、全国の町村平均と比較しても、</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ポイント上回る結果となっている。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主として職員構成（経験年数階層）の変動や職員の新陳代謝に起因する指数の増減がみられ、近年は減少傾向にあったが、今年度については上昇となった。</a:t>
          </a:r>
        </a:p>
        <a:p>
          <a:r>
            <a:rPr kumimoji="1" lang="ja-JP" altLang="en-US" sz="1100">
              <a:latin typeface="ＭＳ Ｐゴシック" panose="020B0600070205080204" pitchFamily="50" charset="-128"/>
              <a:ea typeface="ＭＳ Ｐゴシック" panose="020B0600070205080204" pitchFamily="50" charset="-128"/>
            </a:rPr>
            <a:t>　類似団体及び全国の町村平均との差が認められるため、これからも国や県の給与制度の在り方、改正の動向等にも注視しながら、より適切な給与制度の運用に努めていく。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69850</xdr:rowOff>
    </xdr:to>
    <xdr:cxnSp macro="">
      <xdr:nvCxnSpPr>
        <xdr:cNvPr id="255" name="直線コネクタ 254"/>
        <xdr:cNvCxnSpPr/>
      </xdr:nvCxnSpPr>
      <xdr:spPr>
        <a:xfrm>
          <a:off x="16179800" y="153116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69850</xdr:rowOff>
    </xdr:to>
    <xdr:cxnSp macro="">
      <xdr:nvCxnSpPr>
        <xdr:cNvPr id="258" name="直線コネクタ 257"/>
        <xdr:cNvCxnSpPr/>
      </xdr:nvCxnSpPr>
      <xdr:spPr>
        <a:xfrm flipV="1">
          <a:off x="15290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61" name="直線コネクタ 260"/>
        <xdr:cNvCxnSpPr/>
      </xdr:nvCxnSpPr>
      <xdr:spPr>
        <a:xfrm flipV="1">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89</xdr:row>
      <xdr:rowOff>121557</xdr:rowOff>
    </xdr:to>
    <xdr:cxnSp macro="">
      <xdr:nvCxnSpPr>
        <xdr:cNvPr id="264" name="直線コネクタ 263"/>
        <xdr:cNvCxnSpPr/>
      </xdr:nvCxnSpPr>
      <xdr:spPr>
        <a:xfrm>
          <a:off x="13512800" y="153633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5"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6" name="楕円 275"/>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7" name="テキスト ボックス 276"/>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0" name="楕円 279"/>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1" name="テキスト ボックス 280"/>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2" name="楕円 281"/>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3" name="テキスト ボックス 282"/>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人当たりの職員数は、前年度から</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人減少しているが、類似団体平均を</a:t>
          </a:r>
          <a:r>
            <a:rPr kumimoji="1" lang="en-US" altLang="ja-JP" sz="1200">
              <a:latin typeface="ＭＳ Ｐゴシック" panose="020B0600070205080204" pitchFamily="50" charset="-128"/>
              <a:ea typeface="ＭＳ Ｐゴシック" panose="020B0600070205080204" pitchFamily="50" charset="-128"/>
            </a:rPr>
            <a:t>0.85</a:t>
          </a:r>
          <a:r>
            <a:rPr kumimoji="1" lang="ja-JP" altLang="en-US" sz="1200">
              <a:latin typeface="ＭＳ Ｐゴシック" panose="020B0600070205080204" pitchFamily="50" charset="-128"/>
              <a:ea typeface="ＭＳ Ｐゴシック" panose="020B0600070205080204" pitchFamily="50" charset="-128"/>
            </a:rPr>
            <a:t>人上回る</a:t>
          </a:r>
          <a:r>
            <a:rPr kumimoji="1" lang="en-US" altLang="ja-JP" sz="1200">
              <a:latin typeface="ＭＳ Ｐゴシック" panose="020B0600070205080204" pitchFamily="50" charset="-128"/>
              <a:ea typeface="ＭＳ Ｐゴシック" panose="020B0600070205080204" pitchFamily="50" charset="-128"/>
            </a:rPr>
            <a:t>7.39</a:t>
          </a:r>
          <a:r>
            <a:rPr kumimoji="1" lang="ja-JP" altLang="en-US" sz="1200">
              <a:latin typeface="ＭＳ Ｐゴシック" panose="020B0600070205080204" pitchFamily="50" charset="-128"/>
              <a:ea typeface="ＭＳ Ｐゴシック" panose="020B0600070205080204" pitchFamily="50" charset="-128"/>
            </a:rPr>
            <a:t>人となっている。近年、人口が減少傾向にあるが、職員数についても減少しているため、数値としては人口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人当たりの職員数も減少となっている。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行政課題や行政ニーズが増大する中ではあるが、今後も民間委託の推進や事務事業の見直しなどにより、さらに簡素で効率的な組織体制の整備を図り、適正な定員管理を進めていく。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62502</xdr:rowOff>
    </xdr:to>
    <xdr:cxnSp macro="">
      <xdr:nvCxnSpPr>
        <xdr:cNvPr id="320" name="直線コネクタ 319"/>
        <xdr:cNvCxnSpPr/>
      </xdr:nvCxnSpPr>
      <xdr:spPr>
        <a:xfrm flipV="1">
          <a:off x="16179800" y="1051750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24584</xdr:rowOff>
    </xdr:from>
    <xdr:to>
      <xdr:col>77</xdr:col>
      <xdr:colOff>44450</xdr:colOff>
      <xdr:row>61</xdr:row>
      <xdr:rowOff>62502</xdr:rowOff>
    </xdr:to>
    <xdr:cxnSp macro="">
      <xdr:nvCxnSpPr>
        <xdr:cNvPr id="323" name="直線コネクタ 322"/>
        <xdr:cNvCxnSpPr/>
      </xdr:nvCxnSpPr>
      <xdr:spPr>
        <a:xfrm>
          <a:off x="15290800" y="1048303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24584</xdr:rowOff>
    </xdr:from>
    <xdr:to>
      <xdr:col>72</xdr:col>
      <xdr:colOff>203200</xdr:colOff>
      <xdr:row>61</xdr:row>
      <xdr:rowOff>55608</xdr:rowOff>
    </xdr:to>
    <xdr:cxnSp macro="">
      <xdr:nvCxnSpPr>
        <xdr:cNvPr id="326" name="直線コネクタ 325"/>
        <xdr:cNvCxnSpPr/>
      </xdr:nvCxnSpPr>
      <xdr:spPr>
        <a:xfrm flipV="1">
          <a:off x="14401800" y="10483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55608</xdr:rowOff>
    </xdr:to>
    <xdr:cxnSp macro="">
      <xdr:nvCxnSpPr>
        <xdr:cNvPr id="329" name="直線コネクタ 328"/>
        <xdr:cNvCxnSpPr/>
      </xdr:nvCxnSpPr>
      <xdr:spPr>
        <a:xfrm>
          <a:off x="13512800" y="1050371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39" name="楕円 338"/>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151782</xdr:rowOff>
    </xdr:from>
    <xdr:ext cx="762000" cy="259045"/>
    <xdr:sp macro="" textlink="">
      <xdr:nvSpPr>
        <xdr:cNvPr id="340" name="定員管理の状況該当値テキスト"/>
        <xdr:cNvSpPr txBox="1"/>
      </xdr:nvSpPr>
      <xdr:spPr>
        <a:xfrm>
          <a:off x="17106900" y="1043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11702</xdr:rowOff>
    </xdr:from>
    <xdr:to>
      <xdr:col>77</xdr:col>
      <xdr:colOff>95250</xdr:colOff>
      <xdr:row>61</xdr:row>
      <xdr:rowOff>113302</xdr:rowOff>
    </xdr:to>
    <xdr:sp macro="" textlink="">
      <xdr:nvSpPr>
        <xdr:cNvPr id="341" name="楕円 340"/>
        <xdr:cNvSpPr/>
      </xdr:nvSpPr>
      <xdr:spPr>
        <a:xfrm>
          <a:off x="16129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42" name="テキスト ボックス 341"/>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145234</xdr:rowOff>
    </xdr:from>
    <xdr:to>
      <xdr:col>73</xdr:col>
      <xdr:colOff>44450</xdr:colOff>
      <xdr:row>61</xdr:row>
      <xdr:rowOff>75384</xdr:rowOff>
    </xdr:to>
    <xdr:sp macro="" textlink="">
      <xdr:nvSpPr>
        <xdr:cNvPr id="343" name="楕円 342"/>
        <xdr:cNvSpPr/>
      </xdr:nvSpPr>
      <xdr:spPr>
        <a:xfrm>
          <a:off x="15240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60161</xdr:rowOff>
    </xdr:from>
    <xdr:ext cx="762000" cy="259045"/>
    <xdr:sp macro="" textlink="">
      <xdr:nvSpPr>
        <xdr:cNvPr id="344" name="テキスト ボックス 343"/>
        <xdr:cNvSpPr txBox="1"/>
      </xdr:nvSpPr>
      <xdr:spPr>
        <a:xfrm>
          <a:off x="14909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4808</xdr:rowOff>
    </xdr:from>
    <xdr:to>
      <xdr:col>68</xdr:col>
      <xdr:colOff>203200</xdr:colOff>
      <xdr:row>61</xdr:row>
      <xdr:rowOff>106408</xdr:rowOff>
    </xdr:to>
    <xdr:sp macro="" textlink="">
      <xdr:nvSpPr>
        <xdr:cNvPr id="345" name="楕円 344"/>
        <xdr:cNvSpPr/>
      </xdr:nvSpPr>
      <xdr:spPr>
        <a:xfrm>
          <a:off x="14351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46" name="テキスト ボックス 345"/>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7" name="楕円 346"/>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48" name="テキスト ボックス 347"/>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実質公債費比率は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％の増加（悪化）となった。類似団体平均と比較し、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ポイント下回っている状況である。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単年度の元利償還金が減少している一方で、町の一般財源の大きさを示している標準財政規模が減少したこと等により数値が上昇した。また当該比率が比較的低かった平成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年度の数値が算定対象から除外されたため、数値が増加することとなった。単年度の財政運営に公債費が過度に影響を及ぼさないよう負担の平準化を図っていく。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76200</xdr:rowOff>
    </xdr:to>
    <xdr:cxnSp macro="">
      <xdr:nvCxnSpPr>
        <xdr:cNvPr id="381" name="直線コネクタ 380"/>
        <xdr:cNvCxnSpPr/>
      </xdr:nvCxnSpPr>
      <xdr:spPr>
        <a:xfrm>
          <a:off x="16179800" y="708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60113</xdr:rowOff>
    </xdr:to>
    <xdr:cxnSp macro="">
      <xdr:nvCxnSpPr>
        <xdr:cNvPr id="384" name="直線コネクタ 383"/>
        <xdr:cNvCxnSpPr/>
      </xdr:nvCxnSpPr>
      <xdr:spPr>
        <a:xfrm>
          <a:off x="15290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11854</xdr:rowOff>
    </xdr:to>
    <xdr:cxnSp macro="">
      <xdr:nvCxnSpPr>
        <xdr:cNvPr id="387" name="直線コネクタ 386"/>
        <xdr:cNvCxnSpPr/>
      </xdr:nvCxnSpPr>
      <xdr:spPr>
        <a:xfrm>
          <a:off x="14401800" y="69608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102870</xdr:rowOff>
    </xdr:to>
    <xdr:cxnSp macro="">
      <xdr:nvCxnSpPr>
        <xdr:cNvPr id="390" name="直線コネクタ 389"/>
        <xdr:cNvCxnSpPr/>
      </xdr:nvCxnSpPr>
      <xdr:spPr>
        <a:xfrm>
          <a:off x="13512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1"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5" name="テキスト ボックス 404"/>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a:t>
          </a:r>
          <a:r>
            <a:rPr kumimoji="1" lang="en-US" altLang="ja-JP" sz="1100">
              <a:latin typeface="ＭＳ Ｐゴシック" panose="020B0600070205080204" pitchFamily="50" charset="-128"/>
              <a:ea typeface="ＭＳ Ｐゴシック" panose="020B0600070205080204" pitchFamily="50" charset="-128"/>
            </a:rPr>
            <a:t>41.3</a:t>
          </a:r>
          <a:r>
            <a:rPr kumimoji="1" lang="ja-JP" altLang="en-US" sz="1100">
              <a:latin typeface="ＭＳ Ｐゴシック" panose="020B0600070205080204" pitchFamily="50" charset="-128"/>
              <a:ea typeface="ＭＳ Ｐゴシック" panose="020B0600070205080204" pitchFamily="50" charset="-128"/>
            </a:rPr>
            <a:t>％となり、前年度比</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ポイントの減少（改善）となった。類似団体平均と比較し、</a:t>
          </a:r>
          <a:r>
            <a:rPr kumimoji="1" lang="en-US" altLang="ja-JP" sz="1100">
              <a:latin typeface="ＭＳ Ｐゴシック" panose="020B0600070205080204" pitchFamily="50" charset="-128"/>
              <a:ea typeface="ＭＳ Ｐゴシック" panose="020B0600070205080204" pitchFamily="50" charset="-128"/>
            </a:rPr>
            <a:t>21.0</a:t>
          </a:r>
          <a:r>
            <a:rPr kumimoji="1" lang="ja-JP" altLang="en-US" sz="1100">
              <a:latin typeface="ＭＳ Ｐゴシック" panose="020B0600070205080204" pitchFamily="50" charset="-128"/>
              <a:ea typeface="ＭＳ Ｐゴシック" panose="020B0600070205080204" pitchFamily="50" charset="-128"/>
            </a:rPr>
            <a:t>ポイント上回っているが年々乖離が減少している状況である。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数値が減少した主な要因としては、建設地方債の新規発行抑制に伴う地方債現在高減少によるものである。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公共施設の老朽化が顕在化し、対策費用の財源として地方債を活用していくことになるが、後年度に過度な負担を残すことの無いよう事業を行う際には国、県の補助金を積極的に活用するとともに、交付税上有利な地方債を適切に活用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44571</xdr:rowOff>
    </xdr:from>
    <xdr:to>
      <xdr:col>81</xdr:col>
      <xdr:colOff>44450</xdr:colOff>
      <xdr:row>16</xdr:row>
      <xdr:rowOff>75595</xdr:rowOff>
    </xdr:to>
    <xdr:cxnSp macro="">
      <xdr:nvCxnSpPr>
        <xdr:cNvPr id="445" name="直線コネクタ 444"/>
        <xdr:cNvCxnSpPr/>
      </xdr:nvCxnSpPr>
      <xdr:spPr>
        <a:xfrm flipV="1">
          <a:off x="16179800" y="27877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75595</xdr:rowOff>
    </xdr:from>
    <xdr:to>
      <xdr:col>77</xdr:col>
      <xdr:colOff>44450</xdr:colOff>
      <xdr:row>17</xdr:row>
      <xdr:rowOff>40882</xdr:rowOff>
    </xdr:to>
    <xdr:cxnSp macro="">
      <xdr:nvCxnSpPr>
        <xdr:cNvPr id="448" name="直線コネクタ 447"/>
        <xdr:cNvCxnSpPr/>
      </xdr:nvCxnSpPr>
      <xdr:spPr>
        <a:xfrm flipV="1">
          <a:off x="15290800" y="281879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40882</xdr:rowOff>
    </xdr:from>
    <xdr:to>
      <xdr:col>72</xdr:col>
      <xdr:colOff>203200</xdr:colOff>
      <xdr:row>18</xdr:row>
      <xdr:rowOff>32597</xdr:rowOff>
    </xdr:to>
    <xdr:cxnSp macro="">
      <xdr:nvCxnSpPr>
        <xdr:cNvPr id="451" name="直線コネクタ 450"/>
        <xdr:cNvCxnSpPr/>
      </xdr:nvCxnSpPr>
      <xdr:spPr>
        <a:xfrm flipV="1">
          <a:off x="14401800" y="2955532"/>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32597</xdr:rowOff>
    </xdr:from>
    <xdr:to>
      <xdr:col>68</xdr:col>
      <xdr:colOff>152400</xdr:colOff>
      <xdr:row>18</xdr:row>
      <xdr:rowOff>82006</xdr:rowOff>
    </xdr:to>
    <xdr:cxnSp macro="">
      <xdr:nvCxnSpPr>
        <xdr:cNvPr id="454" name="直線コネクタ 453"/>
        <xdr:cNvCxnSpPr/>
      </xdr:nvCxnSpPr>
      <xdr:spPr>
        <a:xfrm flipV="1">
          <a:off x="13512800" y="311869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165221</xdr:rowOff>
    </xdr:from>
    <xdr:to>
      <xdr:col>81</xdr:col>
      <xdr:colOff>95250</xdr:colOff>
      <xdr:row>16</xdr:row>
      <xdr:rowOff>95371</xdr:rowOff>
    </xdr:to>
    <xdr:sp macro="" textlink="">
      <xdr:nvSpPr>
        <xdr:cNvPr id="464" name="楕円 463"/>
        <xdr:cNvSpPr/>
      </xdr:nvSpPr>
      <xdr:spPr>
        <a:xfrm>
          <a:off x="169672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137298</xdr:rowOff>
    </xdr:from>
    <xdr:ext cx="762000" cy="259045"/>
    <xdr:sp macro="" textlink="">
      <xdr:nvSpPr>
        <xdr:cNvPr id="465" name="将来負担の状況該当値テキスト"/>
        <xdr:cNvSpPr txBox="1"/>
      </xdr:nvSpPr>
      <xdr:spPr>
        <a:xfrm>
          <a:off x="17106900" y="270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24795</xdr:rowOff>
    </xdr:from>
    <xdr:to>
      <xdr:col>77</xdr:col>
      <xdr:colOff>95250</xdr:colOff>
      <xdr:row>16</xdr:row>
      <xdr:rowOff>126395</xdr:rowOff>
    </xdr:to>
    <xdr:sp macro="" textlink="">
      <xdr:nvSpPr>
        <xdr:cNvPr id="466" name="楕円 465"/>
        <xdr:cNvSpPr/>
      </xdr:nvSpPr>
      <xdr:spPr>
        <a:xfrm>
          <a:off x="16129000" y="27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111172</xdr:rowOff>
    </xdr:from>
    <xdr:ext cx="736600" cy="259045"/>
    <xdr:sp macro="" textlink="">
      <xdr:nvSpPr>
        <xdr:cNvPr id="467" name="テキスト ボックス 466"/>
        <xdr:cNvSpPr txBox="1"/>
      </xdr:nvSpPr>
      <xdr:spPr>
        <a:xfrm>
          <a:off x="15798800" y="285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161532</xdr:rowOff>
    </xdr:from>
    <xdr:to>
      <xdr:col>73</xdr:col>
      <xdr:colOff>44450</xdr:colOff>
      <xdr:row>17</xdr:row>
      <xdr:rowOff>91682</xdr:rowOff>
    </xdr:to>
    <xdr:sp macro="" textlink="">
      <xdr:nvSpPr>
        <xdr:cNvPr id="468" name="楕円 467"/>
        <xdr:cNvSpPr/>
      </xdr:nvSpPr>
      <xdr:spPr>
        <a:xfrm>
          <a:off x="152400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76459</xdr:rowOff>
    </xdr:from>
    <xdr:ext cx="762000" cy="259045"/>
    <xdr:sp macro="" textlink="">
      <xdr:nvSpPr>
        <xdr:cNvPr id="469" name="テキスト ボックス 468"/>
        <xdr:cNvSpPr txBox="1"/>
      </xdr:nvSpPr>
      <xdr:spPr>
        <a:xfrm>
          <a:off x="14909800" y="29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153247</xdr:rowOff>
    </xdr:from>
    <xdr:to>
      <xdr:col>68</xdr:col>
      <xdr:colOff>203200</xdr:colOff>
      <xdr:row>18</xdr:row>
      <xdr:rowOff>83397</xdr:rowOff>
    </xdr:to>
    <xdr:sp macro="" textlink="">
      <xdr:nvSpPr>
        <xdr:cNvPr id="470" name="楕円 469"/>
        <xdr:cNvSpPr/>
      </xdr:nvSpPr>
      <xdr:spPr>
        <a:xfrm>
          <a:off x="14351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68174</xdr:rowOff>
    </xdr:from>
    <xdr:ext cx="762000" cy="259045"/>
    <xdr:sp macro="" textlink="">
      <xdr:nvSpPr>
        <xdr:cNvPr id="471" name="テキスト ボックス 470"/>
        <xdr:cNvSpPr txBox="1"/>
      </xdr:nvSpPr>
      <xdr:spPr>
        <a:xfrm>
          <a:off x="14020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31206</xdr:rowOff>
    </xdr:from>
    <xdr:to>
      <xdr:col>64</xdr:col>
      <xdr:colOff>152400</xdr:colOff>
      <xdr:row>18</xdr:row>
      <xdr:rowOff>132806</xdr:rowOff>
    </xdr:to>
    <xdr:sp macro="" textlink="">
      <xdr:nvSpPr>
        <xdr:cNvPr id="472" name="楕円 471"/>
        <xdr:cNvSpPr/>
      </xdr:nvSpPr>
      <xdr:spPr>
        <a:xfrm>
          <a:off x="13462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117583</xdr:rowOff>
    </xdr:from>
    <xdr:ext cx="762000" cy="259045"/>
    <xdr:sp macro="" textlink="">
      <xdr:nvSpPr>
        <xdr:cNvPr id="473" name="テキスト ボックス 472"/>
        <xdr:cNvSpPr txBox="1"/>
      </xdr:nvSpPr>
      <xdr:spPr>
        <a:xfrm>
          <a:off x="13131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29,321
60.36
9,067,032
8,753,438
273,162
6,307,908
9,228,449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昇給昇格や</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人事院勧告及び埼玉県人事委員会の勧告による給与改定</a:t>
          </a:r>
          <a:r>
            <a:rPr kumimoji="1" lang="ja-JP" altLang="en-US" sz="1300">
              <a:latin typeface="ＭＳ Ｐゴシック" panose="020B0600070205080204" pitchFamily="50" charset="-128"/>
              <a:ea typeface="ＭＳ Ｐゴシック" panose="020B0600070205080204" pitchFamily="50" charset="-128"/>
            </a:rPr>
            <a:t>等により、前年度を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当町は、保育園３園（令和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園廃止予定）と学校給食センターを町直営で運営していることなどが人件費の数値を高める要因となっている。引き続き適切な定員管理を行い、人件費の抑制を行う。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165862</xdr:rowOff>
    </xdr:to>
    <xdr:cxnSp macro="">
      <xdr:nvCxnSpPr>
        <xdr:cNvPr id="64" name="直線コネクタ 63"/>
        <xdr:cNvCxnSpPr/>
      </xdr:nvCxnSpPr>
      <xdr:spPr>
        <a:xfrm>
          <a:off x="3987800" y="64866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21844</xdr:rowOff>
    </xdr:to>
    <xdr:cxnSp macro="">
      <xdr:nvCxnSpPr>
        <xdr:cNvPr id="67" name="直線コネクタ 66"/>
        <xdr:cNvCxnSpPr/>
      </xdr:nvCxnSpPr>
      <xdr:spPr>
        <a:xfrm flipV="1">
          <a:off x="3098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35560</xdr:rowOff>
    </xdr:to>
    <xdr:cxnSp macro="">
      <xdr:nvCxnSpPr>
        <xdr:cNvPr id="70" name="直線コネクタ 69"/>
        <xdr:cNvCxnSpPr/>
      </xdr:nvCxnSpPr>
      <xdr:spPr>
        <a:xfrm flipV="1">
          <a:off x="2209800" y="6536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49276</xdr:rowOff>
    </xdr:to>
    <xdr:cxnSp macro="">
      <xdr:nvCxnSpPr>
        <xdr:cNvPr id="73" name="直線コネクタ 72"/>
        <xdr:cNvCxnSpPr/>
      </xdr:nvCxnSpPr>
      <xdr:spPr>
        <a:xfrm flipV="1">
          <a:off x="1320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この増加の主な要因は高齢者インフルエンザ予防接種医師委託料や各種健診委託料、公園、緑道管理委託料が増加したためである。今後も施設管理に係る委託の見直しや事務の効率化を推進し、行政コストの低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12700</xdr:rowOff>
    </xdr:to>
    <xdr:cxnSp macro="">
      <xdr:nvCxnSpPr>
        <xdr:cNvPr id="125" name="直線コネクタ 124"/>
        <xdr:cNvCxnSpPr/>
      </xdr:nvCxnSpPr>
      <xdr:spPr>
        <a:xfrm>
          <a:off x="15671800" y="239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43180</xdr:rowOff>
    </xdr:to>
    <xdr:cxnSp macro="">
      <xdr:nvCxnSpPr>
        <xdr:cNvPr id="128" name="直線コネクタ 127"/>
        <xdr:cNvCxnSpPr/>
      </xdr:nvCxnSpPr>
      <xdr:spPr>
        <a:xfrm flipV="1">
          <a:off x="14782800" y="239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43180</xdr:rowOff>
    </xdr:from>
    <xdr:to>
      <xdr:col>73</xdr:col>
      <xdr:colOff>180975</xdr:colOff>
      <xdr:row>14</xdr:row>
      <xdr:rowOff>50800</xdr:rowOff>
    </xdr:to>
    <xdr:cxnSp macro="">
      <xdr:nvCxnSpPr>
        <xdr:cNvPr id="131" name="直線コネクタ 130"/>
        <xdr:cNvCxnSpPr/>
      </xdr:nvCxnSpPr>
      <xdr:spPr>
        <a:xfrm flipV="1">
          <a:off x="13893800" y="244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50800</xdr:rowOff>
    </xdr:to>
    <xdr:cxnSp macro="">
      <xdr:nvCxnSpPr>
        <xdr:cNvPr id="134" name="直線コネクタ 133"/>
        <xdr:cNvCxnSpPr/>
      </xdr:nvCxnSpPr>
      <xdr:spPr>
        <a:xfrm>
          <a:off x="13004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4" name="楕円 143"/>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5"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6" name="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48" name="楕円 147"/>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49" name="テキスト ボックス 148"/>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0" name="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ポイント増加し、類似団体平均と比べて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主な減少要因としてはこども医療費の減による。少子化の影響で子どもに係る経費は減少するも、介護や医療給付関係の経費の増加が見込まれるため、予防対策の事業を拡充していく必要がある。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107950</xdr:rowOff>
    </xdr:to>
    <xdr:cxnSp macro="">
      <xdr:nvCxnSpPr>
        <xdr:cNvPr id="188" name="直線コネクタ 187"/>
        <xdr:cNvCxnSpPr/>
      </xdr:nvCxnSpPr>
      <xdr:spPr>
        <a:xfrm>
          <a:off x="3987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97065</xdr:rowOff>
    </xdr:to>
    <xdr:cxnSp macro="">
      <xdr:nvCxnSpPr>
        <xdr:cNvPr id="191" name="直線コネクタ 190"/>
        <xdr:cNvCxnSpPr/>
      </xdr:nvCxnSpPr>
      <xdr:spPr>
        <a:xfrm>
          <a:off x="3098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4" name="直線コネクタ 193"/>
        <xdr:cNvCxnSpPr/>
      </xdr:nvCxnSpPr>
      <xdr:spPr>
        <a:xfrm flipV="1">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97065</xdr:rowOff>
    </xdr:to>
    <xdr:cxnSp macro="">
      <xdr:nvCxnSpPr>
        <xdr:cNvPr id="197" name="直線コネクタ 196"/>
        <xdr:cNvCxnSpPr/>
      </xdr:nvCxnSpPr>
      <xdr:spPr>
        <a:xfrm>
          <a:off x="1320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2" name="テキスト ボックス 211"/>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6" name="テキスト ボックス 215"/>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ポイント上回った。</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主に後期高齢者医療保険特別会計への繰出金や下水道事業特別会計における繰出基準に基づく繰出金の増加が要因となっている。今後も、特別会計や企業会計の歳入確保や経費の節減により一般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146050</xdr:rowOff>
    </xdr:to>
    <xdr:cxnSp macro="">
      <xdr:nvCxnSpPr>
        <xdr:cNvPr id="253" name="直線コネクタ 252"/>
        <xdr:cNvCxnSpPr/>
      </xdr:nvCxnSpPr>
      <xdr:spPr>
        <a:xfrm>
          <a:off x="15671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88900</xdr:rowOff>
    </xdr:to>
    <xdr:cxnSp macro="">
      <xdr:nvCxnSpPr>
        <xdr:cNvPr id="256" name="直線コネクタ 255"/>
        <xdr:cNvCxnSpPr/>
      </xdr:nvCxnSpPr>
      <xdr:spPr>
        <a:xfrm>
          <a:off x="14782800" y="989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127000</xdr:rowOff>
    </xdr:to>
    <xdr:cxnSp macro="">
      <xdr:nvCxnSpPr>
        <xdr:cNvPr id="259" name="直線コネクタ 258"/>
        <xdr:cNvCxnSpPr/>
      </xdr:nvCxnSpPr>
      <xdr:spPr>
        <a:xfrm>
          <a:off x="13893800" y="97758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58</xdr:row>
      <xdr:rowOff>12700</xdr:rowOff>
    </xdr:to>
    <xdr:cxnSp macro="">
      <xdr:nvCxnSpPr>
        <xdr:cNvPr id="262" name="直線コネクタ 261"/>
        <xdr:cNvCxnSpPr/>
      </xdr:nvCxnSpPr>
      <xdr:spPr>
        <a:xfrm flipV="1">
          <a:off x="13004800" y="97758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95250</xdr:rowOff>
    </xdr:from>
    <xdr:to>
      <xdr:col>82</xdr:col>
      <xdr:colOff>158750</xdr:colOff>
      <xdr:row>59</xdr:row>
      <xdr:rowOff>25400</xdr:rowOff>
    </xdr:to>
    <xdr:sp macro="" textlink="">
      <xdr:nvSpPr>
        <xdr:cNvPr id="272" name="楕円 271"/>
        <xdr:cNvSpPr/>
      </xdr:nvSpPr>
      <xdr:spPr>
        <a:xfrm>
          <a:off x="16459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67327</xdr:rowOff>
    </xdr:from>
    <xdr:ext cx="762000" cy="259045"/>
    <xdr:sp macro="" textlink="">
      <xdr:nvSpPr>
        <xdr:cNvPr id="273" name="その他該当値テキスト"/>
        <xdr:cNvSpPr txBox="1"/>
      </xdr:nvSpPr>
      <xdr:spPr>
        <a:xfrm>
          <a:off x="16598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6" name="楕円 275"/>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7" name="テキスト ボックス 276"/>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これは主に埼玉中部資源循環組合負担金や小川地区衛生組合負担金などの補助金が減少したことなどによる。継続的に補助金の効果を検証し、廃止を含めた見直しを行うことで経費抑制に努める。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163576</xdr:rowOff>
    </xdr:to>
    <xdr:cxnSp macro="">
      <xdr:nvCxnSpPr>
        <xdr:cNvPr id="311" name="直線コネクタ 310"/>
        <xdr:cNvCxnSpPr/>
      </xdr:nvCxnSpPr>
      <xdr:spPr>
        <a:xfrm flipV="1">
          <a:off x="15671800" y="6294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163576</xdr:rowOff>
    </xdr:to>
    <xdr:cxnSp macro="">
      <xdr:nvCxnSpPr>
        <xdr:cNvPr id="314" name="直線コネクタ 313"/>
        <xdr:cNvCxnSpPr/>
      </xdr:nvCxnSpPr>
      <xdr:spPr>
        <a:xfrm>
          <a:off x="14782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154432</xdr:rowOff>
    </xdr:to>
    <xdr:cxnSp macro="">
      <xdr:nvCxnSpPr>
        <xdr:cNvPr id="317" name="直線コネクタ 316"/>
        <xdr:cNvCxnSpPr/>
      </xdr:nvCxnSpPr>
      <xdr:spPr>
        <a:xfrm flipV="1">
          <a:off x="13893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154432</xdr:rowOff>
    </xdr:to>
    <xdr:cxnSp macro="">
      <xdr:nvCxnSpPr>
        <xdr:cNvPr id="320" name="直線コネクタ 319"/>
        <xdr:cNvCxnSpPr/>
      </xdr:nvCxnSpPr>
      <xdr:spPr>
        <a:xfrm>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0" name="楕円 329"/>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1"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2" name="楕円 33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33" name="テキスト ボックス 332"/>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4" name="楕円 333"/>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5" name="テキスト ボックス 334"/>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6" name="楕円 335"/>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7" name="テキスト ボックス 336"/>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8" name="楕円 337"/>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9" name="テキスト ボックス 338"/>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公債費は前年度と同数値の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単年度の財政運営に公債費が過度に影響を及ぼさないよう負担の平準化を図っていくとともに、地方債を起こす際には交付税上有利な地方債を適切に活用していく。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77470</xdr:rowOff>
    </xdr:to>
    <xdr:cxnSp macro="">
      <xdr:nvCxnSpPr>
        <xdr:cNvPr id="372" name="直線コネクタ 371"/>
        <xdr:cNvCxnSpPr/>
      </xdr:nvCxnSpPr>
      <xdr:spPr>
        <a:xfrm>
          <a:off x="3987800" y="1327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77470</xdr:rowOff>
    </xdr:to>
    <xdr:cxnSp macro="">
      <xdr:nvCxnSpPr>
        <xdr:cNvPr id="375" name="直線コネクタ 374"/>
        <xdr:cNvCxnSpPr/>
      </xdr:nvCxnSpPr>
      <xdr:spPr>
        <a:xfrm>
          <a:off x="3098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62230</xdr:rowOff>
    </xdr:to>
    <xdr:cxnSp macro="">
      <xdr:nvCxnSpPr>
        <xdr:cNvPr id="378" name="直線コネクタ 377"/>
        <xdr:cNvCxnSpPr/>
      </xdr:nvCxnSpPr>
      <xdr:spPr>
        <a:xfrm>
          <a:off x="2209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31750</xdr:rowOff>
    </xdr:to>
    <xdr:cxnSp macro="">
      <xdr:nvCxnSpPr>
        <xdr:cNvPr id="381" name="直線コネクタ 380"/>
        <xdr:cNvCxnSpPr/>
      </xdr:nvCxnSpPr>
      <xdr:spPr>
        <a:xfrm>
          <a:off x="1320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1" name="楕円 390"/>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2"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3" name="楕円 392"/>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4" name="テキスト ボックス 39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5" name="楕円 394"/>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96" name="テキスト ボックス 39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7" name="楕円 396"/>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98" name="テキスト ボックス 39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9" name="楕円 398"/>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6366</xdr:rowOff>
    </xdr:from>
    <xdr:ext cx="762000" cy="259045"/>
    <xdr:sp macro="" textlink="">
      <xdr:nvSpPr>
        <xdr:cNvPr id="400" name="テキスト ボックス 399"/>
        <xdr:cNvSpPr txBox="1"/>
      </xdr:nvSpPr>
      <xdr:spPr>
        <a:xfrm>
          <a:off x="939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人件費が類似団体平均を上回っていることからも人件費の抑制を重点課題とし、引き続きすべての経常経費の削減に努める。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3556</xdr:rowOff>
    </xdr:to>
    <xdr:cxnSp macro="">
      <xdr:nvCxnSpPr>
        <xdr:cNvPr id="431" name="直線コネクタ 430"/>
        <xdr:cNvCxnSpPr/>
      </xdr:nvCxnSpPr>
      <xdr:spPr>
        <a:xfrm>
          <a:off x="15671800" y="13349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147574</xdr:rowOff>
    </xdr:to>
    <xdr:cxnSp macro="">
      <xdr:nvCxnSpPr>
        <xdr:cNvPr id="434" name="直線コネクタ 433"/>
        <xdr:cNvCxnSpPr/>
      </xdr:nvCxnSpPr>
      <xdr:spPr>
        <a:xfrm>
          <a:off x="14782800" y="13303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115570</xdr:rowOff>
    </xdr:to>
    <xdr:cxnSp macro="">
      <xdr:nvCxnSpPr>
        <xdr:cNvPr id="437" name="直線コネクタ 436"/>
        <xdr:cNvCxnSpPr/>
      </xdr:nvCxnSpPr>
      <xdr:spPr>
        <a:xfrm flipV="1">
          <a:off x="13893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170435</xdr:rowOff>
    </xdr:to>
    <xdr:cxnSp macro="">
      <xdr:nvCxnSpPr>
        <xdr:cNvPr id="440" name="直線コネクタ 439"/>
        <xdr:cNvCxnSpPr/>
      </xdr:nvCxnSpPr>
      <xdr:spPr>
        <a:xfrm flipV="1">
          <a:off x="13004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0" name="楕円 449"/>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51" name="公債費以外該当値テキスト"/>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52" name="楕円 451"/>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53" name="テキスト ボックス 452"/>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4" name="楕円 453"/>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5" name="テキスト ボックス 454"/>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6" name="楕円 455"/>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7" name="テキスト ボックス 45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8" name="楕円 457"/>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9" name="テキスト ボックス 458"/>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10898</xdr:rowOff>
    </xdr:from>
    <xdr:to>
      <xdr:col>29</xdr:col>
      <xdr:colOff>127000</xdr:colOff>
      <xdr:row>17</xdr:row>
      <xdr:rowOff>21643</xdr:rowOff>
    </xdr:to>
    <xdr:cxnSp macro="">
      <xdr:nvCxnSpPr>
        <xdr:cNvPr id="52" name="直線コネクタ 51"/>
        <xdr:cNvCxnSpPr/>
      </xdr:nvCxnSpPr>
      <xdr:spPr bwMode="auto">
        <a:xfrm flipV="1">
          <a:off x="5003800" y="2973173"/>
          <a:ext cx="6477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21643</xdr:rowOff>
    </xdr:from>
    <xdr:to>
      <xdr:col>26</xdr:col>
      <xdr:colOff>50800</xdr:colOff>
      <xdr:row>17</xdr:row>
      <xdr:rowOff>41123</xdr:rowOff>
    </xdr:to>
    <xdr:cxnSp macro="">
      <xdr:nvCxnSpPr>
        <xdr:cNvPr id="55" name="直線コネクタ 54"/>
        <xdr:cNvCxnSpPr/>
      </xdr:nvCxnSpPr>
      <xdr:spPr bwMode="auto">
        <a:xfrm flipV="1">
          <a:off x="4305300" y="2983918"/>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41123</xdr:rowOff>
    </xdr:from>
    <xdr:to>
      <xdr:col>22</xdr:col>
      <xdr:colOff>114300</xdr:colOff>
      <xdr:row>17</xdr:row>
      <xdr:rowOff>47050</xdr:rowOff>
    </xdr:to>
    <xdr:cxnSp macro="">
      <xdr:nvCxnSpPr>
        <xdr:cNvPr id="58" name="直線コネクタ 57"/>
        <xdr:cNvCxnSpPr/>
      </xdr:nvCxnSpPr>
      <xdr:spPr bwMode="auto">
        <a:xfrm flipV="1">
          <a:off x="3606800" y="3003398"/>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31652</xdr:rowOff>
    </xdr:from>
    <xdr:to>
      <xdr:col>18</xdr:col>
      <xdr:colOff>177800</xdr:colOff>
      <xdr:row>17</xdr:row>
      <xdr:rowOff>47050</xdr:rowOff>
    </xdr:to>
    <xdr:cxnSp macro="">
      <xdr:nvCxnSpPr>
        <xdr:cNvPr id="61" name="直線コネクタ 60"/>
        <xdr:cNvCxnSpPr/>
      </xdr:nvCxnSpPr>
      <xdr:spPr bwMode="auto">
        <a:xfrm>
          <a:off x="2908300" y="2993927"/>
          <a:ext cx="6985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131548</xdr:rowOff>
    </xdr:from>
    <xdr:to>
      <xdr:col>29</xdr:col>
      <xdr:colOff>177800</xdr:colOff>
      <xdr:row>17</xdr:row>
      <xdr:rowOff>61698</xdr:rowOff>
    </xdr:to>
    <xdr:sp macro="" textlink="">
      <xdr:nvSpPr>
        <xdr:cNvPr id="71" name="楕円 70"/>
        <xdr:cNvSpPr/>
      </xdr:nvSpPr>
      <xdr:spPr bwMode="auto">
        <a:xfrm>
          <a:off x="5600700" y="292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148075</xdr:rowOff>
    </xdr:from>
    <xdr:ext cx="762000" cy="259045"/>
    <xdr:sp macro="" textlink="">
      <xdr:nvSpPr>
        <xdr:cNvPr id="72" name="人口1人当たり決算額の推移該当値テキスト130"/>
        <xdr:cNvSpPr txBox="1"/>
      </xdr:nvSpPr>
      <xdr:spPr>
        <a:xfrm>
          <a:off x="5740400" y="276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142293</xdr:rowOff>
    </xdr:from>
    <xdr:to>
      <xdr:col>26</xdr:col>
      <xdr:colOff>101600</xdr:colOff>
      <xdr:row>17</xdr:row>
      <xdr:rowOff>72443</xdr:rowOff>
    </xdr:to>
    <xdr:sp macro="" textlink="">
      <xdr:nvSpPr>
        <xdr:cNvPr id="73" name="楕円 72"/>
        <xdr:cNvSpPr/>
      </xdr:nvSpPr>
      <xdr:spPr bwMode="auto">
        <a:xfrm>
          <a:off x="49530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82620</xdr:rowOff>
    </xdr:from>
    <xdr:ext cx="736600" cy="259045"/>
    <xdr:sp macro="" textlink="">
      <xdr:nvSpPr>
        <xdr:cNvPr id="74" name="テキスト ボックス 73"/>
        <xdr:cNvSpPr txBox="1"/>
      </xdr:nvSpPr>
      <xdr:spPr>
        <a:xfrm>
          <a:off x="4622800" y="270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161773</xdr:rowOff>
    </xdr:from>
    <xdr:to>
      <xdr:col>22</xdr:col>
      <xdr:colOff>165100</xdr:colOff>
      <xdr:row>17</xdr:row>
      <xdr:rowOff>91923</xdr:rowOff>
    </xdr:to>
    <xdr:sp macro="" textlink="">
      <xdr:nvSpPr>
        <xdr:cNvPr id="75" name="楕円 74"/>
        <xdr:cNvSpPr/>
      </xdr:nvSpPr>
      <xdr:spPr bwMode="auto">
        <a:xfrm>
          <a:off x="42545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102100</xdr:rowOff>
    </xdr:from>
    <xdr:ext cx="762000" cy="259045"/>
    <xdr:sp macro="" textlink="">
      <xdr:nvSpPr>
        <xdr:cNvPr id="76" name="テキスト ボックス 75"/>
        <xdr:cNvSpPr txBox="1"/>
      </xdr:nvSpPr>
      <xdr:spPr>
        <a:xfrm>
          <a:off x="3924300" y="27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167700</xdr:rowOff>
    </xdr:from>
    <xdr:to>
      <xdr:col>19</xdr:col>
      <xdr:colOff>38100</xdr:colOff>
      <xdr:row>17</xdr:row>
      <xdr:rowOff>97850</xdr:rowOff>
    </xdr:to>
    <xdr:sp macro="" textlink="">
      <xdr:nvSpPr>
        <xdr:cNvPr id="77" name="楕円 76"/>
        <xdr:cNvSpPr/>
      </xdr:nvSpPr>
      <xdr:spPr bwMode="auto">
        <a:xfrm>
          <a:off x="35560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108027</xdr:rowOff>
    </xdr:from>
    <xdr:ext cx="762000" cy="259045"/>
    <xdr:sp macro="" textlink="">
      <xdr:nvSpPr>
        <xdr:cNvPr id="78" name="テキスト ボックス 77"/>
        <xdr:cNvSpPr txBox="1"/>
      </xdr:nvSpPr>
      <xdr:spPr>
        <a:xfrm>
          <a:off x="3225800" y="27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152302</xdr:rowOff>
    </xdr:from>
    <xdr:to>
      <xdr:col>15</xdr:col>
      <xdr:colOff>101600</xdr:colOff>
      <xdr:row>17</xdr:row>
      <xdr:rowOff>82452</xdr:rowOff>
    </xdr:to>
    <xdr:sp macro="" textlink="">
      <xdr:nvSpPr>
        <xdr:cNvPr id="79" name="楕円 78"/>
        <xdr:cNvSpPr/>
      </xdr:nvSpPr>
      <xdr:spPr bwMode="auto">
        <a:xfrm>
          <a:off x="2857500" y="29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92629</xdr:rowOff>
    </xdr:from>
    <xdr:ext cx="762000" cy="259045"/>
    <xdr:sp macro="" textlink="">
      <xdr:nvSpPr>
        <xdr:cNvPr id="80" name="テキスト ボックス 79"/>
        <xdr:cNvSpPr txBox="1"/>
      </xdr:nvSpPr>
      <xdr:spPr>
        <a:xfrm>
          <a:off x="2527300" y="27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258935</xdr:rowOff>
    </xdr:from>
    <xdr:to>
      <xdr:col>29</xdr:col>
      <xdr:colOff>127000</xdr:colOff>
      <xdr:row>35</xdr:row>
      <xdr:rowOff>261939</xdr:rowOff>
    </xdr:to>
    <xdr:cxnSp macro="">
      <xdr:nvCxnSpPr>
        <xdr:cNvPr id="115" name="直線コネクタ 114"/>
        <xdr:cNvCxnSpPr/>
      </xdr:nvCxnSpPr>
      <xdr:spPr bwMode="auto">
        <a:xfrm flipV="1">
          <a:off x="5003800" y="6869285"/>
          <a:ext cx="647700" cy="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261939</xdr:rowOff>
    </xdr:from>
    <xdr:to>
      <xdr:col>26</xdr:col>
      <xdr:colOff>50800</xdr:colOff>
      <xdr:row>35</xdr:row>
      <xdr:rowOff>309521</xdr:rowOff>
    </xdr:to>
    <xdr:cxnSp macro="">
      <xdr:nvCxnSpPr>
        <xdr:cNvPr id="118" name="直線コネクタ 117"/>
        <xdr:cNvCxnSpPr/>
      </xdr:nvCxnSpPr>
      <xdr:spPr bwMode="auto">
        <a:xfrm flipV="1">
          <a:off x="4305300" y="6872289"/>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309521</xdr:rowOff>
    </xdr:from>
    <xdr:to>
      <xdr:col>22</xdr:col>
      <xdr:colOff>114300</xdr:colOff>
      <xdr:row>35</xdr:row>
      <xdr:rowOff>310500</xdr:rowOff>
    </xdr:to>
    <xdr:cxnSp macro="">
      <xdr:nvCxnSpPr>
        <xdr:cNvPr id="121" name="直線コネクタ 120"/>
        <xdr:cNvCxnSpPr/>
      </xdr:nvCxnSpPr>
      <xdr:spPr bwMode="auto">
        <a:xfrm flipV="1">
          <a:off x="3606800" y="6919871"/>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310500</xdr:rowOff>
    </xdr:from>
    <xdr:to>
      <xdr:col>18</xdr:col>
      <xdr:colOff>177800</xdr:colOff>
      <xdr:row>36</xdr:row>
      <xdr:rowOff>30923</xdr:rowOff>
    </xdr:to>
    <xdr:cxnSp macro="">
      <xdr:nvCxnSpPr>
        <xdr:cNvPr id="124" name="直線コネクタ 123"/>
        <xdr:cNvCxnSpPr/>
      </xdr:nvCxnSpPr>
      <xdr:spPr bwMode="auto">
        <a:xfrm flipV="1">
          <a:off x="2908300" y="6920850"/>
          <a:ext cx="698500" cy="6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208135</xdr:rowOff>
    </xdr:from>
    <xdr:to>
      <xdr:col>29</xdr:col>
      <xdr:colOff>177800</xdr:colOff>
      <xdr:row>35</xdr:row>
      <xdr:rowOff>309735</xdr:rowOff>
    </xdr:to>
    <xdr:sp macro="" textlink="">
      <xdr:nvSpPr>
        <xdr:cNvPr id="134" name="楕円 133"/>
        <xdr:cNvSpPr/>
      </xdr:nvSpPr>
      <xdr:spPr bwMode="auto">
        <a:xfrm>
          <a:off x="5600700" y="68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180212</xdr:rowOff>
    </xdr:from>
    <xdr:ext cx="762000" cy="259045"/>
    <xdr:sp macro="" textlink="">
      <xdr:nvSpPr>
        <xdr:cNvPr id="135" name="人口1人当たり決算額の推移該当値テキスト445"/>
        <xdr:cNvSpPr txBox="1"/>
      </xdr:nvSpPr>
      <xdr:spPr>
        <a:xfrm>
          <a:off x="5740400" y="679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211139</xdr:rowOff>
    </xdr:from>
    <xdr:to>
      <xdr:col>26</xdr:col>
      <xdr:colOff>101600</xdr:colOff>
      <xdr:row>35</xdr:row>
      <xdr:rowOff>312739</xdr:rowOff>
    </xdr:to>
    <xdr:sp macro="" textlink="">
      <xdr:nvSpPr>
        <xdr:cNvPr id="136" name="楕円 135"/>
        <xdr:cNvSpPr/>
      </xdr:nvSpPr>
      <xdr:spPr bwMode="auto">
        <a:xfrm>
          <a:off x="49530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297516</xdr:rowOff>
    </xdr:from>
    <xdr:ext cx="736600" cy="259045"/>
    <xdr:sp macro="" textlink="">
      <xdr:nvSpPr>
        <xdr:cNvPr id="137" name="テキスト ボックス 136"/>
        <xdr:cNvSpPr txBox="1"/>
      </xdr:nvSpPr>
      <xdr:spPr>
        <a:xfrm>
          <a:off x="4622800" y="690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258721</xdr:rowOff>
    </xdr:from>
    <xdr:to>
      <xdr:col>22</xdr:col>
      <xdr:colOff>165100</xdr:colOff>
      <xdr:row>36</xdr:row>
      <xdr:rowOff>17421</xdr:rowOff>
    </xdr:to>
    <xdr:sp macro="" textlink="">
      <xdr:nvSpPr>
        <xdr:cNvPr id="138" name="楕円 137"/>
        <xdr:cNvSpPr/>
      </xdr:nvSpPr>
      <xdr:spPr bwMode="auto">
        <a:xfrm>
          <a:off x="4254500" y="686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2198</xdr:rowOff>
    </xdr:from>
    <xdr:ext cx="762000" cy="259045"/>
    <xdr:sp macro="" textlink="">
      <xdr:nvSpPr>
        <xdr:cNvPr id="139" name="テキスト ボックス 138"/>
        <xdr:cNvSpPr txBox="1"/>
      </xdr:nvSpPr>
      <xdr:spPr>
        <a:xfrm>
          <a:off x="3924300" y="695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259700</xdr:rowOff>
    </xdr:from>
    <xdr:to>
      <xdr:col>19</xdr:col>
      <xdr:colOff>38100</xdr:colOff>
      <xdr:row>36</xdr:row>
      <xdr:rowOff>18400</xdr:rowOff>
    </xdr:to>
    <xdr:sp macro="" textlink="">
      <xdr:nvSpPr>
        <xdr:cNvPr id="140" name="楕円 139"/>
        <xdr:cNvSpPr/>
      </xdr:nvSpPr>
      <xdr:spPr bwMode="auto">
        <a:xfrm>
          <a:off x="35560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3177</xdr:rowOff>
    </xdr:from>
    <xdr:ext cx="762000" cy="259045"/>
    <xdr:sp macro="" textlink="">
      <xdr:nvSpPr>
        <xdr:cNvPr id="141" name="テキスト ボックス 140"/>
        <xdr:cNvSpPr txBox="1"/>
      </xdr:nvSpPr>
      <xdr:spPr>
        <a:xfrm>
          <a:off x="32258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323023</xdr:rowOff>
    </xdr:from>
    <xdr:to>
      <xdr:col>15</xdr:col>
      <xdr:colOff>101600</xdr:colOff>
      <xdr:row>36</xdr:row>
      <xdr:rowOff>81723</xdr:rowOff>
    </xdr:to>
    <xdr:sp macro="" textlink="">
      <xdr:nvSpPr>
        <xdr:cNvPr id="142" name="楕円 141"/>
        <xdr:cNvSpPr/>
      </xdr:nvSpPr>
      <xdr:spPr bwMode="auto">
        <a:xfrm>
          <a:off x="2857500" y="69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66500</xdr:rowOff>
    </xdr:from>
    <xdr:ext cx="762000" cy="259045"/>
    <xdr:sp macro="" textlink="">
      <xdr:nvSpPr>
        <xdr:cNvPr id="143" name="テキスト ボックス 142"/>
        <xdr:cNvSpPr txBox="1"/>
      </xdr:nvSpPr>
      <xdr:spPr>
        <a:xfrm>
          <a:off x="2527300" y="70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29,321
60.36
9,067,032
8,753,438
273,162
6,307,908
9,228,449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113944</xdr:rowOff>
    </xdr:from>
    <xdr:to>
      <xdr:col>24</xdr:col>
      <xdr:colOff>63500</xdr:colOff>
      <xdr:row>36</xdr:row>
      <xdr:rowOff>125375</xdr:rowOff>
    </xdr:to>
    <xdr:cxnSp macro="">
      <xdr:nvCxnSpPr>
        <xdr:cNvPr id="61" name="直線コネクタ 60"/>
        <xdr:cNvCxnSpPr/>
      </xdr:nvCxnSpPr>
      <xdr:spPr>
        <a:xfrm flipV="1">
          <a:off x="3797300" y="628614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125375</xdr:rowOff>
    </xdr:from>
    <xdr:to>
      <xdr:col>19</xdr:col>
      <xdr:colOff>177800</xdr:colOff>
      <xdr:row>36</xdr:row>
      <xdr:rowOff>134671</xdr:rowOff>
    </xdr:to>
    <xdr:cxnSp macro="">
      <xdr:nvCxnSpPr>
        <xdr:cNvPr id="64" name="直線コネクタ 63"/>
        <xdr:cNvCxnSpPr/>
      </xdr:nvCxnSpPr>
      <xdr:spPr>
        <a:xfrm flipV="1">
          <a:off x="2908300" y="629757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114040</xdr:rowOff>
    </xdr:from>
    <xdr:to>
      <xdr:col>15</xdr:col>
      <xdr:colOff>50800</xdr:colOff>
      <xdr:row>36</xdr:row>
      <xdr:rowOff>134671</xdr:rowOff>
    </xdr:to>
    <xdr:cxnSp macro="">
      <xdr:nvCxnSpPr>
        <xdr:cNvPr id="67" name="直線コネクタ 66"/>
        <xdr:cNvCxnSpPr/>
      </xdr:nvCxnSpPr>
      <xdr:spPr>
        <a:xfrm>
          <a:off x="2019300" y="6286240"/>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81331</xdr:rowOff>
    </xdr:from>
    <xdr:to>
      <xdr:col>10</xdr:col>
      <xdr:colOff>114300</xdr:colOff>
      <xdr:row>36</xdr:row>
      <xdr:rowOff>114040</xdr:rowOff>
    </xdr:to>
    <xdr:cxnSp macro="">
      <xdr:nvCxnSpPr>
        <xdr:cNvPr id="70" name="直線コネクタ 69"/>
        <xdr:cNvCxnSpPr/>
      </xdr:nvCxnSpPr>
      <xdr:spPr>
        <a:xfrm>
          <a:off x="1130300" y="6253531"/>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63144</xdr:rowOff>
    </xdr:from>
    <xdr:to>
      <xdr:col>24</xdr:col>
      <xdr:colOff>114300</xdr:colOff>
      <xdr:row>36</xdr:row>
      <xdr:rowOff>164744</xdr:rowOff>
    </xdr:to>
    <xdr:sp macro="" textlink="">
      <xdr:nvSpPr>
        <xdr:cNvPr id="80" name="楕円 79"/>
        <xdr:cNvSpPr/>
      </xdr:nvSpPr>
      <xdr:spPr>
        <a:xfrm>
          <a:off x="4584700" y="62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86021</xdr:rowOff>
    </xdr:from>
    <xdr:ext cx="534377" cy="259045"/>
    <xdr:sp macro="" textlink="">
      <xdr:nvSpPr>
        <xdr:cNvPr id="81" name="人件費該当値テキスト"/>
        <xdr:cNvSpPr txBox="1"/>
      </xdr:nvSpPr>
      <xdr:spPr>
        <a:xfrm>
          <a:off x="4686300" y="60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74575</xdr:rowOff>
    </xdr:from>
    <xdr:to>
      <xdr:col>20</xdr:col>
      <xdr:colOff>38100</xdr:colOff>
      <xdr:row>37</xdr:row>
      <xdr:rowOff>4725</xdr:rowOff>
    </xdr:to>
    <xdr:sp macro="" textlink="">
      <xdr:nvSpPr>
        <xdr:cNvPr id="82" name="楕円 81"/>
        <xdr:cNvSpPr/>
      </xdr:nvSpPr>
      <xdr:spPr>
        <a:xfrm>
          <a:off x="3746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21252</xdr:rowOff>
    </xdr:from>
    <xdr:ext cx="534377" cy="259045"/>
    <xdr:sp macro="" textlink="">
      <xdr:nvSpPr>
        <xdr:cNvPr id="83" name="テキスト ボックス 82"/>
        <xdr:cNvSpPr txBox="1"/>
      </xdr:nvSpPr>
      <xdr:spPr>
        <a:xfrm>
          <a:off x="3530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83871</xdr:rowOff>
    </xdr:from>
    <xdr:to>
      <xdr:col>15</xdr:col>
      <xdr:colOff>101600</xdr:colOff>
      <xdr:row>37</xdr:row>
      <xdr:rowOff>14021</xdr:rowOff>
    </xdr:to>
    <xdr:sp macro="" textlink="">
      <xdr:nvSpPr>
        <xdr:cNvPr id="84" name="楕円 83"/>
        <xdr:cNvSpPr/>
      </xdr:nvSpPr>
      <xdr:spPr>
        <a:xfrm>
          <a:off x="2857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30548</xdr:rowOff>
    </xdr:from>
    <xdr:ext cx="534377" cy="259045"/>
    <xdr:sp macro="" textlink="">
      <xdr:nvSpPr>
        <xdr:cNvPr id="85" name="テキスト ボックス 84"/>
        <xdr:cNvSpPr txBox="1"/>
      </xdr:nvSpPr>
      <xdr:spPr>
        <a:xfrm>
          <a:off x="2641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63240</xdr:rowOff>
    </xdr:from>
    <xdr:to>
      <xdr:col>10</xdr:col>
      <xdr:colOff>165100</xdr:colOff>
      <xdr:row>36</xdr:row>
      <xdr:rowOff>164840</xdr:rowOff>
    </xdr:to>
    <xdr:sp macro="" textlink="">
      <xdr:nvSpPr>
        <xdr:cNvPr id="86" name="楕円 85"/>
        <xdr:cNvSpPr/>
      </xdr:nvSpPr>
      <xdr:spPr>
        <a:xfrm>
          <a:off x="1968500" y="6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9917</xdr:rowOff>
    </xdr:from>
    <xdr:ext cx="534377" cy="259045"/>
    <xdr:sp macro="" textlink="">
      <xdr:nvSpPr>
        <xdr:cNvPr id="87" name="テキスト ボックス 86"/>
        <xdr:cNvSpPr txBox="1"/>
      </xdr:nvSpPr>
      <xdr:spPr>
        <a:xfrm>
          <a:off x="1752111" y="60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30531</xdr:rowOff>
    </xdr:from>
    <xdr:to>
      <xdr:col>6</xdr:col>
      <xdr:colOff>38100</xdr:colOff>
      <xdr:row>36</xdr:row>
      <xdr:rowOff>132131</xdr:rowOff>
    </xdr:to>
    <xdr:sp macro="" textlink="">
      <xdr:nvSpPr>
        <xdr:cNvPr id="88" name="楕円 87"/>
        <xdr:cNvSpPr/>
      </xdr:nvSpPr>
      <xdr:spPr>
        <a:xfrm>
          <a:off x="1079500" y="62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148658</xdr:rowOff>
    </xdr:from>
    <xdr:ext cx="534377" cy="259045"/>
    <xdr:sp macro="" textlink="">
      <xdr:nvSpPr>
        <xdr:cNvPr id="89" name="テキスト ボックス 88"/>
        <xdr:cNvSpPr txBox="1"/>
      </xdr:nvSpPr>
      <xdr:spPr>
        <a:xfrm>
          <a:off x="863111" y="59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32474</xdr:rowOff>
    </xdr:from>
    <xdr:to>
      <xdr:col>24</xdr:col>
      <xdr:colOff>63500</xdr:colOff>
      <xdr:row>58</xdr:row>
      <xdr:rowOff>97282</xdr:rowOff>
    </xdr:to>
    <xdr:cxnSp macro="">
      <xdr:nvCxnSpPr>
        <xdr:cNvPr id="119" name="直線コネクタ 118"/>
        <xdr:cNvCxnSpPr/>
      </xdr:nvCxnSpPr>
      <xdr:spPr>
        <a:xfrm flipV="1">
          <a:off x="3797300" y="9976574"/>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86373</xdr:rowOff>
    </xdr:from>
    <xdr:to>
      <xdr:col>19</xdr:col>
      <xdr:colOff>177800</xdr:colOff>
      <xdr:row>58</xdr:row>
      <xdr:rowOff>97282</xdr:rowOff>
    </xdr:to>
    <xdr:cxnSp macro="">
      <xdr:nvCxnSpPr>
        <xdr:cNvPr id="122" name="直線コネクタ 121"/>
        <xdr:cNvCxnSpPr/>
      </xdr:nvCxnSpPr>
      <xdr:spPr>
        <a:xfrm>
          <a:off x="2908300" y="10030473"/>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68605</xdr:rowOff>
    </xdr:from>
    <xdr:to>
      <xdr:col>15</xdr:col>
      <xdr:colOff>50800</xdr:colOff>
      <xdr:row>58</xdr:row>
      <xdr:rowOff>86373</xdr:rowOff>
    </xdr:to>
    <xdr:cxnSp macro="">
      <xdr:nvCxnSpPr>
        <xdr:cNvPr id="125" name="直線コネクタ 124"/>
        <xdr:cNvCxnSpPr/>
      </xdr:nvCxnSpPr>
      <xdr:spPr>
        <a:xfrm>
          <a:off x="2019300" y="10012705"/>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68605</xdr:rowOff>
    </xdr:from>
    <xdr:to>
      <xdr:col>10</xdr:col>
      <xdr:colOff>114300</xdr:colOff>
      <xdr:row>58</xdr:row>
      <xdr:rowOff>86525</xdr:rowOff>
    </xdr:to>
    <xdr:cxnSp macro="">
      <xdr:nvCxnSpPr>
        <xdr:cNvPr id="128" name="直線コネクタ 127"/>
        <xdr:cNvCxnSpPr/>
      </xdr:nvCxnSpPr>
      <xdr:spPr>
        <a:xfrm flipV="1">
          <a:off x="1130300" y="10012705"/>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153124</xdr:rowOff>
    </xdr:from>
    <xdr:to>
      <xdr:col>24</xdr:col>
      <xdr:colOff>114300</xdr:colOff>
      <xdr:row>58</xdr:row>
      <xdr:rowOff>83274</xdr:rowOff>
    </xdr:to>
    <xdr:sp macro="" textlink="">
      <xdr:nvSpPr>
        <xdr:cNvPr id="138" name="楕円 137"/>
        <xdr:cNvSpPr/>
      </xdr:nvSpPr>
      <xdr:spPr>
        <a:xfrm>
          <a:off x="4584700" y="99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68051</xdr:rowOff>
    </xdr:from>
    <xdr:ext cx="534377" cy="259045"/>
    <xdr:sp macro="" textlink="">
      <xdr:nvSpPr>
        <xdr:cNvPr id="139" name="物件費該当値テキスト"/>
        <xdr:cNvSpPr txBox="1"/>
      </xdr:nvSpPr>
      <xdr:spPr>
        <a:xfrm>
          <a:off x="4686300" y="98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46482</xdr:rowOff>
    </xdr:from>
    <xdr:to>
      <xdr:col>20</xdr:col>
      <xdr:colOff>38100</xdr:colOff>
      <xdr:row>58</xdr:row>
      <xdr:rowOff>148082</xdr:rowOff>
    </xdr:to>
    <xdr:sp macro="" textlink="">
      <xdr:nvSpPr>
        <xdr:cNvPr id="140" name="楕円 139"/>
        <xdr:cNvSpPr/>
      </xdr:nvSpPr>
      <xdr:spPr>
        <a:xfrm>
          <a:off x="3746500" y="99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139209</xdr:rowOff>
    </xdr:from>
    <xdr:ext cx="534377" cy="259045"/>
    <xdr:sp macro="" textlink="">
      <xdr:nvSpPr>
        <xdr:cNvPr id="141" name="テキスト ボックス 140"/>
        <xdr:cNvSpPr txBox="1"/>
      </xdr:nvSpPr>
      <xdr:spPr>
        <a:xfrm>
          <a:off x="3530111" y="100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35573</xdr:rowOff>
    </xdr:from>
    <xdr:to>
      <xdr:col>15</xdr:col>
      <xdr:colOff>101600</xdr:colOff>
      <xdr:row>58</xdr:row>
      <xdr:rowOff>137173</xdr:rowOff>
    </xdr:to>
    <xdr:sp macro="" textlink="">
      <xdr:nvSpPr>
        <xdr:cNvPr id="142" name="楕円 141"/>
        <xdr:cNvSpPr/>
      </xdr:nvSpPr>
      <xdr:spPr>
        <a:xfrm>
          <a:off x="2857500" y="99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128300</xdr:rowOff>
    </xdr:from>
    <xdr:ext cx="534377" cy="259045"/>
    <xdr:sp macro="" textlink="">
      <xdr:nvSpPr>
        <xdr:cNvPr id="143" name="テキスト ボックス 142"/>
        <xdr:cNvSpPr txBox="1"/>
      </xdr:nvSpPr>
      <xdr:spPr>
        <a:xfrm>
          <a:off x="2641111" y="1007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17805</xdr:rowOff>
    </xdr:from>
    <xdr:to>
      <xdr:col>10</xdr:col>
      <xdr:colOff>165100</xdr:colOff>
      <xdr:row>58</xdr:row>
      <xdr:rowOff>119405</xdr:rowOff>
    </xdr:to>
    <xdr:sp macro="" textlink="">
      <xdr:nvSpPr>
        <xdr:cNvPr id="144" name="楕円 143"/>
        <xdr:cNvSpPr/>
      </xdr:nvSpPr>
      <xdr:spPr>
        <a:xfrm>
          <a:off x="19685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110532</xdr:rowOff>
    </xdr:from>
    <xdr:ext cx="534377" cy="259045"/>
    <xdr:sp macro="" textlink="">
      <xdr:nvSpPr>
        <xdr:cNvPr id="145" name="テキスト ボックス 144"/>
        <xdr:cNvSpPr txBox="1"/>
      </xdr:nvSpPr>
      <xdr:spPr>
        <a:xfrm>
          <a:off x="1752111" y="100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35725</xdr:rowOff>
    </xdr:from>
    <xdr:to>
      <xdr:col>6</xdr:col>
      <xdr:colOff>38100</xdr:colOff>
      <xdr:row>58</xdr:row>
      <xdr:rowOff>137325</xdr:rowOff>
    </xdr:to>
    <xdr:sp macro="" textlink="">
      <xdr:nvSpPr>
        <xdr:cNvPr id="146" name="楕円 145"/>
        <xdr:cNvSpPr/>
      </xdr:nvSpPr>
      <xdr:spPr>
        <a:xfrm>
          <a:off x="1079500" y="99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128452</xdr:rowOff>
    </xdr:from>
    <xdr:ext cx="534377" cy="259045"/>
    <xdr:sp macro="" textlink="">
      <xdr:nvSpPr>
        <xdr:cNvPr id="147" name="テキスト ボックス 146"/>
        <xdr:cNvSpPr txBox="1"/>
      </xdr:nvSpPr>
      <xdr:spPr>
        <a:xfrm>
          <a:off x="863111" y="100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98724</xdr:rowOff>
    </xdr:from>
    <xdr:to>
      <xdr:col>24</xdr:col>
      <xdr:colOff>63500</xdr:colOff>
      <xdr:row>77</xdr:row>
      <xdr:rowOff>100152</xdr:rowOff>
    </xdr:to>
    <xdr:cxnSp macro="">
      <xdr:nvCxnSpPr>
        <xdr:cNvPr id="172" name="直線コネクタ 171"/>
        <xdr:cNvCxnSpPr/>
      </xdr:nvCxnSpPr>
      <xdr:spPr>
        <a:xfrm>
          <a:off x="3797300" y="13300374"/>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98724</xdr:rowOff>
    </xdr:from>
    <xdr:to>
      <xdr:col>19</xdr:col>
      <xdr:colOff>177800</xdr:colOff>
      <xdr:row>77</xdr:row>
      <xdr:rowOff>164788</xdr:rowOff>
    </xdr:to>
    <xdr:cxnSp macro="">
      <xdr:nvCxnSpPr>
        <xdr:cNvPr id="175" name="直線コネクタ 174"/>
        <xdr:cNvCxnSpPr/>
      </xdr:nvCxnSpPr>
      <xdr:spPr>
        <a:xfrm flipV="1">
          <a:off x="2908300" y="13300374"/>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164788</xdr:rowOff>
    </xdr:from>
    <xdr:to>
      <xdr:col>15</xdr:col>
      <xdr:colOff>50800</xdr:colOff>
      <xdr:row>77</xdr:row>
      <xdr:rowOff>165360</xdr:rowOff>
    </xdr:to>
    <xdr:cxnSp macro="">
      <xdr:nvCxnSpPr>
        <xdr:cNvPr id="178" name="直線コネクタ 177"/>
        <xdr:cNvCxnSpPr/>
      </xdr:nvCxnSpPr>
      <xdr:spPr>
        <a:xfrm flipV="1">
          <a:off x="2019300" y="133664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163246</xdr:rowOff>
    </xdr:from>
    <xdr:to>
      <xdr:col>10</xdr:col>
      <xdr:colOff>114300</xdr:colOff>
      <xdr:row>77</xdr:row>
      <xdr:rowOff>165360</xdr:rowOff>
    </xdr:to>
    <xdr:cxnSp macro="">
      <xdr:nvCxnSpPr>
        <xdr:cNvPr id="181" name="直線コネクタ 180"/>
        <xdr:cNvCxnSpPr/>
      </xdr:nvCxnSpPr>
      <xdr:spPr>
        <a:xfrm>
          <a:off x="1130300" y="1336489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49352</xdr:rowOff>
    </xdr:from>
    <xdr:to>
      <xdr:col>24</xdr:col>
      <xdr:colOff>114300</xdr:colOff>
      <xdr:row>77</xdr:row>
      <xdr:rowOff>150952</xdr:rowOff>
    </xdr:to>
    <xdr:sp macro="" textlink="">
      <xdr:nvSpPr>
        <xdr:cNvPr id="191" name="楕円 190"/>
        <xdr:cNvSpPr/>
      </xdr:nvSpPr>
      <xdr:spPr>
        <a:xfrm>
          <a:off x="45847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135729</xdr:rowOff>
    </xdr:from>
    <xdr:ext cx="469744" cy="259045"/>
    <xdr:sp macro="" textlink="">
      <xdr:nvSpPr>
        <xdr:cNvPr id="192" name="維持補修費該当値テキスト"/>
        <xdr:cNvSpPr txBox="1"/>
      </xdr:nvSpPr>
      <xdr:spPr>
        <a:xfrm>
          <a:off x="4686300" y="1316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47924</xdr:rowOff>
    </xdr:from>
    <xdr:to>
      <xdr:col>20</xdr:col>
      <xdr:colOff>38100</xdr:colOff>
      <xdr:row>77</xdr:row>
      <xdr:rowOff>149524</xdr:rowOff>
    </xdr:to>
    <xdr:sp macro="" textlink="">
      <xdr:nvSpPr>
        <xdr:cNvPr id="193" name="楕円 192"/>
        <xdr:cNvSpPr/>
      </xdr:nvSpPr>
      <xdr:spPr>
        <a:xfrm>
          <a:off x="3746500" y="132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140651</xdr:rowOff>
    </xdr:from>
    <xdr:ext cx="469744" cy="259045"/>
    <xdr:sp macro="" textlink="">
      <xdr:nvSpPr>
        <xdr:cNvPr id="194" name="テキスト ボックス 193"/>
        <xdr:cNvSpPr txBox="1"/>
      </xdr:nvSpPr>
      <xdr:spPr>
        <a:xfrm>
          <a:off x="3562428" y="1334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113988</xdr:rowOff>
    </xdr:from>
    <xdr:to>
      <xdr:col>15</xdr:col>
      <xdr:colOff>101600</xdr:colOff>
      <xdr:row>78</xdr:row>
      <xdr:rowOff>44138</xdr:rowOff>
    </xdr:to>
    <xdr:sp macro="" textlink="">
      <xdr:nvSpPr>
        <xdr:cNvPr id="195" name="楕円 194"/>
        <xdr:cNvSpPr/>
      </xdr:nvSpPr>
      <xdr:spPr>
        <a:xfrm>
          <a:off x="2857500" y="133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35265</xdr:rowOff>
    </xdr:from>
    <xdr:ext cx="378565" cy="259045"/>
    <xdr:sp macro="" textlink="">
      <xdr:nvSpPr>
        <xdr:cNvPr id="196" name="テキスト ボックス 195"/>
        <xdr:cNvSpPr txBox="1"/>
      </xdr:nvSpPr>
      <xdr:spPr>
        <a:xfrm>
          <a:off x="2719017" y="13408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114560</xdr:rowOff>
    </xdr:from>
    <xdr:to>
      <xdr:col>10</xdr:col>
      <xdr:colOff>165100</xdr:colOff>
      <xdr:row>78</xdr:row>
      <xdr:rowOff>44710</xdr:rowOff>
    </xdr:to>
    <xdr:sp macro="" textlink="">
      <xdr:nvSpPr>
        <xdr:cNvPr id="197" name="楕円 196"/>
        <xdr:cNvSpPr/>
      </xdr:nvSpPr>
      <xdr:spPr>
        <a:xfrm>
          <a:off x="1968500" y="13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35837</xdr:rowOff>
    </xdr:from>
    <xdr:ext cx="378565" cy="259045"/>
    <xdr:sp macro="" textlink="">
      <xdr:nvSpPr>
        <xdr:cNvPr id="198" name="テキスト ボックス 197"/>
        <xdr:cNvSpPr txBox="1"/>
      </xdr:nvSpPr>
      <xdr:spPr>
        <a:xfrm>
          <a:off x="1830017" y="1340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112446</xdr:rowOff>
    </xdr:from>
    <xdr:to>
      <xdr:col>6</xdr:col>
      <xdr:colOff>38100</xdr:colOff>
      <xdr:row>78</xdr:row>
      <xdr:rowOff>42596</xdr:rowOff>
    </xdr:to>
    <xdr:sp macro="" textlink="">
      <xdr:nvSpPr>
        <xdr:cNvPr id="199" name="楕円 198"/>
        <xdr:cNvSpPr/>
      </xdr:nvSpPr>
      <xdr:spPr>
        <a:xfrm>
          <a:off x="1079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33723</xdr:rowOff>
    </xdr:from>
    <xdr:ext cx="378565" cy="259045"/>
    <xdr:sp macro="" textlink="">
      <xdr:nvSpPr>
        <xdr:cNvPr id="200" name="テキスト ボックス 199"/>
        <xdr:cNvSpPr txBox="1"/>
      </xdr:nvSpPr>
      <xdr:spPr>
        <a:xfrm>
          <a:off x="941017" y="13406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83285</xdr:rowOff>
    </xdr:from>
    <xdr:to>
      <xdr:col>24</xdr:col>
      <xdr:colOff>63500</xdr:colOff>
      <xdr:row>98</xdr:row>
      <xdr:rowOff>90731</xdr:rowOff>
    </xdr:to>
    <xdr:cxnSp macro="">
      <xdr:nvCxnSpPr>
        <xdr:cNvPr id="232" name="直線コネクタ 231"/>
        <xdr:cNvCxnSpPr/>
      </xdr:nvCxnSpPr>
      <xdr:spPr>
        <a:xfrm flipV="1">
          <a:off x="3797300" y="16885385"/>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78468</xdr:rowOff>
    </xdr:from>
    <xdr:to>
      <xdr:col>19</xdr:col>
      <xdr:colOff>177800</xdr:colOff>
      <xdr:row>98</xdr:row>
      <xdr:rowOff>90731</xdr:rowOff>
    </xdr:to>
    <xdr:cxnSp macro="">
      <xdr:nvCxnSpPr>
        <xdr:cNvPr id="235" name="直線コネクタ 234"/>
        <xdr:cNvCxnSpPr/>
      </xdr:nvCxnSpPr>
      <xdr:spPr>
        <a:xfrm>
          <a:off x="2908300" y="16880568"/>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78468</xdr:rowOff>
    </xdr:from>
    <xdr:to>
      <xdr:col>15</xdr:col>
      <xdr:colOff>50800</xdr:colOff>
      <xdr:row>98</xdr:row>
      <xdr:rowOff>85930</xdr:rowOff>
    </xdr:to>
    <xdr:cxnSp macro="">
      <xdr:nvCxnSpPr>
        <xdr:cNvPr id="238" name="直線コネクタ 237"/>
        <xdr:cNvCxnSpPr/>
      </xdr:nvCxnSpPr>
      <xdr:spPr>
        <a:xfrm flipV="1">
          <a:off x="2019300" y="16880568"/>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85930</xdr:rowOff>
    </xdr:from>
    <xdr:to>
      <xdr:col>10</xdr:col>
      <xdr:colOff>114300</xdr:colOff>
      <xdr:row>98</xdr:row>
      <xdr:rowOff>138460</xdr:rowOff>
    </xdr:to>
    <xdr:cxnSp macro="">
      <xdr:nvCxnSpPr>
        <xdr:cNvPr id="241" name="直線コネクタ 240"/>
        <xdr:cNvCxnSpPr/>
      </xdr:nvCxnSpPr>
      <xdr:spPr>
        <a:xfrm flipV="1">
          <a:off x="1130300" y="16888030"/>
          <a:ext cx="889000" cy="5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32485</xdr:rowOff>
    </xdr:from>
    <xdr:to>
      <xdr:col>24</xdr:col>
      <xdr:colOff>114300</xdr:colOff>
      <xdr:row>98</xdr:row>
      <xdr:rowOff>134085</xdr:rowOff>
    </xdr:to>
    <xdr:sp macro="" textlink="">
      <xdr:nvSpPr>
        <xdr:cNvPr id="251" name="楕円 250"/>
        <xdr:cNvSpPr/>
      </xdr:nvSpPr>
      <xdr:spPr>
        <a:xfrm>
          <a:off x="4584700" y="168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10912</xdr:rowOff>
    </xdr:from>
    <xdr:ext cx="534377" cy="259045"/>
    <xdr:sp macro="" textlink="">
      <xdr:nvSpPr>
        <xdr:cNvPr id="252" name="扶助費該当値テキスト"/>
        <xdr:cNvSpPr txBox="1"/>
      </xdr:nvSpPr>
      <xdr:spPr>
        <a:xfrm>
          <a:off x="4686300" y="168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39931</xdr:rowOff>
    </xdr:from>
    <xdr:to>
      <xdr:col>20</xdr:col>
      <xdr:colOff>38100</xdr:colOff>
      <xdr:row>98</xdr:row>
      <xdr:rowOff>141531</xdr:rowOff>
    </xdr:to>
    <xdr:sp macro="" textlink="">
      <xdr:nvSpPr>
        <xdr:cNvPr id="253" name="楕円 252"/>
        <xdr:cNvSpPr/>
      </xdr:nvSpPr>
      <xdr:spPr>
        <a:xfrm>
          <a:off x="3746500" y="168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132658</xdr:rowOff>
    </xdr:from>
    <xdr:ext cx="534377" cy="259045"/>
    <xdr:sp macro="" textlink="">
      <xdr:nvSpPr>
        <xdr:cNvPr id="254" name="テキスト ボックス 253"/>
        <xdr:cNvSpPr txBox="1"/>
      </xdr:nvSpPr>
      <xdr:spPr>
        <a:xfrm>
          <a:off x="3530111" y="169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27668</xdr:rowOff>
    </xdr:from>
    <xdr:to>
      <xdr:col>15</xdr:col>
      <xdr:colOff>101600</xdr:colOff>
      <xdr:row>98</xdr:row>
      <xdr:rowOff>129268</xdr:rowOff>
    </xdr:to>
    <xdr:sp macro="" textlink="">
      <xdr:nvSpPr>
        <xdr:cNvPr id="255" name="楕円 254"/>
        <xdr:cNvSpPr/>
      </xdr:nvSpPr>
      <xdr:spPr>
        <a:xfrm>
          <a:off x="28575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120395</xdr:rowOff>
    </xdr:from>
    <xdr:ext cx="534377" cy="259045"/>
    <xdr:sp macro="" textlink="">
      <xdr:nvSpPr>
        <xdr:cNvPr id="256" name="テキスト ボックス 255"/>
        <xdr:cNvSpPr txBox="1"/>
      </xdr:nvSpPr>
      <xdr:spPr>
        <a:xfrm>
          <a:off x="2641111" y="169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35130</xdr:rowOff>
    </xdr:from>
    <xdr:to>
      <xdr:col>10</xdr:col>
      <xdr:colOff>165100</xdr:colOff>
      <xdr:row>98</xdr:row>
      <xdr:rowOff>136730</xdr:rowOff>
    </xdr:to>
    <xdr:sp macro="" textlink="">
      <xdr:nvSpPr>
        <xdr:cNvPr id="257" name="楕円 256"/>
        <xdr:cNvSpPr/>
      </xdr:nvSpPr>
      <xdr:spPr>
        <a:xfrm>
          <a:off x="1968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127857</xdr:rowOff>
    </xdr:from>
    <xdr:ext cx="534377" cy="259045"/>
    <xdr:sp macro="" textlink="">
      <xdr:nvSpPr>
        <xdr:cNvPr id="258" name="テキスト ボックス 257"/>
        <xdr:cNvSpPr txBox="1"/>
      </xdr:nvSpPr>
      <xdr:spPr>
        <a:xfrm>
          <a:off x="1752111" y="169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87660</xdr:rowOff>
    </xdr:from>
    <xdr:to>
      <xdr:col>6</xdr:col>
      <xdr:colOff>38100</xdr:colOff>
      <xdr:row>99</xdr:row>
      <xdr:rowOff>17810</xdr:rowOff>
    </xdr:to>
    <xdr:sp macro="" textlink="">
      <xdr:nvSpPr>
        <xdr:cNvPr id="259" name="楕円 258"/>
        <xdr:cNvSpPr/>
      </xdr:nvSpPr>
      <xdr:spPr>
        <a:xfrm>
          <a:off x="10795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8937</xdr:rowOff>
    </xdr:from>
    <xdr:ext cx="534377" cy="259045"/>
    <xdr:sp macro="" textlink="">
      <xdr:nvSpPr>
        <xdr:cNvPr id="260" name="テキスト ボックス 259"/>
        <xdr:cNvSpPr txBox="1"/>
      </xdr:nvSpPr>
      <xdr:spPr>
        <a:xfrm>
          <a:off x="863111" y="169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145818</xdr:rowOff>
    </xdr:from>
    <xdr:to>
      <xdr:col>55</xdr:col>
      <xdr:colOff>0</xdr:colOff>
      <xdr:row>36</xdr:row>
      <xdr:rowOff>156105</xdr:rowOff>
    </xdr:to>
    <xdr:cxnSp macro="">
      <xdr:nvCxnSpPr>
        <xdr:cNvPr id="291" name="直線コネクタ 290"/>
        <xdr:cNvCxnSpPr/>
      </xdr:nvCxnSpPr>
      <xdr:spPr>
        <a:xfrm flipV="1">
          <a:off x="9639300" y="631801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143445</xdr:rowOff>
    </xdr:from>
    <xdr:to>
      <xdr:col>50</xdr:col>
      <xdr:colOff>114300</xdr:colOff>
      <xdr:row>36</xdr:row>
      <xdr:rowOff>156105</xdr:rowOff>
    </xdr:to>
    <xdr:cxnSp macro="">
      <xdr:nvCxnSpPr>
        <xdr:cNvPr id="294" name="直線コネクタ 293"/>
        <xdr:cNvCxnSpPr/>
      </xdr:nvCxnSpPr>
      <xdr:spPr>
        <a:xfrm>
          <a:off x="8750300" y="6315645"/>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143445</xdr:rowOff>
    </xdr:from>
    <xdr:to>
      <xdr:col>45</xdr:col>
      <xdr:colOff>177800</xdr:colOff>
      <xdr:row>37</xdr:row>
      <xdr:rowOff>6274</xdr:rowOff>
    </xdr:to>
    <xdr:cxnSp macro="">
      <xdr:nvCxnSpPr>
        <xdr:cNvPr id="297" name="直線コネクタ 296"/>
        <xdr:cNvCxnSpPr/>
      </xdr:nvCxnSpPr>
      <xdr:spPr>
        <a:xfrm flipV="1">
          <a:off x="7861300" y="6315645"/>
          <a:ext cx="8890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155909</xdr:rowOff>
    </xdr:from>
    <xdr:to>
      <xdr:col>41</xdr:col>
      <xdr:colOff>50800</xdr:colOff>
      <xdr:row>37</xdr:row>
      <xdr:rowOff>6274</xdr:rowOff>
    </xdr:to>
    <xdr:cxnSp macro="">
      <xdr:nvCxnSpPr>
        <xdr:cNvPr id="300" name="直線コネクタ 299"/>
        <xdr:cNvCxnSpPr/>
      </xdr:nvCxnSpPr>
      <xdr:spPr>
        <a:xfrm>
          <a:off x="6972300" y="6328109"/>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95018</xdr:rowOff>
    </xdr:from>
    <xdr:to>
      <xdr:col>55</xdr:col>
      <xdr:colOff>50800</xdr:colOff>
      <xdr:row>37</xdr:row>
      <xdr:rowOff>25168</xdr:rowOff>
    </xdr:to>
    <xdr:sp macro="" textlink="">
      <xdr:nvSpPr>
        <xdr:cNvPr id="310" name="楕円 309"/>
        <xdr:cNvSpPr/>
      </xdr:nvSpPr>
      <xdr:spPr>
        <a:xfrm>
          <a:off x="10426700" y="62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73445</xdr:rowOff>
    </xdr:from>
    <xdr:ext cx="534377" cy="259045"/>
    <xdr:sp macro="" textlink="">
      <xdr:nvSpPr>
        <xdr:cNvPr id="311" name="補助費等該当値テキスト"/>
        <xdr:cNvSpPr txBox="1"/>
      </xdr:nvSpPr>
      <xdr:spPr>
        <a:xfrm>
          <a:off x="10528300" y="62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105305</xdr:rowOff>
    </xdr:from>
    <xdr:to>
      <xdr:col>50</xdr:col>
      <xdr:colOff>165100</xdr:colOff>
      <xdr:row>37</xdr:row>
      <xdr:rowOff>35455</xdr:rowOff>
    </xdr:to>
    <xdr:sp macro="" textlink="">
      <xdr:nvSpPr>
        <xdr:cNvPr id="312" name="楕円 311"/>
        <xdr:cNvSpPr/>
      </xdr:nvSpPr>
      <xdr:spPr>
        <a:xfrm>
          <a:off x="9588500" y="62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26582</xdr:rowOff>
    </xdr:from>
    <xdr:ext cx="534377" cy="259045"/>
    <xdr:sp macro="" textlink="">
      <xdr:nvSpPr>
        <xdr:cNvPr id="313" name="テキスト ボックス 312"/>
        <xdr:cNvSpPr txBox="1"/>
      </xdr:nvSpPr>
      <xdr:spPr>
        <a:xfrm>
          <a:off x="9372111" y="63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92645</xdr:rowOff>
    </xdr:from>
    <xdr:to>
      <xdr:col>46</xdr:col>
      <xdr:colOff>38100</xdr:colOff>
      <xdr:row>37</xdr:row>
      <xdr:rowOff>22795</xdr:rowOff>
    </xdr:to>
    <xdr:sp macro="" textlink="">
      <xdr:nvSpPr>
        <xdr:cNvPr id="314" name="楕円 313"/>
        <xdr:cNvSpPr/>
      </xdr:nvSpPr>
      <xdr:spPr>
        <a:xfrm>
          <a:off x="8699500" y="6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13922</xdr:rowOff>
    </xdr:from>
    <xdr:ext cx="534377" cy="259045"/>
    <xdr:sp macro="" textlink="">
      <xdr:nvSpPr>
        <xdr:cNvPr id="315" name="テキスト ボックス 314"/>
        <xdr:cNvSpPr txBox="1"/>
      </xdr:nvSpPr>
      <xdr:spPr>
        <a:xfrm>
          <a:off x="8483111" y="63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126924</xdr:rowOff>
    </xdr:from>
    <xdr:to>
      <xdr:col>41</xdr:col>
      <xdr:colOff>101600</xdr:colOff>
      <xdr:row>37</xdr:row>
      <xdr:rowOff>57074</xdr:rowOff>
    </xdr:to>
    <xdr:sp macro="" textlink="">
      <xdr:nvSpPr>
        <xdr:cNvPr id="316" name="楕円 315"/>
        <xdr:cNvSpPr/>
      </xdr:nvSpPr>
      <xdr:spPr>
        <a:xfrm>
          <a:off x="7810500" y="62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48201</xdr:rowOff>
    </xdr:from>
    <xdr:ext cx="534377" cy="259045"/>
    <xdr:sp macro="" textlink="">
      <xdr:nvSpPr>
        <xdr:cNvPr id="317" name="テキスト ボックス 316"/>
        <xdr:cNvSpPr txBox="1"/>
      </xdr:nvSpPr>
      <xdr:spPr>
        <a:xfrm>
          <a:off x="7594111" y="63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105109</xdr:rowOff>
    </xdr:from>
    <xdr:to>
      <xdr:col>36</xdr:col>
      <xdr:colOff>165100</xdr:colOff>
      <xdr:row>37</xdr:row>
      <xdr:rowOff>35259</xdr:rowOff>
    </xdr:to>
    <xdr:sp macro="" textlink="">
      <xdr:nvSpPr>
        <xdr:cNvPr id="318" name="楕円 317"/>
        <xdr:cNvSpPr/>
      </xdr:nvSpPr>
      <xdr:spPr>
        <a:xfrm>
          <a:off x="6921500" y="62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51786</xdr:rowOff>
    </xdr:from>
    <xdr:ext cx="534377" cy="259045"/>
    <xdr:sp macro="" textlink="">
      <xdr:nvSpPr>
        <xdr:cNvPr id="319" name="テキスト ボックス 318"/>
        <xdr:cNvSpPr txBox="1"/>
      </xdr:nvSpPr>
      <xdr:spPr>
        <a:xfrm>
          <a:off x="6705111" y="60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100872</xdr:rowOff>
    </xdr:from>
    <xdr:to>
      <xdr:col>55</xdr:col>
      <xdr:colOff>0</xdr:colOff>
      <xdr:row>58</xdr:row>
      <xdr:rowOff>114122</xdr:rowOff>
    </xdr:to>
    <xdr:cxnSp macro="">
      <xdr:nvCxnSpPr>
        <xdr:cNvPr id="346" name="直線コネクタ 345"/>
        <xdr:cNvCxnSpPr/>
      </xdr:nvCxnSpPr>
      <xdr:spPr>
        <a:xfrm>
          <a:off x="9639300" y="10044972"/>
          <a:ext cx="8382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80488</xdr:rowOff>
    </xdr:from>
    <xdr:to>
      <xdr:col>50</xdr:col>
      <xdr:colOff>114300</xdr:colOff>
      <xdr:row>58</xdr:row>
      <xdr:rowOff>100872</xdr:rowOff>
    </xdr:to>
    <xdr:cxnSp macro="">
      <xdr:nvCxnSpPr>
        <xdr:cNvPr id="349" name="直線コネクタ 348"/>
        <xdr:cNvCxnSpPr/>
      </xdr:nvCxnSpPr>
      <xdr:spPr>
        <a:xfrm>
          <a:off x="8750300" y="10024588"/>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80488</xdr:rowOff>
    </xdr:from>
    <xdr:to>
      <xdr:col>45</xdr:col>
      <xdr:colOff>177800</xdr:colOff>
      <xdr:row>58</xdr:row>
      <xdr:rowOff>102509</xdr:rowOff>
    </xdr:to>
    <xdr:cxnSp macro="">
      <xdr:nvCxnSpPr>
        <xdr:cNvPr id="352" name="直線コネクタ 351"/>
        <xdr:cNvCxnSpPr/>
      </xdr:nvCxnSpPr>
      <xdr:spPr>
        <a:xfrm flipV="1">
          <a:off x="7861300" y="10024588"/>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90746</xdr:rowOff>
    </xdr:from>
    <xdr:to>
      <xdr:col>41</xdr:col>
      <xdr:colOff>50800</xdr:colOff>
      <xdr:row>58</xdr:row>
      <xdr:rowOff>102509</xdr:rowOff>
    </xdr:to>
    <xdr:cxnSp macro="">
      <xdr:nvCxnSpPr>
        <xdr:cNvPr id="355" name="直線コネクタ 354"/>
        <xdr:cNvCxnSpPr/>
      </xdr:nvCxnSpPr>
      <xdr:spPr>
        <a:xfrm>
          <a:off x="6972300" y="10034846"/>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63322</xdr:rowOff>
    </xdr:from>
    <xdr:to>
      <xdr:col>55</xdr:col>
      <xdr:colOff>50800</xdr:colOff>
      <xdr:row>58</xdr:row>
      <xdr:rowOff>164922</xdr:rowOff>
    </xdr:to>
    <xdr:sp macro="" textlink="">
      <xdr:nvSpPr>
        <xdr:cNvPr id="365" name="楕円 364"/>
        <xdr:cNvSpPr/>
      </xdr:nvSpPr>
      <xdr:spPr>
        <a:xfrm>
          <a:off x="10426700" y="100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149699</xdr:rowOff>
    </xdr:from>
    <xdr:ext cx="534377" cy="259045"/>
    <xdr:sp macro="" textlink="">
      <xdr:nvSpPr>
        <xdr:cNvPr id="366" name="普通建設事業費該当値テキスト"/>
        <xdr:cNvSpPr txBox="1"/>
      </xdr:nvSpPr>
      <xdr:spPr>
        <a:xfrm>
          <a:off x="10528300"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50072</xdr:rowOff>
    </xdr:from>
    <xdr:to>
      <xdr:col>50</xdr:col>
      <xdr:colOff>165100</xdr:colOff>
      <xdr:row>58</xdr:row>
      <xdr:rowOff>151672</xdr:rowOff>
    </xdr:to>
    <xdr:sp macro="" textlink="">
      <xdr:nvSpPr>
        <xdr:cNvPr id="367" name="楕円 366"/>
        <xdr:cNvSpPr/>
      </xdr:nvSpPr>
      <xdr:spPr>
        <a:xfrm>
          <a:off x="9588500" y="99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142799</xdr:rowOff>
    </xdr:from>
    <xdr:ext cx="534377" cy="259045"/>
    <xdr:sp macro="" textlink="">
      <xdr:nvSpPr>
        <xdr:cNvPr id="368" name="テキスト ボックス 367"/>
        <xdr:cNvSpPr txBox="1"/>
      </xdr:nvSpPr>
      <xdr:spPr>
        <a:xfrm>
          <a:off x="9372111" y="1008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29688</xdr:rowOff>
    </xdr:from>
    <xdr:to>
      <xdr:col>46</xdr:col>
      <xdr:colOff>38100</xdr:colOff>
      <xdr:row>58</xdr:row>
      <xdr:rowOff>131288</xdr:rowOff>
    </xdr:to>
    <xdr:sp macro="" textlink="">
      <xdr:nvSpPr>
        <xdr:cNvPr id="369" name="楕円 368"/>
        <xdr:cNvSpPr/>
      </xdr:nvSpPr>
      <xdr:spPr>
        <a:xfrm>
          <a:off x="8699500" y="99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122415</xdr:rowOff>
    </xdr:from>
    <xdr:ext cx="534377" cy="259045"/>
    <xdr:sp macro="" textlink="">
      <xdr:nvSpPr>
        <xdr:cNvPr id="370" name="テキスト ボックス 369"/>
        <xdr:cNvSpPr txBox="1"/>
      </xdr:nvSpPr>
      <xdr:spPr>
        <a:xfrm>
          <a:off x="8483111" y="100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51709</xdr:rowOff>
    </xdr:from>
    <xdr:to>
      <xdr:col>41</xdr:col>
      <xdr:colOff>101600</xdr:colOff>
      <xdr:row>58</xdr:row>
      <xdr:rowOff>153309</xdr:rowOff>
    </xdr:to>
    <xdr:sp macro="" textlink="">
      <xdr:nvSpPr>
        <xdr:cNvPr id="371" name="楕円 370"/>
        <xdr:cNvSpPr/>
      </xdr:nvSpPr>
      <xdr:spPr>
        <a:xfrm>
          <a:off x="7810500" y="99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144436</xdr:rowOff>
    </xdr:from>
    <xdr:ext cx="534377" cy="259045"/>
    <xdr:sp macro="" textlink="">
      <xdr:nvSpPr>
        <xdr:cNvPr id="372" name="テキスト ボックス 371"/>
        <xdr:cNvSpPr txBox="1"/>
      </xdr:nvSpPr>
      <xdr:spPr>
        <a:xfrm>
          <a:off x="7594111" y="100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39946</xdr:rowOff>
    </xdr:from>
    <xdr:to>
      <xdr:col>36</xdr:col>
      <xdr:colOff>165100</xdr:colOff>
      <xdr:row>58</xdr:row>
      <xdr:rowOff>141546</xdr:rowOff>
    </xdr:to>
    <xdr:sp macro="" textlink="">
      <xdr:nvSpPr>
        <xdr:cNvPr id="373" name="楕円 372"/>
        <xdr:cNvSpPr/>
      </xdr:nvSpPr>
      <xdr:spPr>
        <a:xfrm>
          <a:off x="6921500" y="99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132673</xdr:rowOff>
    </xdr:from>
    <xdr:ext cx="534377" cy="259045"/>
    <xdr:sp macro="" textlink="">
      <xdr:nvSpPr>
        <xdr:cNvPr id="374" name="テキスト ボックス 373"/>
        <xdr:cNvSpPr txBox="1"/>
      </xdr:nvSpPr>
      <xdr:spPr>
        <a:xfrm>
          <a:off x="6705111" y="100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137585</xdr:rowOff>
    </xdr:from>
    <xdr:to>
      <xdr:col>55</xdr:col>
      <xdr:colOff>0</xdr:colOff>
      <xdr:row>78</xdr:row>
      <xdr:rowOff>139387</xdr:rowOff>
    </xdr:to>
    <xdr:cxnSp macro="">
      <xdr:nvCxnSpPr>
        <xdr:cNvPr id="401" name="直線コネクタ 400"/>
        <xdr:cNvCxnSpPr/>
      </xdr:nvCxnSpPr>
      <xdr:spPr>
        <a:xfrm flipV="1">
          <a:off x="9639300" y="13510685"/>
          <a:ext cx="8382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135610</xdr:rowOff>
    </xdr:from>
    <xdr:to>
      <xdr:col>50</xdr:col>
      <xdr:colOff>114300</xdr:colOff>
      <xdr:row>78</xdr:row>
      <xdr:rowOff>139387</xdr:rowOff>
    </xdr:to>
    <xdr:cxnSp macro="">
      <xdr:nvCxnSpPr>
        <xdr:cNvPr id="404" name="直線コネクタ 403"/>
        <xdr:cNvCxnSpPr/>
      </xdr:nvCxnSpPr>
      <xdr:spPr>
        <a:xfrm>
          <a:off x="8750300" y="13508710"/>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131423</xdr:rowOff>
    </xdr:from>
    <xdr:to>
      <xdr:col>45</xdr:col>
      <xdr:colOff>177800</xdr:colOff>
      <xdr:row>78</xdr:row>
      <xdr:rowOff>135610</xdr:rowOff>
    </xdr:to>
    <xdr:cxnSp macro="">
      <xdr:nvCxnSpPr>
        <xdr:cNvPr id="407" name="直線コネクタ 406"/>
        <xdr:cNvCxnSpPr/>
      </xdr:nvCxnSpPr>
      <xdr:spPr>
        <a:xfrm>
          <a:off x="7861300" y="13504523"/>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109737</xdr:rowOff>
    </xdr:from>
    <xdr:to>
      <xdr:col>41</xdr:col>
      <xdr:colOff>50800</xdr:colOff>
      <xdr:row>78</xdr:row>
      <xdr:rowOff>131423</xdr:rowOff>
    </xdr:to>
    <xdr:cxnSp macro="">
      <xdr:nvCxnSpPr>
        <xdr:cNvPr id="410" name="直線コネクタ 409"/>
        <xdr:cNvCxnSpPr/>
      </xdr:nvCxnSpPr>
      <xdr:spPr>
        <a:xfrm>
          <a:off x="6972300" y="13482837"/>
          <a:ext cx="889000" cy="2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86785</xdr:rowOff>
    </xdr:from>
    <xdr:to>
      <xdr:col>55</xdr:col>
      <xdr:colOff>50800</xdr:colOff>
      <xdr:row>79</xdr:row>
      <xdr:rowOff>16935</xdr:rowOff>
    </xdr:to>
    <xdr:sp macro="" textlink="">
      <xdr:nvSpPr>
        <xdr:cNvPr id="420" name="楕円 419"/>
        <xdr:cNvSpPr/>
      </xdr:nvSpPr>
      <xdr:spPr>
        <a:xfrm>
          <a:off x="10426700" y="134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88587</xdr:rowOff>
    </xdr:from>
    <xdr:to>
      <xdr:col>50</xdr:col>
      <xdr:colOff>165100</xdr:colOff>
      <xdr:row>79</xdr:row>
      <xdr:rowOff>18737</xdr:rowOff>
    </xdr:to>
    <xdr:sp macro="" textlink="">
      <xdr:nvSpPr>
        <xdr:cNvPr id="422" name="楕円 421"/>
        <xdr:cNvSpPr/>
      </xdr:nvSpPr>
      <xdr:spPr>
        <a:xfrm>
          <a:off x="95885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9864</xdr:rowOff>
    </xdr:from>
    <xdr:ext cx="378565" cy="259045"/>
    <xdr:sp macro="" textlink="">
      <xdr:nvSpPr>
        <xdr:cNvPr id="423" name="テキスト ボックス 422"/>
        <xdr:cNvSpPr txBox="1"/>
      </xdr:nvSpPr>
      <xdr:spPr>
        <a:xfrm>
          <a:off x="9450017" y="13554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84810</xdr:rowOff>
    </xdr:from>
    <xdr:to>
      <xdr:col>46</xdr:col>
      <xdr:colOff>38100</xdr:colOff>
      <xdr:row>79</xdr:row>
      <xdr:rowOff>14960</xdr:rowOff>
    </xdr:to>
    <xdr:sp macro="" textlink="">
      <xdr:nvSpPr>
        <xdr:cNvPr id="424" name="楕円 423"/>
        <xdr:cNvSpPr/>
      </xdr:nvSpPr>
      <xdr:spPr>
        <a:xfrm>
          <a:off x="8699500" y="134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6087</xdr:rowOff>
    </xdr:from>
    <xdr:ext cx="469744" cy="259045"/>
    <xdr:sp macro="" textlink="">
      <xdr:nvSpPr>
        <xdr:cNvPr id="425" name="テキスト ボックス 424"/>
        <xdr:cNvSpPr txBox="1"/>
      </xdr:nvSpPr>
      <xdr:spPr>
        <a:xfrm>
          <a:off x="8515428" y="135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80623</xdr:rowOff>
    </xdr:from>
    <xdr:to>
      <xdr:col>41</xdr:col>
      <xdr:colOff>101600</xdr:colOff>
      <xdr:row>79</xdr:row>
      <xdr:rowOff>10773</xdr:rowOff>
    </xdr:to>
    <xdr:sp macro="" textlink="">
      <xdr:nvSpPr>
        <xdr:cNvPr id="426" name="楕円 425"/>
        <xdr:cNvSpPr/>
      </xdr:nvSpPr>
      <xdr:spPr>
        <a:xfrm>
          <a:off x="7810500" y="134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1900</xdr:rowOff>
    </xdr:from>
    <xdr:ext cx="469744" cy="259045"/>
    <xdr:sp macro="" textlink="">
      <xdr:nvSpPr>
        <xdr:cNvPr id="427" name="テキスト ボックス 426"/>
        <xdr:cNvSpPr txBox="1"/>
      </xdr:nvSpPr>
      <xdr:spPr>
        <a:xfrm>
          <a:off x="7626428" y="1354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58937</xdr:rowOff>
    </xdr:from>
    <xdr:to>
      <xdr:col>36</xdr:col>
      <xdr:colOff>165100</xdr:colOff>
      <xdr:row>78</xdr:row>
      <xdr:rowOff>160537</xdr:rowOff>
    </xdr:to>
    <xdr:sp macro="" textlink="">
      <xdr:nvSpPr>
        <xdr:cNvPr id="428" name="楕円 427"/>
        <xdr:cNvSpPr/>
      </xdr:nvSpPr>
      <xdr:spPr>
        <a:xfrm>
          <a:off x="6921500" y="134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151664</xdr:rowOff>
    </xdr:from>
    <xdr:ext cx="534377" cy="259045"/>
    <xdr:sp macro="" textlink="">
      <xdr:nvSpPr>
        <xdr:cNvPr id="429" name="テキスト ボックス 428"/>
        <xdr:cNvSpPr txBox="1"/>
      </xdr:nvSpPr>
      <xdr:spPr>
        <a:xfrm>
          <a:off x="6705111" y="1352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95000</xdr:rowOff>
    </xdr:from>
    <xdr:to>
      <xdr:col>55</xdr:col>
      <xdr:colOff>0</xdr:colOff>
      <xdr:row>98</xdr:row>
      <xdr:rowOff>144776</xdr:rowOff>
    </xdr:to>
    <xdr:cxnSp macro="">
      <xdr:nvCxnSpPr>
        <xdr:cNvPr id="458" name="直線コネクタ 457"/>
        <xdr:cNvCxnSpPr/>
      </xdr:nvCxnSpPr>
      <xdr:spPr>
        <a:xfrm>
          <a:off x="9639300" y="16897100"/>
          <a:ext cx="838200" cy="4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43407</xdr:rowOff>
    </xdr:from>
    <xdr:to>
      <xdr:col>50</xdr:col>
      <xdr:colOff>114300</xdr:colOff>
      <xdr:row>98</xdr:row>
      <xdr:rowOff>95000</xdr:rowOff>
    </xdr:to>
    <xdr:cxnSp macro="">
      <xdr:nvCxnSpPr>
        <xdr:cNvPr id="461" name="直線コネクタ 460"/>
        <xdr:cNvCxnSpPr/>
      </xdr:nvCxnSpPr>
      <xdr:spPr>
        <a:xfrm>
          <a:off x="8750300" y="16845507"/>
          <a:ext cx="889000" cy="5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43407</xdr:rowOff>
    </xdr:from>
    <xdr:to>
      <xdr:col>45</xdr:col>
      <xdr:colOff>177800</xdr:colOff>
      <xdr:row>98</xdr:row>
      <xdr:rowOff>138054</xdr:rowOff>
    </xdr:to>
    <xdr:cxnSp macro="">
      <xdr:nvCxnSpPr>
        <xdr:cNvPr id="464" name="直線コネクタ 463"/>
        <xdr:cNvCxnSpPr/>
      </xdr:nvCxnSpPr>
      <xdr:spPr>
        <a:xfrm flipV="1">
          <a:off x="7861300" y="16845507"/>
          <a:ext cx="889000" cy="9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138054</xdr:rowOff>
    </xdr:from>
    <xdr:to>
      <xdr:col>41</xdr:col>
      <xdr:colOff>50800</xdr:colOff>
      <xdr:row>99</xdr:row>
      <xdr:rowOff>513</xdr:rowOff>
    </xdr:to>
    <xdr:cxnSp macro="">
      <xdr:nvCxnSpPr>
        <xdr:cNvPr id="467" name="直線コネクタ 466"/>
        <xdr:cNvCxnSpPr/>
      </xdr:nvCxnSpPr>
      <xdr:spPr>
        <a:xfrm flipV="1">
          <a:off x="6972300" y="16940154"/>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93976</xdr:rowOff>
    </xdr:from>
    <xdr:to>
      <xdr:col>55</xdr:col>
      <xdr:colOff>50800</xdr:colOff>
      <xdr:row>99</xdr:row>
      <xdr:rowOff>24126</xdr:rowOff>
    </xdr:to>
    <xdr:sp macro="" textlink="">
      <xdr:nvSpPr>
        <xdr:cNvPr id="477" name="楕円 476"/>
        <xdr:cNvSpPr/>
      </xdr:nvSpPr>
      <xdr:spPr>
        <a:xfrm>
          <a:off x="10426700" y="168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8903</xdr:rowOff>
    </xdr:from>
    <xdr:ext cx="469744" cy="259045"/>
    <xdr:sp macro="" textlink="">
      <xdr:nvSpPr>
        <xdr:cNvPr id="478" name="普通建設事業費 （ うち更新整備　）該当値テキスト"/>
        <xdr:cNvSpPr txBox="1"/>
      </xdr:nvSpPr>
      <xdr:spPr>
        <a:xfrm>
          <a:off x="10528300" y="168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44200</xdr:rowOff>
    </xdr:from>
    <xdr:to>
      <xdr:col>50</xdr:col>
      <xdr:colOff>165100</xdr:colOff>
      <xdr:row>98</xdr:row>
      <xdr:rowOff>145800</xdr:rowOff>
    </xdr:to>
    <xdr:sp macro="" textlink="">
      <xdr:nvSpPr>
        <xdr:cNvPr id="479" name="楕円 478"/>
        <xdr:cNvSpPr/>
      </xdr:nvSpPr>
      <xdr:spPr>
        <a:xfrm>
          <a:off x="9588500" y="16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136927</xdr:rowOff>
    </xdr:from>
    <xdr:ext cx="534377" cy="259045"/>
    <xdr:sp macro="" textlink="">
      <xdr:nvSpPr>
        <xdr:cNvPr id="480" name="テキスト ボックス 479"/>
        <xdr:cNvSpPr txBox="1"/>
      </xdr:nvSpPr>
      <xdr:spPr>
        <a:xfrm>
          <a:off x="9372111" y="1693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164057</xdr:rowOff>
    </xdr:from>
    <xdr:to>
      <xdr:col>46</xdr:col>
      <xdr:colOff>38100</xdr:colOff>
      <xdr:row>98</xdr:row>
      <xdr:rowOff>94207</xdr:rowOff>
    </xdr:to>
    <xdr:sp macro="" textlink="">
      <xdr:nvSpPr>
        <xdr:cNvPr id="481" name="楕円 480"/>
        <xdr:cNvSpPr/>
      </xdr:nvSpPr>
      <xdr:spPr>
        <a:xfrm>
          <a:off x="8699500" y="167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85334</xdr:rowOff>
    </xdr:from>
    <xdr:ext cx="534377" cy="259045"/>
    <xdr:sp macro="" textlink="">
      <xdr:nvSpPr>
        <xdr:cNvPr id="482" name="テキスト ボックス 481"/>
        <xdr:cNvSpPr txBox="1"/>
      </xdr:nvSpPr>
      <xdr:spPr>
        <a:xfrm>
          <a:off x="8483111" y="1688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87254</xdr:rowOff>
    </xdr:from>
    <xdr:to>
      <xdr:col>41</xdr:col>
      <xdr:colOff>101600</xdr:colOff>
      <xdr:row>99</xdr:row>
      <xdr:rowOff>17404</xdr:rowOff>
    </xdr:to>
    <xdr:sp macro="" textlink="">
      <xdr:nvSpPr>
        <xdr:cNvPr id="483" name="楕円 482"/>
        <xdr:cNvSpPr/>
      </xdr:nvSpPr>
      <xdr:spPr>
        <a:xfrm>
          <a:off x="7810500" y="168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8531</xdr:rowOff>
    </xdr:from>
    <xdr:ext cx="534377" cy="259045"/>
    <xdr:sp macro="" textlink="">
      <xdr:nvSpPr>
        <xdr:cNvPr id="484" name="テキスト ボックス 483"/>
        <xdr:cNvSpPr txBox="1"/>
      </xdr:nvSpPr>
      <xdr:spPr>
        <a:xfrm>
          <a:off x="7594111" y="1698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121163</xdr:rowOff>
    </xdr:from>
    <xdr:to>
      <xdr:col>36</xdr:col>
      <xdr:colOff>165100</xdr:colOff>
      <xdr:row>99</xdr:row>
      <xdr:rowOff>51313</xdr:rowOff>
    </xdr:to>
    <xdr:sp macro="" textlink="">
      <xdr:nvSpPr>
        <xdr:cNvPr id="485" name="楕円 484"/>
        <xdr:cNvSpPr/>
      </xdr:nvSpPr>
      <xdr:spPr>
        <a:xfrm>
          <a:off x="6921500" y="169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42440</xdr:rowOff>
    </xdr:from>
    <xdr:ext cx="469744" cy="259045"/>
    <xdr:sp macro="" textlink="">
      <xdr:nvSpPr>
        <xdr:cNvPr id="486" name="テキスト ボックス 485"/>
        <xdr:cNvSpPr txBox="1"/>
      </xdr:nvSpPr>
      <xdr:spPr>
        <a:xfrm>
          <a:off x="6737428" y="170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37165</xdr:rowOff>
    </xdr:from>
    <xdr:to>
      <xdr:col>85</xdr:col>
      <xdr:colOff>127000</xdr:colOff>
      <xdr:row>39</xdr:row>
      <xdr:rowOff>44450</xdr:rowOff>
    </xdr:to>
    <xdr:cxnSp macro="">
      <xdr:nvCxnSpPr>
        <xdr:cNvPr id="515" name="直線コネクタ 514"/>
        <xdr:cNvCxnSpPr/>
      </xdr:nvCxnSpPr>
      <xdr:spPr>
        <a:xfrm flipV="1">
          <a:off x="15481300" y="6723715"/>
          <a:ext cx="8382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43799</xdr:rowOff>
    </xdr:from>
    <xdr:to>
      <xdr:col>76</xdr:col>
      <xdr:colOff>114300</xdr:colOff>
      <xdr:row>39</xdr:row>
      <xdr:rowOff>44450</xdr:rowOff>
    </xdr:to>
    <xdr:cxnSp macro="">
      <xdr:nvCxnSpPr>
        <xdr:cNvPr id="521" name="直線コネクタ 520"/>
        <xdr:cNvCxnSpPr/>
      </xdr:nvCxnSpPr>
      <xdr:spPr>
        <a:xfrm>
          <a:off x="13703300" y="6730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43799</xdr:rowOff>
    </xdr:from>
    <xdr:to>
      <xdr:col>71</xdr:col>
      <xdr:colOff>177800</xdr:colOff>
      <xdr:row>39</xdr:row>
      <xdr:rowOff>44313</xdr:rowOff>
    </xdr:to>
    <xdr:cxnSp macro="">
      <xdr:nvCxnSpPr>
        <xdr:cNvPr id="524" name="直線コネクタ 523"/>
        <xdr:cNvCxnSpPr/>
      </xdr:nvCxnSpPr>
      <xdr:spPr>
        <a:xfrm flipV="1">
          <a:off x="12814300" y="6730349"/>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157815</xdr:rowOff>
    </xdr:from>
    <xdr:to>
      <xdr:col>85</xdr:col>
      <xdr:colOff>177800</xdr:colOff>
      <xdr:row>39</xdr:row>
      <xdr:rowOff>87965</xdr:rowOff>
    </xdr:to>
    <xdr:sp macro="" textlink="">
      <xdr:nvSpPr>
        <xdr:cNvPr id="534" name="楕円 533"/>
        <xdr:cNvSpPr/>
      </xdr:nvSpPr>
      <xdr:spPr>
        <a:xfrm>
          <a:off x="16268700" y="66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469744" cy="259045"/>
    <xdr:sp macro="" textlink="">
      <xdr:nvSpPr>
        <xdr:cNvPr id="535" name="災害復旧事業費該当値テキスト"/>
        <xdr:cNvSpPr txBox="1"/>
      </xdr:nvSpPr>
      <xdr:spPr>
        <a:xfrm>
          <a:off x="16370300" y="66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164449</xdr:rowOff>
    </xdr:from>
    <xdr:to>
      <xdr:col>72</xdr:col>
      <xdr:colOff>38100</xdr:colOff>
      <xdr:row>39</xdr:row>
      <xdr:rowOff>94599</xdr:rowOff>
    </xdr:to>
    <xdr:sp macro="" textlink="">
      <xdr:nvSpPr>
        <xdr:cNvPr id="540" name="楕円 539"/>
        <xdr:cNvSpPr/>
      </xdr:nvSpPr>
      <xdr:spPr>
        <a:xfrm>
          <a:off x="13652500" y="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85726</xdr:rowOff>
    </xdr:from>
    <xdr:ext cx="378565" cy="259045"/>
    <xdr:sp macro="" textlink="">
      <xdr:nvSpPr>
        <xdr:cNvPr id="541" name="テキスト ボックス 540"/>
        <xdr:cNvSpPr txBox="1"/>
      </xdr:nvSpPr>
      <xdr:spPr>
        <a:xfrm>
          <a:off x="13514017" y="677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164963</xdr:rowOff>
    </xdr:from>
    <xdr:to>
      <xdr:col>67</xdr:col>
      <xdr:colOff>101600</xdr:colOff>
      <xdr:row>39</xdr:row>
      <xdr:rowOff>95113</xdr:rowOff>
    </xdr:to>
    <xdr:sp macro="" textlink="">
      <xdr:nvSpPr>
        <xdr:cNvPr id="542" name="楕円 541"/>
        <xdr:cNvSpPr/>
      </xdr:nvSpPr>
      <xdr:spPr>
        <a:xfrm>
          <a:off x="12763500" y="66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86240</xdr:rowOff>
    </xdr:from>
    <xdr:ext cx="313932" cy="259045"/>
    <xdr:sp macro="" textlink="">
      <xdr:nvSpPr>
        <xdr:cNvPr id="543" name="テキスト ボックス 542"/>
        <xdr:cNvSpPr txBox="1"/>
      </xdr:nvSpPr>
      <xdr:spPr>
        <a:xfrm>
          <a:off x="12657333" y="6772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145035</xdr:rowOff>
    </xdr:from>
    <xdr:to>
      <xdr:col>85</xdr:col>
      <xdr:colOff>127000</xdr:colOff>
      <xdr:row>76</xdr:row>
      <xdr:rowOff>147498</xdr:rowOff>
    </xdr:to>
    <xdr:cxnSp macro="">
      <xdr:nvCxnSpPr>
        <xdr:cNvPr id="621" name="直線コネクタ 620"/>
        <xdr:cNvCxnSpPr/>
      </xdr:nvCxnSpPr>
      <xdr:spPr>
        <a:xfrm flipV="1">
          <a:off x="15481300" y="13175235"/>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147498</xdr:rowOff>
    </xdr:from>
    <xdr:to>
      <xdr:col>81</xdr:col>
      <xdr:colOff>50800</xdr:colOff>
      <xdr:row>76</xdr:row>
      <xdr:rowOff>165684</xdr:rowOff>
    </xdr:to>
    <xdr:cxnSp macro="">
      <xdr:nvCxnSpPr>
        <xdr:cNvPr id="624" name="直線コネクタ 623"/>
        <xdr:cNvCxnSpPr/>
      </xdr:nvCxnSpPr>
      <xdr:spPr>
        <a:xfrm flipV="1">
          <a:off x="14592300" y="13177698"/>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165684</xdr:rowOff>
    </xdr:from>
    <xdr:to>
      <xdr:col>76</xdr:col>
      <xdr:colOff>114300</xdr:colOff>
      <xdr:row>77</xdr:row>
      <xdr:rowOff>11734</xdr:rowOff>
    </xdr:to>
    <xdr:cxnSp macro="">
      <xdr:nvCxnSpPr>
        <xdr:cNvPr id="627" name="直線コネクタ 626"/>
        <xdr:cNvCxnSpPr/>
      </xdr:nvCxnSpPr>
      <xdr:spPr>
        <a:xfrm flipV="1">
          <a:off x="13703300" y="1319588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11734</xdr:rowOff>
    </xdr:from>
    <xdr:to>
      <xdr:col>71</xdr:col>
      <xdr:colOff>177800</xdr:colOff>
      <xdr:row>77</xdr:row>
      <xdr:rowOff>29248</xdr:rowOff>
    </xdr:to>
    <xdr:cxnSp macro="">
      <xdr:nvCxnSpPr>
        <xdr:cNvPr id="630" name="直線コネクタ 629"/>
        <xdr:cNvCxnSpPr/>
      </xdr:nvCxnSpPr>
      <xdr:spPr>
        <a:xfrm flipV="1">
          <a:off x="12814300" y="1321338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94235</xdr:rowOff>
    </xdr:from>
    <xdr:to>
      <xdr:col>85</xdr:col>
      <xdr:colOff>177800</xdr:colOff>
      <xdr:row>77</xdr:row>
      <xdr:rowOff>24385</xdr:rowOff>
    </xdr:to>
    <xdr:sp macro="" textlink="">
      <xdr:nvSpPr>
        <xdr:cNvPr id="640" name="楕円 639"/>
        <xdr:cNvSpPr/>
      </xdr:nvSpPr>
      <xdr:spPr>
        <a:xfrm>
          <a:off x="162687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117112</xdr:rowOff>
    </xdr:from>
    <xdr:ext cx="534377" cy="259045"/>
    <xdr:sp macro="" textlink="">
      <xdr:nvSpPr>
        <xdr:cNvPr id="641" name="公債費該当値テキスト"/>
        <xdr:cNvSpPr txBox="1"/>
      </xdr:nvSpPr>
      <xdr:spPr>
        <a:xfrm>
          <a:off x="16370300" y="129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96698</xdr:rowOff>
    </xdr:from>
    <xdr:to>
      <xdr:col>81</xdr:col>
      <xdr:colOff>101600</xdr:colOff>
      <xdr:row>77</xdr:row>
      <xdr:rowOff>26848</xdr:rowOff>
    </xdr:to>
    <xdr:sp macro="" textlink="">
      <xdr:nvSpPr>
        <xdr:cNvPr id="642" name="楕円 641"/>
        <xdr:cNvSpPr/>
      </xdr:nvSpPr>
      <xdr:spPr>
        <a:xfrm>
          <a:off x="15430500" y="131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43375</xdr:rowOff>
    </xdr:from>
    <xdr:ext cx="534377" cy="259045"/>
    <xdr:sp macro="" textlink="">
      <xdr:nvSpPr>
        <xdr:cNvPr id="643" name="テキスト ボックス 642"/>
        <xdr:cNvSpPr txBox="1"/>
      </xdr:nvSpPr>
      <xdr:spPr>
        <a:xfrm>
          <a:off x="15214111" y="129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114884</xdr:rowOff>
    </xdr:from>
    <xdr:to>
      <xdr:col>76</xdr:col>
      <xdr:colOff>165100</xdr:colOff>
      <xdr:row>77</xdr:row>
      <xdr:rowOff>45034</xdr:rowOff>
    </xdr:to>
    <xdr:sp macro="" textlink="">
      <xdr:nvSpPr>
        <xdr:cNvPr id="644" name="楕円 643"/>
        <xdr:cNvSpPr/>
      </xdr:nvSpPr>
      <xdr:spPr>
        <a:xfrm>
          <a:off x="145415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36161</xdr:rowOff>
    </xdr:from>
    <xdr:ext cx="534377" cy="259045"/>
    <xdr:sp macro="" textlink="">
      <xdr:nvSpPr>
        <xdr:cNvPr id="645" name="テキスト ボックス 644"/>
        <xdr:cNvSpPr txBox="1"/>
      </xdr:nvSpPr>
      <xdr:spPr>
        <a:xfrm>
          <a:off x="14325111" y="132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132384</xdr:rowOff>
    </xdr:from>
    <xdr:to>
      <xdr:col>72</xdr:col>
      <xdr:colOff>38100</xdr:colOff>
      <xdr:row>77</xdr:row>
      <xdr:rowOff>62534</xdr:rowOff>
    </xdr:to>
    <xdr:sp macro="" textlink="">
      <xdr:nvSpPr>
        <xdr:cNvPr id="646" name="楕円 645"/>
        <xdr:cNvSpPr/>
      </xdr:nvSpPr>
      <xdr:spPr>
        <a:xfrm>
          <a:off x="13652500" y="13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53661</xdr:rowOff>
    </xdr:from>
    <xdr:ext cx="534377" cy="259045"/>
    <xdr:sp macro="" textlink="">
      <xdr:nvSpPr>
        <xdr:cNvPr id="647" name="テキスト ボックス 646"/>
        <xdr:cNvSpPr txBox="1"/>
      </xdr:nvSpPr>
      <xdr:spPr>
        <a:xfrm>
          <a:off x="13436111" y="132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149898</xdr:rowOff>
    </xdr:from>
    <xdr:to>
      <xdr:col>67</xdr:col>
      <xdr:colOff>101600</xdr:colOff>
      <xdr:row>77</xdr:row>
      <xdr:rowOff>80048</xdr:rowOff>
    </xdr:to>
    <xdr:sp macro="" textlink="">
      <xdr:nvSpPr>
        <xdr:cNvPr id="648" name="楕円 647"/>
        <xdr:cNvSpPr/>
      </xdr:nvSpPr>
      <xdr:spPr>
        <a:xfrm>
          <a:off x="12763500" y="131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71175</xdr:rowOff>
    </xdr:from>
    <xdr:ext cx="534377" cy="259045"/>
    <xdr:sp macro="" textlink="">
      <xdr:nvSpPr>
        <xdr:cNvPr id="649" name="テキスト ボックス 648"/>
        <xdr:cNvSpPr txBox="1"/>
      </xdr:nvSpPr>
      <xdr:spPr>
        <a:xfrm>
          <a:off x="12547111" y="132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40297</xdr:rowOff>
    </xdr:from>
    <xdr:to>
      <xdr:col>85</xdr:col>
      <xdr:colOff>127000</xdr:colOff>
      <xdr:row>99</xdr:row>
      <xdr:rowOff>42329</xdr:rowOff>
    </xdr:to>
    <xdr:cxnSp macro="">
      <xdr:nvCxnSpPr>
        <xdr:cNvPr id="678" name="直線コネクタ 677"/>
        <xdr:cNvCxnSpPr/>
      </xdr:nvCxnSpPr>
      <xdr:spPr>
        <a:xfrm flipV="1">
          <a:off x="15481300" y="17013847"/>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42329</xdr:rowOff>
    </xdr:from>
    <xdr:to>
      <xdr:col>81</xdr:col>
      <xdr:colOff>50800</xdr:colOff>
      <xdr:row>99</xdr:row>
      <xdr:rowOff>42965</xdr:rowOff>
    </xdr:to>
    <xdr:cxnSp macro="">
      <xdr:nvCxnSpPr>
        <xdr:cNvPr id="681" name="直線コネクタ 680"/>
        <xdr:cNvCxnSpPr/>
      </xdr:nvCxnSpPr>
      <xdr:spPr>
        <a:xfrm flipV="1">
          <a:off x="14592300" y="17015879"/>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42965</xdr:rowOff>
    </xdr:from>
    <xdr:to>
      <xdr:col>76</xdr:col>
      <xdr:colOff>114300</xdr:colOff>
      <xdr:row>99</xdr:row>
      <xdr:rowOff>43244</xdr:rowOff>
    </xdr:to>
    <xdr:cxnSp macro="">
      <xdr:nvCxnSpPr>
        <xdr:cNvPr id="684" name="直線コネクタ 683"/>
        <xdr:cNvCxnSpPr/>
      </xdr:nvCxnSpPr>
      <xdr:spPr>
        <a:xfrm flipV="1">
          <a:off x="13703300" y="1701651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43244</xdr:rowOff>
    </xdr:from>
    <xdr:to>
      <xdr:col>71</xdr:col>
      <xdr:colOff>177800</xdr:colOff>
      <xdr:row>99</xdr:row>
      <xdr:rowOff>43802</xdr:rowOff>
    </xdr:to>
    <xdr:cxnSp macro="">
      <xdr:nvCxnSpPr>
        <xdr:cNvPr id="687" name="直線コネクタ 686"/>
        <xdr:cNvCxnSpPr/>
      </xdr:nvCxnSpPr>
      <xdr:spPr>
        <a:xfrm flipV="1">
          <a:off x="12814300" y="17016794"/>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160947</xdr:rowOff>
    </xdr:from>
    <xdr:to>
      <xdr:col>85</xdr:col>
      <xdr:colOff>177800</xdr:colOff>
      <xdr:row>99</xdr:row>
      <xdr:rowOff>91097</xdr:rowOff>
    </xdr:to>
    <xdr:sp macro="" textlink="">
      <xdr:nvSpPr>
        <xdr:cNvPr id="697" name="楕円 696"/>
        <xdr:cNvSpPr/>
      </xdr:nvSpPr>
      <xdr:spPr>
        <a:xfrm>
          <a:off x="16268700" y="169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75874</xdr:rowOff>
    </xdr:from>
    <xdr:ext cx="378565" cy="259045"/>
    <xdr:sp macro="" textlink="">
      <xdr:nvSpPr>
        <xdr:cNvPr id="698" name="積立金該当値テキスト"/>
        <xdr:cNvSpPr txBox="1"/>
      </xdr:nvSpPr>
      <xdr:spPr>
        <a:xfrm>
          <a:off x="16370300" y="1687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162979</xdr:rowOff>
    </xdr:from>
    <xdr:to>
      <xdr:col>81</xdr:col>
      <xdr:colOff>101600</xdr:colOff>
      <xdr:row>99</xdr:row>
      <xdr:rowOff>93129</xdr:rowOff>
    </xdr:to>
    <xdr:sp macro="" textlink="">
      <xdr:nvSpPr>
        <xdr:cNvPr id="699" name="楕円 698"/>
        <xdr:cNvSpPr/>
      </xdr:nvSpPr>
      <xdr:spPr>
        <a:xfrm>
          <a:off x="15430500" y="169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84256</xdr:rowOff>
    </xdr:from>
    <xdr:ext cx="378565" cy="259045"/>
    <xdr:sp macro="" textlink="">
      <xdr:nvSpPr>
        <xdr:cNvPr id="700" name="テキスト ボックス 699"/>
        <xdr:cNvSpPr txBox="1"/>
      </xdr:nvSpPr>
      <xdr:spPr>
        <a:xfrm>
          <a:off x="15292017" y="17057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163615</xdr:rowOff>
    </xdr:from>
    <xdr:to>
      <xdr:col>76</xdr:col>
      <xdr:colOff>165100</xdr:colOff>
      <xdr:row>99</xdr:row>
      <xdr:rowOff>93765</xdr:rowOff>
    </xdr:to>
    <xdr:sp macro="" textlink="">
      <xdr:nvSpPr>
        <xdr:cNvPr id="701" name="楕円 700"/>
        <xdr:cNvSpPr/>
      </xdr:nvSpPr>
      <xdr:spPr>
        <a:xfrm>
          <a:off x="14541500" y="169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84892</xdr:rowOff>
    </xdr:from>
    <xdr:ext cx="378565" cy="259045"/>
    <xdr:sp macro="" textlink="">
      <xdr:nvSpPr>
        <xdr:cNvPr id="702" name="テキスト ボックス 701"/>
        <xdr:cNvSpPr txBox="1"/>
      </xdr:nvSpPr>
      <xdr:spPr>
        <a:xfrm>
          <a:off x="14403017" y="170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163894</xdr:rowOff>
    </xdr:from>
    <xdr:to>
      <xdr:col>72</xdr:col>
      <xdr:colOff>38100</xdr:colOff>
      <xdr:row>99</xdr:row>
      <xdr:rowOff>94044</xdr:rowOff>
    </xdr:to>
    <xdr:sp macro="" textlink="">
      <xdr:nvSpPr>
        <xdr:cNvPr id="703" name="楕円 702"/>
        <xdr:cNvSpPr/>
      </xdr:nvSpPr>
      <xdr:spPr>
        <a:xfrm>
          <a:off x="13652500" y="169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85171</xdr:rowOff>
    </xdr:from>
    <xdr:ext cx="313932" cy="259045"/>
    <xdr:sp macro="" textlink="">
      <xdr:nvSpPr>
        <xdr:cNvPr id="704" name="テキスト ボックス 703"/>
        <xdr:cNvSpPr txBox="1"/>
      </xdr:nvSpPr>
      <xdr:spPr>
        <a:xfrm>
          <a:off x="13546333" y="1705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164452</xdr:rowOff>
    </xdr:from>
    <xdr:to>
      <xdr:col>67</xdr:col>
      <xdr:colOff>101600</xdr:colOff>
      <xdr:row>99</xdr:row>
      <xdr:rowOff>94602</xdr:rowOff>
    </xdr:to>
    <xdr:sp macro="" textlink="">
      <xdr:nvSpPr>
        <xdr:cNvPr id="705" name="楕円 704"/>
        <xdr:cNvSpPr/>
      </xdr:nvSpPr>
      <xdr:spPr>
        <a:xfrm>
          <a:off x="12763500" y="169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85729</xdr:rowOff>
    </xdr:from>
    <xdr:ext cx="313932" cy="259045"/>
    <xdr:sp macro="" textlink="">
      <xdr:nvSpPr>
        <xdr:cNvPr id="706" name="テキスト ボックス 705"/>
        <xdr:cNvSpPr txBox="1"/>
      </xdr:nvSpPr>
      <xdr:spPr>
        <a:xfrm>
          <a:off x="12657333" y="17059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69840</xdr:rowOff>
    </xdr:from>
    <xdr:to>
      <xdr:col>116</xdr:col>
      <xdr:colOff>63500</xdr:colOff>
      <xdr:row>75</xdr:row>
      <xdr:rowOff>139860</xdr:rowOff>
    </xdr:to>
    <xdr:cxnSp macro="">
      <xdr:nvCxnSpPr>
        <xdr:cNvPr id="842" name="直線コネクタ 841"/>
        <xdr:cNvCxnSpPr/>
      </xdr:nvCxnSpPr>
      <xdr:spPr>
        <a:xfrm flipV="1">
          <a:off x="21323300" y="12928590"/>
          <a:ext cx="8382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139860</xdr:rowOff>
    </xdr:from>
    <xdr:to>
      <xdr:col>111</xdr:col>
      <xdr:colOff>177800</xdr:colOff>
      <xdr:row>76</xdr:row>
      <xdr:rowOff>33378</xdr:rowOff>
    </xdr:to>
    <xdr:cxnSp macro="">
      <xdr:nvCxnSpPr>
        <xdr:cNvPr id="845" name="直線コネクタ 844"/>
        <xdr:cNvCxnSpPr/>
      </xdr:nvCxnSpPr>
      <xdr:spPr>
        <a:xfrm flipV="1">
          <a:off x="20434300" y="12998610"/>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29446</xdr:rowOff>
    </xdr:from>
    <xdr:to>
      <xdr:col>107</xdr:col>
      <xdr:colOff>50800</xdr:colOff>
      <xdr:row>76</xdr:row>
      <xdr:rowOff>33378</xdr:rowOff>
    </xdr:to>
    <xdr:cxnSp macro="">
      <xdr:nvCxnSpPr>
        <xdr:cNvPr id="848" name="直線コネクタ 847"/>
        <xdr:cNvCxnSpPr/>
      </xdr:nvCxnSpPr>
      <xdr:spPr>
        <a:xfrm>
          <a:off x="19545300" y="1305964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11044</xdr:rowOff>
    </xdr:from>
    <xdr:to>
      <xdr:col>102</xdr:col>
      <xdr:colOff>114300</xdr:colOff>
      <xdr:row>76</xdr:row>
      <xdr:rowOff>29446</xdr:rowOff>
    </xdr:to>
    <xdr:cxnSp macro="">
      <xdr:nvCxnSpPr>
        <xdr:cNvPr id="851" name="直線コネクタ 850"/>
        <xdr:cNvCxnSpPr/>
      </xdr:nvCxnSpPr>
      <xdr:spPr>
        <a:xfrm>
          <a:off x="18656300" y="1304124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19040</xdr:rowOff>
    </xdr:from>
    <xdr:to>
      <xdr:col>116</xdr:col>
      <xdr:colOff>114300</xdr:colOff>
      <xdr:row>75</xdr:row>
      <xdr:rowOff>120640</xdr:rowOff>
    </xdr:to>
    <xdr:sp macro="" textlink="">
      <xdr:nvSpPr>
        <xdr:cNvPr id="861" name="楕円 860"/>
        <xdr:cNvSpPr/>
      </xdr:nvSpPr>
      <xdr:spPr>
        <a:xfrm>
          <a:off x="22110700" y="12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41917</xdr:rowOff>
    </xdr:from>
    <xdr:ext cx="534377" cy="259045"/>
    <xdr:sp macro="" textlink="">
      <xdr:nvSpPr>
        <xdr:cNvPr id="862" name="繰出金該当値テキスト"/>
        <xdr:cNvSpPr txBox="1"/>
      </xdr:nvSpPr>
      <xdr:spPr>
        <a:xfrm>
          <a:off x="22212300" y="127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89060</xdr:rowOff>
    </xdr:from>
    <xdr:to>
      <xdr:col>112</xdr:col>
      <xdr:colOff>38100</xdr:colOff>
      <xdr:row>76</xdr:row>
      <xdr:rowOff>19210</xdr:rowOff>
    </xdr:to>
    <xdr:sp macro="" textlink="">
      <xdr:nvSpPr>
        <xdr:cNvPr id="863" name="楕円 862"/>
        <xdr:cNvSpPr/>
      </xdr:nvSpPr>
      <xdr:spPr>
        <a:xfrm>
          <a:off x="21272500" y="129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35737</xdr:rowOff>
    </xdr:from>
    <xdr:ext cx="534377" cy="259045"/>
    <xdr:sp macro="" textlink="">
      <xdr:nvSpPr>
        <xdr:cNvPr id="864" name="テキスト ボックス 863"/>
        <xdr:cNvSpPr txBox="1"/>
      </xdr:nvSpPr>
      <xdr:spPr>
        <a:xfrm>
          <a:off x="21056111" y="127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154028</xdr:rowOff>
    </xdr:from>
    <xdr:to>
      <xdr:col>107</xdr:col>
      <xdr:colOff>101600</xdr:colOff>
      <xdr:row>76</xdr:row>
      <xdr:rowOff>84178</xdr:rowOff>
    </xdr:to>
    <xdr:sp macro="" textlink="">
      <xdr:nvSpPr>
        <xdr:cNvPr id="865" name="楕円 864"/>
        <xdr:cNvSpPr/>
      </xdr:nvSpPr>
      <xdr:spPr>
        <a:xfrm>
          <a:off x="20383500" y="130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75305</xdr:rowOff>
    </xdr:from>
    <xdr:ext cx="534377" cy="259045"/>
    <xdr:sp macro="" textlink="">
      <xdr:nvSpPr>
        <xdr:cNvPr id="866" name="テキスト ボックス 865"/>
        <xdr:cNvSpPr txBox="1"/>
      </xdr:nvSpPr>
      <xdr:spPr>
        <a:xfrm>
          <a:off x="20167111" y="131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150096</xdr:rowOff>
    </xdr:from>
    <xdr:to>
      <xdr:col>102</xdr:col>
      <xdr:colOff>165100</xdr:colOff>
      <xdr:row>76</xdr:row>
      <xdr:rowOff>80246</xdr:rowOff>
    </xdr:to>
    <xdr:sp macro="" textlink="">
      <xdr:nvSpPr>
        <xdr:cNvPr id="867" name="楕円 866"/>
        <xdr:cNvSpPr/>
      </xdr:nvSpPr>
      <xdr:spPr>
        <a:xfrm>
          <a:off x="19494500" y="130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71373</xdr:rowOff>
    </xdr:from>
    <xdr:ext cx="534377" cy="259045"/>
    <xdr:sp macro="" textlink="">
      <xdr:nvSpPr>
        <xdr:cNvPr id="868" name="テキスト ボックス 867"/>
        <xdr:cNvSpPr txBox="1"/>
      </xdr:nvSpPr>
      <xdr:spPr>
        <a:xfrm>
          <a:off x="19278111" y="131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131694</xdr:rowOff>
    </xdr:from>
    <xdr:to>
      <xdr:col>98</xdr:col>
      <xdr:colOff>38100</xdr:colOff>
      <xdr:row>76</xdr:row>
      <xdr:rowOff>61844</xdr:rowOff>
    </xdr:to>
    <xdr:sp macro="" textlink="">
      <xdr:nvSpPr>
        <xdr:cNvPr id="869" name="楕円 868"/>
        <xdr:cNvSpPr/>
      </xdr:nvSpPr>
      <xdr:spPr>
        <a:xfrm>
          <a:off x="18605500" y="129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52971</xdr:rowOff>
    </xdr:from>
    <xdr:ext cx="534377" cy="259045"/>
    <xdr:sp macro="" textlink="">
      <xdr:nvSpPr>
        <xdr:cNvPr id="870" name="テキスト ボックス 869"/>
        <xdr:cNvSpPr txBox="1"/>
      </xdr:nvSpPr>
      <xdr:spPr>
        <a:xfrm>
          <a:off x="18389111" y="1308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5,445</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8,801</a:t>
          </a:r>
          <a:r>
            <a:rPr kumimoji="1" lang="ja-JP" altLang="en-US" sz="1300">
              <a:latin typeface="ＭＳ Ｐゴシック" panose="020B0600070205080204" pitchFamily="50" charset="-128"/>
              <a:ea typeface="ＭＳ Ｐゴシック" panose="020B0600070205080204" pitchFamily="50" charset="-128"/>
            </a:rPr>
            <a:t>円）となり、前年度と比べて住民一人当たり</a:t>
          </a:r>
          <a:r>
            <a:rPr kumimoji="1" lang="en-US" altLang="ja-JP" sz="1300">
              <a:latin typeface="ＭＳ Ｐゴシック" panose="020B0600070205080204" pitchFamily="50" charset="-128"/>
              <a:ea typeface="ＭＳ Ｐゴシック" panose="020B0600070205080204" pitchFamily="50" charset="-128"/>
            </a:rPr>
            <a:t>6,644</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このうち類似団体平均を大きく上回っている項目は人件費で、住民一人当たり</a:t>
          </a:r>
          <a:r>
            <a:rPr kumimoji="1" lang="en-US" altLang="ja-JP" sz="1300">
              <a:latin typeface="ＭＳ Ｐゴシック" panose="020B0600070205080204" pitchFamily="50" charset="-128"/>
              <a:ea typeface="ＭＳ Ｐゴシック" panose="020B0600070205080204" pitchFamily="50" charset="-128"/>
            </a:rPr>
            <a:t>63,352</a:t>
          </a:r>
          <a:r>
            <a:rPr kumimoji="1" lang="ja-JP" altLang="en-US" sz="1300">
              <a:latin typeface="ＭＳ Ｐゴシック" panose="020B0600070205080204" pitchFamily="50" charset="-128"/>
              <a:ea typeface="ＭＳ Ｐゴシック" panose="020B0600070205080204" pitchFamily="50" charset="-128"/>
            </a:rPr>
            <a:t>円となっている。令和元年度は平成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円の増となり、類似団体平均と比較し高い水準にあることから、引き続き適切な定員管理に努めていく。</a:t>
          </a:r>
        </a:p>
        <a:p>
          <a:r>
            <a:rPr kumimoji="1" lang="ja-JP" altLang="en-US" sz="1300">
              <a:latin typeface="ＭＳ Ｐゴシック" panose="020B0600070205080204" pitchFamily="50" charset="-128"/>
              <a:ea typeface="ＭＳ Ｐゴシック" panose="020B0600070205080204" pitchFamily="50" charset="-128"/>
            </a:rPr>
            <a:t>近年増加の傾向が著しい繰出金についても、特別会計や企業会計の歳入確保や経費の節減により一般会計の負担額を減らしていくよう努める必要がある。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一方で、普通建設事業費の更新整備が減少傾向であり、ハード面において新たな投資ができていないことを意味している。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施設の老朽化対策等を行う際は事業経費の圧縮に努めるとともに、有利な財源の活用を図っていく。また、施設整備に備えて基金への積立を積極的に検討していく。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29,321
60.36
9,067,032
8,753,438
273,162
6,307,908
9,228,449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156355</xdr:rowOff>
    </xdr:from>
    <xdr:to>
      <xdr:col>24</xdr:col>
      <xdr:colOff>63500</xdr:colOff>
      <xdr:row>35</xdr:row>
      <xdr:rowOff>166805</xdr:rowOff>
    </xdr:to>
    <xdr:cxnSp macro="">
      <xdr:nvCxnSpPr>
        <xdr:cNvPr id="63" name="直線コネクタ 62"/>
        <xdr:cNvCxnSpPr/>
      </xdr:nvCxnSpPr>
      <xdr:spPr>
        <a:xfrm>
          <a:off x="3797300" y="615710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156355</xdr:rowOff>
    </xdr:from>
    <xdr:to>
      <xdr:col>19</xdr:col>
      <xdr:colOff>177800</xdr:colOff>
      <xdr:row>35</xdr:row>
      <xdr:rowOff>157661</xdr:rowOff>
    </xdr:to>
    <xdr:cxnSp macro="">
      <xdr:nvCxnSpPr>
        <xdr:cNvPr id="66" name="直線コネクタ 65"/>
        <xdr:cNvCxnSpPr/>
      </xdr:nvCxnSpPr>
      <xdr:spPr>
        <a:xfrm flipV="1">
          <a:off x="2908300" y="615710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157661</xdr:rowOff>
    </xdr:from>
    <xdr:to>
      <xdr:col>15</xdr:col>
      <xdr:colOff>50800</xdr:colOff>
      <xdr:row>36</xdr:row>
      <xdr:rowOff>2866</xdr:rowOff>
    </xdr:to>
    <xdr:cxnSp macro="">
      <xdr:nvCxnSpPr>
        <xdr:cNvPr id="69" name="直線コネクタ 68"/>
        <xdr:cNvCxnSpPr/>
      </xdr:nvCxnSpPr>
      <xdr:spPr>
        <a:xfrm flipV="1">
          <a:off x="2019300" y="6158411"/>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79611</xdr:rowOff>
    </xdr:from>
    <xdr:to>
      <xdr:col>10</xdr:col>
      <xdr:colOff>114300</xdr:colOff>
      <xdr:row>36</xdr:row>
      <xdr:rowOff>2866</xdr:rowOff>
    </xdr:to>
    <xdr:cxnSp macro="">
      <xdr:nvCxnSpPr>
        <xdr:cNvPr id="72" name="直線コネクタ 71"/>
        <xdr:cNvCxnSpPr/>
      </xdr:nvCxnSpPr>
      <xdr:spPr>
        <a:xfrm>
          <a:off x="1130300" y="6080361"/>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116005</xdr:rowOff>
    </xdr:from>
    <xdr:to>
      <xdr:col>24</xdr:col>
      <xdr:colOff>114300</xdr:colOff>
      <xdr:row>36</xdr:row>
      <xdr:rowOff>46155</xdr:rowOff>
    </xdr:to>
    <xdr:sp macro="" textlink="">
      <xdr:nvSpPr>
        <xdr:cNvPr id="82" name="楕円 81"/>
        <xdr:cNvSpPr/>
      </xdr:nvSpPr>
      <xdr:spPr>
        <a:xfrm>
          <a:off x="45847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138882</xdr:rowOff>
    </xdr:from>
    <xdr:ext cx="469744" cy="259045"/>
    <xdr:sp macro="" textlink="">
      <xdr:nvSpPr>
        <xdr:cNvPr id="83" name="議会費該当値テキスト"/>
        <xdr:cNvSpPr txBox="1"/>
      </xdr:nvSpPr>
      <xdr:spPr>
        <a:xfrm>
          <a:off x="4686300" y="596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105555</xdr:rowOff>
    </xdr:from>
    <xdr:to>
      <xdr:col>20</xdr:col>
      <xdr:colOff>38100</xdr:colOff>
      <xdr:row>36</xdr:row>
      <xdr:rowOff>35705</xdr:rowOff>
    </xdr:to>
    <xdr:sp macro="" textlink="">
      <xdr:nvSpPr>
        <xdr:cNvPr id="84" name="楕円 83"/>
        <xdr:cNvSpPr/>
      </xdr:nvSpPr>
      <xdr:spPr>
        <a:xfrm>
          <a:off x="37465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52232</xdr:rowOff>
    </xdr:from>
    <xdr:ext cx="469744" cy="259045"/>
    <xdr:sp macro="" textlink="">
      <xdr:nvSpPr>
        <xdr:cNvPr id="85" name="テキスト ボックス 84"/>
        <xdr:cNvSpPr txBox="1"/>
      </xdr:nvSpPr>
      <xdr:spPr>
        <a:xfrm>
          <a:off x="3562428" y="588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106861</xdr:rowOff>
    </xdr:from>
    <xdr:to>
      <xdr:col>15</xdr:col>
      <xdr:colOff>101600</xdr:colOff>
      <xdr:row>36</xdr:row>
      <xdr:rowOff>37011</xdr:rowOff>
    </xdr:to>
    <xdr:sp macro="" textlink="">
      <xdr:nvSpPr>
        <xdr:cNvPr id="86" name="楕円 85"/>
        <xdr:cNvSpPr/>
      </xdr:nvSpPr>
      <xdr:spPr>
        <a:xfrm>
          <a:off x="2857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53538</xdr:rowOff>
    </xdr:from>
    <xdr:ext cx="469744" cy="259045"/>
    <xdr:sp macro="" textlink="">
      <xdr:nvSpPr>
        <xdr:cNvPr id="87" name="テキスト ボックス 86"/>
        <xdr:cNvSpPr txBox="1"/>
      </xdr:nvSpPr>
      <xdr:spPr>
        <a:xfrm>
          <a:off x="2673428" y="58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123516</xdr:rowOff>
    </xdr:from>
    <xdr:to>
      <xdr:col>10</xdr:col>
      <xdr:colOff>165100</xdr:colOff>
      <xdr:row>36</xdr:row>
      <xdr:rowOff>53666</xdr:rowOff>
    </xdr:to>
    <xdr:sp macro="" textlink="">
      <xdr:nvSpPr>
        <xdr:cNvPr id="88" name="楕円 87"/>
        <xdr:cNvSpPr/>
      </xdr:nvSpPr>
      <xdr:spPr>
        <a:xfrm>
          <a:off x="19685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70193</xdr:rowOff>
    </xdr:from>
    <xdr:ext cx="469744" cy="259045"/>
    <xdr:sp macro="" textlink="">
      <xdr:nvSpPr>
        <xdr:cNvPr id="89" name="テキスト ボックス 88"/>
        <xdr:cNvSpPr txBox="1"/>
      </xdr:nvSpPr>
      <xdr:spPr>
        <a:xfrm>
          <a:off x="1784428" y="589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28811</xdr:rowOff>
    </xdr:from>
    <xdr:to>
      <xdr:col>6</xdr:col>
      <xdr:colOff>38100</xdr:colOff>
      <xdr:row>35</xdr:row>
      <xdr:rowOff>130411</xdr:rowOff>
    </xdr:to>
    <xdr:sp macro="" textlink="">
      <xdr:nvSpPr>
        <xdr:cNvPr id="90" name="楕円 89"/>
        <xdr:cNvSpPr/>
      </xdr:nvSpPr>
      <xdr:spPr>
        <a:xfrm>
          <a:off x="1079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146938</xdr:rowOff>
    </xdr:from>
    <xdr:ext cx="469744" cy="259045"/>
    <xdr:sp macro="" textlink="">
      <xdr:nvSpPr>
        <xdr:cNvPr id="91" name="テキスト ボックス 90"/>
        <xdr:cNvSpPr txBox="1"/>
      </xdr:nvSpPr>
      <xdr:spPr>
        <a:xfrm>
          <a:off x="895428" y="580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31409</xdr:rowOff>
    </xdr:from>
    <xdr:to>
      <xdr:col>24</xdr:col>
      <xdr:colOff>63500</xdr:colOff>
      <xdr:row>59</xdr:row>
      <xdr:rowOff>35752</xdr:rowOff>
    </xdr:to>
    <xdr:cxnSp macro="">
      <xdr:nvCxnSpPr>
        <xdr:cNvPr id="123" name="直線コネクタ 122"/>
        <xdr:cNvCxnSpPr/>
      </xdr:nvCxnSpPr>
      <xdr:spPr>
        <a:xfrm>
          <a:off x="3797300" y="10146959"/>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31409</xdr:rowOff>
    </xdr:from>
    <xdr:to>
      <xdr:col>19</xdr:col>
      <xdr:colOff>177800</xdr:colOff>
      <xdr:row>59</xdr:row>
      <xdr:rowOff>52974</xdr:rowOff>
    </xdr:to>
    <xdr:cxnSp macro="">
      <xdr:nvCxnSpPr>
        <xdr:cNvPr id="126" name="直線コネクタ 125"/>
        <xdr:cNvCxnSpPr/>
      </xdr:nvCxnSpPr>
      <xdr:spPr>
        <a:xfrm flipV="1">
          <a:off x="2908300" y="10146959"/>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35883</xdr:rowOff>
    </xdr:from>
    <xdr:to>
      <xdr:col>15</xdr:col>
      <xdr:colOff>50800</xdr:colOff>
      <xdr:row>59</xdr:row>
      <xdr:rowOff>52974</xdr:rowOff>
    </xdr:to>
    <xdr:cxnSp macro="">
      <xdr:nvCxnSpPr>
        <xdr:cNvPr id="129" name="直線コネクタ 128"/>
        <xdr:cNvCxnSpPr/>
      </xdr:nvCxnSpPr>
      <xdr:spPr>
        <a:xfrm>
          <a:off x="2019300" y="10151433"/>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23419</xdr:rowOff>
    </xdr:from>
    <xdr:to>
      <xdr:col>10</xdr:col>
      <xdr:colOff>114300</xdr:colOff>
      <xdr:row>59</xdr:row>
      <xdr:rowOff>35883</xdr:rowOff>
    </xdr:to>
    <xdr:cxnSp macro="">
      <xdr:nvCxnSpPr>
        <xdr:cNvPr id="132" name="直線コネクタ 131"/>
        <xdr:cNvCxnSpPr/>
      </xdr:nvCxnSpPr>
      <xdr:spPr>
        <a:xfrm>
          <a:off x="1130300" y="10138969"/>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156402</xdr:rowOff>
    </xdr:from>
    <xdr:to>
      <xdr:col>24</xdr:col>
      <xdr:colOff>114300</xdr:colOff>
      <xdr:row>59</xdr:row>
      <xdr:rowOff>86552</xdr:rowOff>
    </xdr:to>
    <xdr:sp macro="" textlink="">
      <xdr:nvSpPr>
        <xdr:cNvPr id="142" name="楕円 141"/>
        <xdr:cNvSpPr/>
      </xdr:nvSpPr>
      <xdr:spPr>
        <a:xfrm>
          <a:off x="4584700" y="101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71329</xdr:rowOff>
    </xdr:from>
    <xdr:ext cx="534377" cy="259045"/>
    <xdr:sp macro="" textlink="">
      <xdr:nvSpPr>
        <xdr:cNvPr id="143" name="総務費該当値テキスト"/>
        <xdr:cNvSpPr txBox="1"/>
      </xdr:nvSpPr>
      <xdr:spPr>
        <a:xfrm>
          <a:off x="4686300" y="100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152059</xdr:rowOff>
    </xdr:from>
    <xdr:to>
      <xdr:col>20</xdr:col>
      <xdr:colOff>38100</xdr:colOff>
      <xdr:row>59</xdr:row>
      <xdr:rowOff>82209</xdr:rowOff>
    </xdr:to>
    <xdr:sp macro="" textlink="">
      <xdr:nvSpPr>
        <xdr:cNvPr id="144" name="楕円 143"/>
        <xdr:cNvSpPr/>
      </xdr:nvSpPr>
      <xdr:spPr>
        <a:xfrm>
          <a:off x="3746500" y="100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73336</xdr:rowOff>
    </xdr:from>
    <xdr:ext cx="534377" cy="259045"/>
    <xdr:sp macro="" textlink="">
      <xdr:nvSpPr>
        <xdr:cNvPr id="145" name="テキスト ボックス 144"/>
        <xdr:cNvSpPr txBox="1"/>
      </xdr:nvSpPr>
      <xdr:spPr>
        <a:xfrm>
          <a:off x="3530111" y="101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2174</xdr:rowOff>
    </xdr:from>
    <xdr:to>
      <xdr:col>15</xdr:col>
      <xdr:colOff>101600</xdr:colOff>
      <xdr:row>59</xdr:row>
      <xdr:rowOff>103774</xdr:rowOff>
    </xdr:to>
    <xdr:sp macro="" textlink="">
      <xdr:nvSpPr>
        <xdr:cNvPr id="146" name="楕円 145"/>
        <xdr:cNvSpPr/>
      </xdr:nvSpPr>
      <xdr:spPr>
        <a:xfrm>
          <a:off x="2857500" y="101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94901</xdr:rowOff>
    </xdr:from>
    <xdr:ext cx="534377" cy="259045"/>
    <xdr:sp macro="" textlink="">
      <xdr:nvSpPr>
        <xdr:cNvPr id="147" name="テキスト ボックス 146"/>
        <xdr:cNvSpPr txBox="1"/>
      </xdr:nvSpPr>
      <xdr:spPr>
        <a:xfrm>
          <a:off x="2641111" y="102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156533</xdr:rowOff>
    </xdr:from>
    <xdr:to>
      <xdr:col>10</xdr:col>
      <xdr:colOff>165100</xdr:colOff>
      <xdr:row>59</xdr:row>
      <xdr:rowOff>86683</xdr:rowOff>
    </xdr:to>
    <xdr:sp macro="" textlink="">
      <xdr:nvSpPr>
        <xdr:cNvPr id="148" name="楕円 147"/>
        <xdr:cNvSpPr/>
      </xdr:nvSpPr>
      <xdr:spPr>
        <a:xfrm>
          <a:off x="1968500" y="101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77810</xdr:rowOff>
    </xdr:from>
    <xdr:ext cx="534377" cy="259045"/>
    <xdr:sp macro="" textlink="">
      <xdr:nvSpPr>
        <xdr:cNvPr id="149" name="テキスト ボックス 148"/>
        <xdr:cNvSpPr txBox="1"/>
      </xdr:nvSpPr>
      <xdr:spPr>
        <a:xfrm>
          <a:off x="1752111" y="101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144069</xdr:rowOff>
    </xdr:from>
    <xdr:to>
      <xdr:col>6</xdr:col>
      <xdr:colOff>38100</xdr:colOff>
      <xdr:row>59</xdr:row>
      <xdr:rowOff>74219</xdr:rowOff>
    </xdr:to>
    <xdr:sp macro="" textlink="">
      <xdr:nvSpPr>
        <xdr:cNvPr id="150" name="楕円 149"/>
        <xdr:cNvSpPr/>
      </xdr:nvSpPr>
      <xdr:spPr>
        <a:xfrm>
          <a:off x="1079500" y="100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65346</xdr:rowOff>
    </xdr:from>
    <xdr:ext cx="534377" cy="259045"/>
    <xdr:sp macro="" textlink="">
      <xdr:nvSpPr>
        <xdr:cNvPr id="151" name="テキスト ボックス 150"/>
        <xdr:cNvSpPr txBox="1"/>
      </xdr:nvSpPr>
      <xdr:spPr>
        <a:xfrm>
          <a:off x="863111" y="101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112967</xdr:rowOff>
    </xdr:from>
    <xdr:to>
      <xdr:col>24</xdr:col>
      <xdr:colOff>63500</xdr:colOff>
      <xdr:row>77</xdr:row>
      <xdr:rowOff>151485</xdr:rowOff>
    </xdr:to>
    <xdr:cxnSp macro="">
      <xdr:nvCxnSpPr>
        <xdr:cNvPr id="181" name="直線コネクタ 180"/>
        <xdr:cNvCxnSpPr/>
      </xdr:nvCxnSpPr>
      <xdr:spPr>
        <a:xfrm flipV="1">
          <a:off x="3797300" y="13314617"/>
          <a:ext cx="8382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27711</xdr:rowOff>
    </xdr:from>
    <xdr:to>
      <xdr:col>19</xdr:col>
      <xdr:colOff>177800</xdr:colOff>
      <xdr:row>77</xdr:row>
      <xdr:rowOff>151485</xdr:rowOff>
    </xdr:to>
    <xdr:cxnSp macro="">
      <xdr:nvCxnSpPr>
        <xdr:cNvPr id="184" name="直線コネクタ 183"/>
        <xdr:cNvCxnSpPr/>
      </xdr:nvCxnSpPr>
      <xdr:spPr>
        <a:xfrm>
          <a:off x="2908300" y="13229361"/>
          <a:ext cx="889000" cy="1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27711</xdr:rowOff>
    </xdr:from>
    <xdr:to>
      <xdr:col>15</xdr:col>
      <xdr:colOff>50800</xdr:colOff>
      <xdr:row>78</xdr:row>
      <xdr:rowOff>19419</xdr:rowOff>
    </xdr:to>
    <xdr:cxnSp macro="">
      <xdr:nvCxnSpPr>
        <xdr:cNvPr id="187" name="直線コネクタ 186"/>
        <xdr:cNvCxnSpPr/>
      </xdr:nvCxnSpPr>
      <xdr:spPr>
        <a:xfrm flipV="1">
          <a:off x="2019300" y="13229361"/>
          <a:ext cx="889000" cy="16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19419</xdr:rowOff>
    </xdr:from>
    <xdr:to>
      <xdr:col>10</xdr:col>
      <xdr:colOff>114300</xdr:colOff>
      <xdr:row>78</xdr:row>
      <xdr:rowOff>57417</xdr:rowOff>
    </xdr:to>
    <xdr:cxnSp macro="">
      <xdr:nvCxnSpPr>
        <xdr:cNvPr id="190" name="直線コネクタ 189"/>
        <xdr:cNvCxnSpPr/>
      </xdr:nvCxnSpPr>
      <xdr:spPr>
        <a:xfrm flipV="1">
          <a:off x="1130300" y="13392519"/>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62167</xdr:rowOff>
    </xdr:from>
    <xdr:to>
      <xdr:col>24</xdr:col>
      <xdr:colOff>114300</xdr:colOff>
      <xdr:row>77</xdr:row>
      <xdr:rowOff>163767</xdr:rowOff>
    </xdr:to>
    <xdr:sp macro="" textlink="">
      <xdr:nvSpPr>
        <xdr:cNvPr id="200" name="楕円 199"/>
        <xdr:cNvSpPr/>
      </xdr:nvSpPr>
      <xdr:spPr>
        <a:xfrm>
          <a:off x="4584700" y="132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40594</xdr:rowOff>
    </xdr:from>
    <xdr:ext cx="599010" cy="259045"/>
    <xdr:sp macro="" textlink="">
      <xdr:nvSpPr>
        <xdr:cNvPr id="201" name="民生費該当値テキスト"/>
        <xdr:cNvSpPr txBox="1"/>
      </xdr:nvSpPr>
      <xdr:spPr>
        <a:xfrm>
          <a:off x="4686300" y="1324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100685</xdr:rowOff>
    </xdr:from>
    <xdr:to>
      <xdr:col>20</xdr:col>
      <xdr:colOff>38100</xdr:colOff>
      <xdr:row>78</xdr:row>
      <xdr:rowOff>30835</xdr:rowOff>
    </xdr:to>
    <xdr:sp macro="" textlink="">
      <xdr:nvSpPr>
        <xdr:cNvPr id="202" name="楕円 201"/>
        <xdr:cNvSpPr/>
      </xdr:nvSpPr>
      <xdr:spPr>
        <a:xfrm>
          <a:off x="3746500" y="133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21962</xdr:rowOff>
    </xdr:from>
    <xdr:ext cx="599010" cy="259045"/>
    <xdr:sp macro="" textlink="">
      <xdr:nvSpPr>
        <xdr:cNvPr id="203" name="テキスト ボックス 202"/>
        <xdr:cNvSpPr txBox="1"/>
      </xdr:nvSpPr>
      <xdr:spPr>
        <a:xfrm>
          <a:off x="3497795" y="1339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148361</xdr:rowOff>
    </xdr:from>
    <xdr:to>
      <xdr:col>15</xdr:col>
      <xdr:colOff>101600</xdr:colOff>
      <xdr:row>77</xdr:row>
      <xdr:rowOff>78511</xdr:rowOff>
    </xdr:to>
    <xdr:sp macro="" textlink="">
      <xdr:nvSpPr>
        <xdr:cNvPr id="204" name="楕円 203"/>
        <xdr:cNvSpPr/>
      </xdr:nvSpPr>
      <xdr:spPr>
        <a:xfrm>
          <a:off x="2857500" y="131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69638</xdr:rowOff>
    </xdr:from>
    <xdr:ext cx="599010" cy="259045"/>
    <xdr:sp macro="" textlink="">
      <xdr:nvSpPr>
        <xdr:cNvPr id="205" name="テキスト ボックス 204"/>
        <xdr:cNvSpPr txBox="1"/>
      </xdr:nvSpPr>
      <xdr:spPr>
        <a:xfrm>
          <a:off x="2608795" y="1327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140069</xdr:rowOff>
    </xdr:from>
    <xdr:to>
      <xdr:col>10</xdr:col>
      <xdr:colOff>165100</xdr:colOff>
      <xdr:row>78</xdr:row>
      <xdr:rowOff>70219</xdr:rowOff>
    </xdr:to>
    <xdr:sp macro="" textlink="">
      <xdr:nvSpPr>
        <xdr:cNvPr id="206" name="楕円 205"/>
        <xdr:cNvSpPr/>
      </xdr:nvSpPr>
      <xdr:spPr>
        <a:xfrm>
          <a:off x="1968500" y="133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61346</xdr:rowOff>
    </xdr:from>
    <xdr:ext cx="599010" cy="259045"/>
    <xdr:sp macro="" textlink="">
      <xdr:nvSpPr>
        <xdr:cNvPr id="207" name="テキスト ボックス 206"/>
        <xdr:cNvSpPr txBox="1"/>
      </xdr:nvSpPr>
      <xdr:spPr>
        <a:xfrm>
          <a:off x="1719795" y="1343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6617</xdr:rowOff>
    </xdr:from>
    <xdr:to>
      <xdr:col>6</xdr:col>
      <xdr:colOff>38100</xdr:colOff>
      <xdr:row>78</xdr:row>
      <xdr:rowOff>108217</xdr:rowOff>
    </xdr:to>
    <xdr:sp macro="" textlink="">
      <xdr:nvSpPr>
        <xdr:cNvPr id="208" name="楕円 207"/>
        <xdr:cNvSpPr/>
      </xdr:nvSpPr>
      <xdr:spPr>
        <a:xfrm>
          <a:off x="1079500" y="133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99344</xdr:rowOff>
    </xdr:from>
    <xdr:ext cx="599010" cy="259045"/>
    <xdr:sp macro="" textlink="">
      <xdr:nvSpPr>
        <xdr:cNvPr id="209" name="テキスト ボックス 208"/>
        <xdr:cNvSpPr txBox="1"/>
      </xdr:nvSpPr>
      <xdr:spPr>
        <a:xfrm>
          <a:off x="830795" y="134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8206</xdr:rowOff>
    </xdr:from>
    <xdr:to>
      <xdr:col>24</xdr:col>
      <xdr:colOff>63500</xdr:colOff>
      <xdr:row>99</xdr:row>
      <xdr:rowOff>33286</xdr:rowOff>
    </xdr:to>
    <xdr:cxnSp macro="">
      <xdr:nvCxnSpPr>
        <xdr:cNvPr id="241" name="直線コネクタ 240"/>
        <xdr:cNvCxnSpPr/>
      </xdr:nvCxnSpPr>
      <xdr:spPr>
        <a:xfrm>
          <a:off x="3797300" y="16981756"/>
          <a:ext cx="8382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8206</xdr:rowOff>
    </xdr:from>
    <xdr:to>
      <xdr:col>19</xdr:col>
      <xdr:colOff>177800</xdr:colOff>
      <xdr:row>99</xdr:row>
      <xdr:rowOff>8418</xdr:rowOff>
    </xdr:to>
    <xdr:cxnSp macro="">
      <xdr:nvCxnSpPr>
        <xdr:cNvPr id="244" name="直線コネクタ 243"/>
        <xdr:cNvCxnSpPr/>
      </xdr:nvCxnSpPr>
      <xdr:spPr>
        <a:xfrm flipV="1">
          <a:off x="2908300" y="1698175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8190</xdr:rowOff>
    </xdr:from>
    <xdr:to>
      <xdr:col>15</xdr:col>
      <xdr:colOff>50800</xdr:colOff>
      <xdr:row>99</xdr:row>
      <xdr:rowOff>8418</xdr:rowOff>
    </xdr:to>
    <xdr:cxnSp macro="">
      <xdr:nvCxnSpPr>
        <xdr:cNvPr id="247" name="直線コネクタ 246"/>
        <xdr:cNvCxnSpPr/>
      </xdr:nvCxnSpPr>
      <xdr:spPr>
        <a:xfrm>
          <a:off x="2019300" y="1698174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107451</xdr:rowOff>
    </xdr:from>
    <xdr:to>
      <xdr:col>10</xdr:col>
      <xdr:colOff>114300</xdr:colOff>
      <xdr:row>99</xdr:row>
      <xdr:rowOff>8190</xdr:rowOff>
    </xdr:to>
    <xdr:cxnSp macro="">
      <xdr:nvCxnSpPr>
        <xdr:cNvPr id="250" name="直線コネクタ 249"/>
        <xdr:cNvCxnSpPr/>
      </xdr:nvCxnSpPr>
      <xdr:spPr>
        <a:xfrm>
          <a:off x="1130300" y="16909551"/>
          <a:ext cx="889000" cy="7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153936</xdr:rowOff>
    </xdr:from>
    <xdr:to>
      <xdr:col>24</xdr:col>
      <xdr:colOff>114300</xdr:colOff>
      <xdr:row>99</xdr:row>
      <xdr:rowOff>84086</xdr:rowOff>
    </xdr:to>
    <xdr:sp macro="" textlink="">
      <xdr:nvSpPr>
        <xdr:cNvPr id="260" name="楕円 259"/>
        <xdr:cNvSpPr/>
      </xdr:nvSpPr>
      <xdr:spPr>
        <a:xfrm>
          <a:off x="45847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68863</xdr:rowOff>
    </xdr:from>
    <xdr:ext cx="534377" cy="259045"/>
    <xdr:sp macro="" textlink="">
      <xdr:nvSpPr>
        <xdr:cNvPr id="261" name="衛生費該当値テキスト"/>
        <xdr:cNvSpPr txBox="1"/>
      </xdr:nvSpPr>
      <xdr:spPr>
        <a:xfrm>
          <a:off x="4686300" y="168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128856</xdr:rowOff>
    </xdr:from>
    <xdr:to>
      <xdr:col>20</xdr:col>
      <xdr:colOff>38100</xdr:colOff>
      <xdr:row>99</xdr:row>
      <xdr:rowOff>59006</xdr:rowOff>
    </xdr:to>
    <xdr:sp macro="" textlink="">
      <xdr:nvSpPr>
        <xdr:cNvPr id="262" name="楕円 261"/>
        <xdr:cNvSpPr/>
      </xdr:nvSpPr>
      <xdr:spPr>
        <a:xfrm>
          <a:off x="3746500" y="169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50133</xdr:rowOff>
    </xdr:from>
    <xdr:ext cx="534377" cy="259045"/>
    <xdr:sp macro="" textlink="">
      <xdr:nvSpPr>
        <xdr:cNvPr id="263" name="テキスト ボックス 262"/>
        <xdr:cNvSpPr txBox="1"/>
      </xdr:nvSpPr>
      <xdr:spPr>
        <a:xfrm>
          <a:off x="3530111" y="170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129068</xdr:rowOff>
    </xdr:from>
    <xdr:to>
      <xdr:col>15</xdr:col>
      <xdr:colOff>101600</xdr:colOff>
      <xdr:row>99</xdr:row>
      <xdr:rowOff>59218</xdr:rowOff>
    </xdr:to>
    <xdr:sp macro="" textlink="">
      <xdr:nvSpPr>
        <xdr:cNvPr id="264" name="楕円 263"/>
        <xdr:cNvSpPr/>
      </xdr:nvSpPr>
      <xdr:spPr>
        <a:xfrm>
          <a:off x="2857500" y="16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50345</xdr:rowOff>
    </xdr:from>
    <xdr:ext cx="534377" cy="259045"/>
    <xdr:sp macro="" textlink="">
      <xdr:nvSpPr>
        <xdr:cNvPr id="265" name="テキスト ボックス 264"/>
        <xdr:cNvSpPr txBox="1"/>
      </xdr:nvSpPr>
      <xdr:spPr>
        <a:xfrm>
          <a:off x="2641111" y="17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128840</xdr:rowOff>
    </xdr:from>
    <xdr:to>
      <xdr:col>10</xdr:col>
      <xdr:colOff>165100</xdr:colOff>
      <xdr:row>99</xdr:row>
      <xdr:rowOff>58990</xdr:rowOff>
    </xdr:to>
    <xdr:sp macro="" textlink="">
      <xdr:nvSpPr>
        <xdr:cNvPr id="266" name="楕円 265"/>
        <xdr:cNvSpPr/>
      </xdr:nvSpPr>
      <xdr:spPr>
        <a:xfrm>
          <a:off x="1968500" y="169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50117</xdr:rowOff>
    </xdr:from>
    <xdr:ext cx="534377" cy="259045"/>
    <xdr:sp macro="" textlink="">
      <xdr:nvSpPr>
        <xdr:cNvPr id="267" name="テキスト ボックス 266"/>
        <xdr:cNvSpPr txBox="1"/>
      </xdr:nvSpPr>
      <xdr:spPr>
        <a:xfrm>
          <a:off x="1752111" y="17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56651</xdr:rowOff>
    </xdr:from>
    <xdr:to>
      <xdr:col>6</xdr:col>
      <xdr:colOff>38100</xdr:colOff>
      <xdr:row>98</xdr:row>
      <xdr:rowOff>158251</xdr:rowOff>
    </xdr:to>
    <xdr:sp macro="" textlink="">
      <xdr:nvSpPr>
        <xdr:cNvPr id="268" name="楕円 267"/>
        <xdr:cNvSpPr/>
      </xdr:nvSpPr>
      <xdr:spPr>
        <a:xfrm>
          <a:off x="1079500" y="168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149378</xdr:rowOff>
    </xdr:from>
    <xdr:ext cx="534377" cy="259045"/>
    <xdr:sp macro="" textlink="">
      <xdr:nvSpPr>
        <xdr:cNvPr id="269" name="テキスト ボックス 268"/>
        <xdr:cNvSpPr txBox="1"/>
      </xdr:nvSpPr>
      <xdr:spPr>
        <a:xfrm>
          <a:off x="863111" y="1695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81570</xdr:rowOff>
    </xdr:from>
    <xdr:to>
      <xdr:col>55</xdr:col>
      <xdr:colOff>0</xdr:colOff>
      <xdr:row>39</xdr:row>
      <xdr:rowOff>92673</xdr:rowOff>
    </xdr:to>
    <xdr:cxnSp macro="">
      <xdr:nvCxnSpPr>
        <xdr:cNvPr id="300" name="直線コネクタ 299"/>
        <xdr:cNvCxnSpPr/>
      </xdr:nvCxnSpPr>
      <xdr:spPr>
        <a:xfrm>
          <a:off x="9639300" y="676812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80590</xdr:rowOff>
    </xdr:from>
    <xdr:to>
      <xdr:col>50</xdr:col>
      <xdr:colOff>114300</xdr:colOff>
      <xdr:row>39</xdr:row>
      <xdr:rowOff>81570</xdr:rowOff>
    </xdr:to>
    <xdr:cxnSp macro="">
      <xdr:nvCxnSpPr>
        <xdr:cNvPr id="303" name="直線コネクタ 302"/>
        <xdr:cNvCxnSpPr/>
      </xdr:nvCxnSpPr>
      <xdr:spPr>
        <a:xfrm>
          <a:off x="8750300" y="67671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80264</xdr:rowOff>
    </xdr:from>
    <xdr:to>
      <xdr:col>45</xdr:col>
      <xdr:colOff>177800</xdr:colOff>
      <xdr:row>39</xdr:row>
      <xdr:rowOff>80590</xdr:rowOff>
    </xdr:to>
    <xdr:cxnSp macro="">
      <xdr:nvCxnSpPr>
        <xdr:cNvPr id="306" name="直線コネクタ 305"/>
        <xdr:cNvCxnSpPr/>
      </xdr:nvCxnSpPr>
      <xdr:spPr>
        <a:xfrm>
          <a:off x="7861300" y="67668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16909</xdr:rowOff>
    </xdr:from>
    <xdr:to>
      <xdr:col>41</xdr:col>
      <xdr:colOff>50800</xdr:colOff>
      <xdr:row>39</xdr:row>
      <xdr:rowOff>80264</xdr:rowOff>
    </xdr:to>
    <xdr:cxnSp macro="">
      <xdr:nvCxnSpPr>
        <xdr:cNvPr id="309" name="直線コネクタ 308"/>
        <xdr:cNvCxnSpPr/>
      </xdr:nvCxnSpPr>
      <xdr:spPr>
        <a:xfrm>
          <a:off x="6972300" y="670345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9" name="楕円 318"/>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20"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30770</xdr:rowOff>
    </xdr:from>
    <xdr:to>
      <xdr:col>50</xdr:col>
      <xdr:colOff>165100</xdr:colOff>
      <xdr:row>39</xdr:row>
      <xdr:rowOff>132370</xdr:rowOff>
    </xdr:to>
    <xdr:sp macro="" textlink="">
      <xdr:nvSpPr>
        <xdr:cNvPr id="321" name="楕円 320"/>
        <xdr:cNvSpPr/>
      </xdr:nvSpPr>
      <xdr:spPr>
        <a:xfrm>
          <a:off x="9588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123497</xdr:rowOff>
    </xdr:from>
    <xdr:ext cx="313932" cy="259045"/>
    <xdr:sp macro="" textlink="">
      <xdr:nvSpPr>
        <xdr:cNvPr id="322" name="テキスト ボックス 321"/>
        <xdr:cNvSpPr txBox="1"/>
      </xdr:nvSpPr>
      <xdr:spPr>
        <a:xfrm>
          <a:off x="9482333" y="681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29790</xdr:rowOff>
    </xdr:from>
    <xdr:to>
      <xdr:col>46</xdr:col>
      <xdr:colOff>38100</xdr:colOff>
      <xdr:row>39</xdr:row>
      <xdr:rowOff>131390</xdr:rowOff>
    </xdr:to>
    <xdr:sp macro="" textlink="">
      <xdr:nvSpPr>
        <xdr:cNvPr id="323" name="楕円 322"/>
        <xdr:cNvSpPr/>
      </xdr:nvSpPr>
      <xdr:spPr>
        <a:xfrm>
          <a:off x="8699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122517</xdr:rowOff>
    </xdr:from>
    <xdr:ext cx="313932" cy="259045"/>
    <xdr:sp macro="" textlink="">
      <xdr:nvSpPr>
        <xdr:cNvPr id="324" name="テキスト ボックス 323"/>
        <xdr:cNvSpPr txBox="1"/>
      </xdr:nvSpPr>
      <xdr:spPr>
        <a:xfrm>
          <a:off x="8593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29464</xdr:rowOff>
    </xdr:from>
    <xdr:to>
      <xdr:col>41</xdr:col>
      <xdr:colOff>101600</xdr:colOff>
      <xdr:row>39</xdr:row>
      <xdr:rowOff>131064</xdr:rowOff>
    </xdr:to>
    <xdr:sp macro="" textlink="">
      <xdr:nvSpPr>
        <xdr:cNvPr id="325" name="楕円 324"/>
        <xdr:cNvSpPr/>
      </xdr:nvSpPr>
      <xdr:spPr>
        <a:xfrm>
          <a:off x="7810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122191</xdr:rowOff>
    </xdr:from>
    <xdr:ext cx="313932" cy="259045"/>
    <xdr:sp macro="" textlink="">
      <xdr:nvSpPr>
        <xdr:cNvPr id="326" name="テキスト ボックス 325"/>
        <xdr:cNvSpPr txBox="1"/>
      </xdr:nvSpPr>
      <xdr:spPr>
        <a:xfrm>
          <a:off x="7704333" y="6808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137559</xdr:rowOff>
    </xdr:from>
    <xdr:to>
      <xdr:col>36</xdr:col>
      <xdr:colOff>165100</xdr:colOff>
      <xdr:row>39</xdr:row>
      <xdr:rowOff>67709</xdr:rowOff>
    </xdr:to>
    <xdr:sp macro="" textlink="">
      <xdr:nvSpPr>
        <xdr:cNvPr id="327" name="楕円 326"/>
        <xdr:cNvSpPr/>
      </xdr:nvSpPr>
      <xdr:spPr>
        <a:xfrm>
          <a:off x="6921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58836</xdr:rowOff>
    </xdr:from>
    <xdr:ext cx="378565" cy="259045"/>
    <xdr:sp macro="" textlink="">
      <xdr:nvSpPr>
        <xdr:cNvPr id="328" name="テキスト ボックス 327"/>
        <xdr:cNvSpPr txBox="1"/>
      </xdr:nvSpPr>
      <xdr:spPr>
        <a:xfrm>
          <a:off x="6783017" y="674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151587</xdr:rowOff>
    </xdr:from>
    <xdr:to>
      <xdr:col>55</xdr:col>
      <xdr:colOff>0</xdr:colOff>
      <xdr:row>58</xdr:row>
      <xdr:rowOff>165352</xdr:rowOff>
    </xdr:to>
    <xdr:cxnSp macro="">
      <xdr:nvCxnSpPr>
        <xdr:cNvPr id="359" name="直線コネクタ 358"/>
        <xdr:cNvCxnSpPr/>
      </xdr:nvCxnSpPr>
      <xdr:spPr>
        <a:xfrm flipV="1">
          <a:off x="9639300" y="10095687"/>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162413</xdr:rowOff>
    </xdr:from>
    <xdr:to>
      <xdr:col>50</xdr:col>
      <xdr:colOff>114300</xdr:colOff>
      <xdr:row>58</xdr:row>
      <xdr:rowOff>165352</xdr:rowOff>
    </xdr:to>
    <xdr:cxnSp macro="">
      <xdr:nvCxnSpPr>
        <xdr:cNvPr id="362" name="直線コネクタ 361"/>
        <xdr:cNvCxnSpPr/>
      </xdr:nvCxnSpPr>
      <xdr:spPr>
        <a:xfrm>
          <a:off x="8750300" y="1010651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162413</xdr:rowOff>
    </xdr:from>
    <xdr:to>
      <xdr:col>45</xdr:col>
      <xdr:colOff>177800</xdr:colOff>
      <xdr:row>58</xdr:row>
      <xdr:rowOff>162985</xdr:rowOff>
    </xdr:to>
    <xdr:cxnSp macro="">
      <xdr:nvCxnSpPr>
        <xdr:cNvPr id="365" name="直線コネクタ 364"/>
        <xdr:cNvCxnSpPr/>
      </xdr:nvCxnSpPr>
      <xdr:spPr>
        <a:xfrm flipV="1">
          <a:off x="7861300" y="1010651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162985</xdr:rowOff>
    </xdr:from>
    <xdr:to>
      <xdr:col>41</xdr:col>
      <xdr:colOff>50800</xdr:colOff>
      <xdr:row>59</xdr:row>
      <xdr:rowOff>7324</xdr:rowOff>
    </xdr:to>
    <xdr:cxnSp macro="">
      <xdr:nvCxnSpPr>
        <xdr:cNvPr id="368" name="直線コネクタ 367"/>
        <xdr:cNvCxnSpPr/>
      </xdr:nvCxnSpPr>
      <xdr:spPr>
        <a:xfrm flipV="1">
          <a:off x="6972300" y="10107085"/>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100787</xdr:rowOff>
    </xdr:from>
    <xdr:to>
      <xdr:col>55</xdr:col>
      <xdr:colOff>50800</xdr:colOff>
      <xdr:row>59</xdr:row>
      <xdr:rowOff>30937</xdr:rowOff>
    </xdr:to>
    <xdr:sp macro="" textlink="">
      <xdr:nvSpPr>
        <xdr:cNvPr id="378" name="楕円 377"/>
        <xdr:cNvSpPr/>
      </xdr:nvSpPr>
      <xdr:spPr>
        <a:xfrm>
          <a:off x="10426700" y="10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31665</xdr:rowOff>
    </xdr:from>
    <xdr:ext cx="469744" cy="259045"/>
    <xdr:sp macro="" textlink="">
      <xdr:nvSpPr>
        <xdr:cNvPr id="379" name="農林水産業費該当値テキスト"/>
        <xdr:cNvSpPr txBox="1"/>
      </xdr:nvSpPr>
      <xdr:spPr>
        <a:xfrm>
          <a:off x="10528300" y="997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114552</xdr:rowOff>
    </xdr:from>
    <xdr:to>
      <xdr:col>50</xdr:col>
      <xdr:colOff>165100</xdr:colOff>
      <xdr:row>59</xdr:row>
      <xdr:rowOff>44702</xdr:rowOff>
    </xdr:to>
    <xdr:sp macro="" textlink="">
      <xdr:nvSpPr>
        <xdr:cNvPr id="380" name="楕円 379"/>
        <xdr:cNvSpPr/>
      </xdr:nvSpPr>
      <xdr:spPr>
        <a:xfrm>
          <a:off x="9588500" y="100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35829</xdr:rowOff>
    </xdr:from>
    <xdr:ext cx="469744" cy="259045"/>
    <xdr:sp macro="" textlink="">
      <xdr:nvSpPr>
        <xdr:cNvPr id="381" name="テキスト ボックス 380"/>
        <xdr:cNvSpPr txBox="1"/>
      </xdr:nvSpPr>
      <xdr:spPr>
        <a:xfrm>
          <a:off x="9404428" y="1015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111613</xdr:rowOff>
    </xdr:from>
    <xdr:to>
      <xdr:col>46</xdr:col>
      <xdr:colOff>38100</xdr:colOff>
      <xdr:row>59</xdr:row>
      <xdr:rowOff>41763</xdr:rowOff>
    </xdr:to>
    <xdr:sp macro="" textlink="">
      <xdr:nvSpPr>
        <xdr:cNvPr id="382" name="楕円 381"/>
        <xdr:cNvSpPr/>
      </xdr:nvSpPr>
      <xdr:spPr>
        <a:xfrm>
          <a:off x="8699500" y="100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32890</xdr:rowOff>
    </xdr:from>
    <xdr:ext cx="469744" cy="259045"/>
    <xdr:sp macro="" textlink="">
      <xdr:nvSpPr>
        <xdr:cNvPr id="383" name="テキスト ボックス 382"/>
        <xdr:cNvSpPr txBox="1"/>
      </xdr:nvSpPr>
      <xdr:spPr>
        <a:xfrm>
          <a:off x="8515428" y="1014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112185</xdr:rowOff>
    </xdr:from>
    <xdr:to>
      <xdr:col>41</xdr:col>
      <xdr:colOff>101600</xdr:colOff>
      <xdr:row>59</xdr:row>
      <xdr:rowOff>42335</xdr:rowOff>
    </xdr:to>
    <xdr:sp macro="" textlink="">
      <xdr:nvSpPr>
        <xdr:cNvPr id="384" name="楕円 383"/>
        <xdr:cNvSpPr/>
      </xdr:nvSpPr>
      <xdr:spPr>
        <a:xfrm>
          <a:off x="7810500" y="100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33462</xdr:rowOff>
    </xdr:from>
    <xdr:ext cx="469744" cy="259045"/>
    <xdr:sp macro="" textlink="">
      <xdr:nvSpPr>
        <xdr:cNvPr id="385" name="テキスト ボックス 384"/>
        <xdr:cNvSpPr txBox="1"/>
      </xdr:nvSpPr>
      <xdr:spPr>
        <a:xfrm>
          <a:off x="7626428" y="101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127974</xdr:rowOff>
    </xdr:from>
    <xdr:to>
      <xdr:col>36</xdr:col>
      <xdr:colOff>165100</xdr:colOff>
      <xdr:row>59</xdr:row>
      <xdr:rowOff>58124</xdr:rowOff>
    </xdr:to>
    <xdr:sp macro="" textlink="">
      <xdr:nvSpPr>
        <xdr:cNvPr id="386" name="楕円 385"/>
        <xdr:cNvSpPr/>
      </xdr:nvSpPr>
      <xdr:spPr>
        <a:xfrm>
          <a:off x="6921500" y="100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49251</xdr:rowOff>
    </xdr:from>
    <xdr:ext cx="469744" cy="259045"/>
    <xdr:sp macro="" textlink="">
      <xdr:nvSpPr>
        <xdr:cNvPr id="387" name="テキスト ボックス 386"/>
        <xdr:cNvSpPr txBox="1"/>
      </xdr:nvSpPr>
      <xdr:spPr>
        <a:xfrm>
          <a:off x="6737428" y="101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1615</xdr:rowOff>
    </xdr:from>
    <xdr:to>
      <xdr:col>55</xdr:col>
      <xdr:colOff>0</xdr:colOff>
      <xdr:row>79</xdr:row>
      <xdr:rowOff>34305</xdr:rowOff>
    </xdr:to>
    <xdr:cxnSp macro="">
      <xdr:nvCxnSpPr>
        <xdr:cNvPr id="418" name="直線コネクタ 417"/>
        <xdr:cNvCxnSpPr/>
      </xdr:nvCxnSpPr>
      <xdr:spPr>
        <a:xfrm flipV="1">
          <a:off x="9639300" y="13546165"/>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34305</xdr:rowOff>
    </xdr:from>
    <xdr:to>
      <xdr:col>50</xdr:col>
      <xdr:colOff>114300</xdr:colOff>
      <xdr:row>79</xdr:row>
      <xdr:rowOff>35523</xdr:rowOff>
    </xdr:to>
    <xdr:cxnSp macro="">
      <xdr:nvCxnSpPr>
        <xdr:cNvPr id="421" name="直線コネクタ 420"/>
        <xdr:cNvCxnSpPr/>
      </xdr:nvCxnSpPr>
      <xdr:spPr>
        <a:xfrm flipV="1">
          <a:off x="8750300" y="13578855"/>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35523</xdr:rowOff>
    </xdr:from>
    <xdr:to>
      <xdr:col>45</xdr:col>
      <xdr:colOff>177800</xdr:colOff>
      <xdr:row>79</xdr:row>
      <xdr:rowOff>40749</xdr:rowOff>
    </xdr:to>
    <xdr:cxnSp macro="">
      <xdr:nvCxnSpPr>
        <xdr:cNvPr id="424" name="直線コネクタ 423"/>
        <xdr:cNvCxnSpPr/>
      </xdr:nvCxnSpPr>
      <xdr:spPr>
        <a:xfrm flipV="1">
          <a:off x="7861300" y="1358007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30527</xdr:rowOff>
    </xdr:from>
    <xdr:to>
      <xdr:col>41</xdr:col>
      <xdr:colOff>50800</xdr:colOff>
      <xdr:row>79</xdr:row>
      <xdr:rowOff>40749</xdr:rowOff>
    </xdr:to>
    <xdr:cxnSp macro="">
      <xdr:nvCxnSpPr>
        <xdr:cNvPr id="427" name="直線コネクタ 426"/>
        <xdr:cNvCxnSpPr/>
      </xdr:nvCxnSpPr>
      <xdr:spPr>
        <a:xfrm>
          <a:off x="6972300" y="13575077"/>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122265</xdr:rowOff>
    </xdr:from>
    <xdr:to>
      <xdr:col>55</xdr:col>
      <xdr:colOff>50800</xdr:colOff>
      <xdr:row>79</xdr:row>
      <xdr:rowOff>52415</xdr:rowOff>
    </xdr:to>
    <xdr:sp macro="" textlink="">
      <xdr:nvSpPr>
        <xdr:cNvPr id="437" name="楕円 436"/>
        <xdr:cNvSpPr/>
      </xdr:nvSpPr>
      <xdr:spPr>
        <a:xfrm>
          <a:off x="10426700" y="134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81642</xdr:rowOff>
    </xdr:from>
    <xdr:ext cx="469744" cy="259045"/>
    <xdr:sp macro="" textlink="">
      <xdr:nvSpPr>
        <xdr:cNvPr id="438" name="商工費該当値テキスト"/>
        <xdr:cNvSpPr txBox="1"/>
      </xdr:nvSpPr>
      <xdr:spPr>
        <a:xfrm>
          <a:off x="10528300" y="132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154955</xdr:rowOff>
    </xdr:from>
    <xdr:to>
      <xdr:col>50</xdr:col>
      <xdr:colOff>165100</xdr:colOff>
      <xdr:row>79</xdr:row>
      <xdr:rowOff>85105</xdr:rowOff>
    </xdr:to>
    <xdr:sp macro="" textlink="">
      <xdr:nvSpPr>
        <xdr:cNvPr id="439" name="楕円 438"/>
        <xdr:cNvSpPr/>
      </xdr:nvSpPr>
      <xdr:spPr>
        <a:xfrm>
          <a:off x="9588500" y="135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76232</xdr:rowOff>
    </xdr:from>
    <xdr:ext cx="469744" cy="259045"/>
    <xdr:sp macro="" textlink="">
      <xdr:nvSpPr>
        <xdr:cNvPr id="440" name="テキスト ボックス 439"/>
        <xdr:cNvSpPr txBox="1"/>
      </xdr:nvSpPr>
      <xdr:spPr>
        <a:xfrm>
          <a:off x="9404428" y="136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156173</xdr:rowOff>
    </xdr:from>
    <xdr:to>
      <xdr:col>46</xdr:col>
      <xdr:colOff>38100</xdr:colOff>
      <xdr:row>79</xdr:row>
      <xdr:rowOff>86323</xdr:rowOff>
    </xdr:to>
    <xdr:sp macro="" textlink="">
      <xdr:nvSpPr>
        <xdr:cNvPr id="441" name="楕円 440"/>
        <xdr:cNvSpPr/>
      </xdr:nvSpPr>
      <xdr:spPr>
        <a:xfrm>
          <a:off x="8699500" y="13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77450</xdr:rowOff>
    </xdr:from>
    <xdr:ext cx="469744" cy="259045"/>
    <xdr:sp macro="" textlink="">
      <xdr:nvSpPr>
        <xdr:cNvPr id="442" name="テキスト ボックス 441"/>
        <xdr:cNvSpPr txBox="1"/>
      </xdr:nvSpPr>
      <xdr:spPr>
        <a:xfrm>
          <a:off x="8515428" y="136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161399</xdr:rowOff>
    </xdr:from>
    <xdr:to>
      <xdr:col>41</xdr:col>
      <xdr:colOff>101600</xdr:colOff>
      <xdr:row>79</xdr:row>
      <xdr:rowOff>91549</xdr:rowOff>
    </xdr:to>
    <xdr:sp macro="" textlink="">
      <xdr:nvSpPr>
        <xdr:cNvPr id="443" name="楕円 442"/>
        <xdr:cNvSpPr/>
      </xdr:nvSpPr>
      <xdr:spPr>
        <a:xfrm>
          <a:off x="78105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82676</xdr:rowOff>
    </xdr:from>
    <xdr:ext cx="469744" cy="259045"/>
    <xdr:sp macro="" textlink="">
      <xdr:nvSpPr>
        <xdr:cNvPr id="444" name="テキスト ボックス 443"/>
        <xdr:cNvSpPr txBox="1"/>
      </xdr:nvSpPr>
      <xdr:spPr>
        <a:xfrm>
          <a:off x="7626428" y="136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151177</xdr:rowOff>
    </xdr:from>
    <xdr:to>
      <xdr:col>36</xdr:col>
      <xdr:colOff>165100</xdr:colOff>
      <xdr:row>79</xdr:row>
      <xdr:rowOff>81327</xdr:rowOff>
    </xdr:to>
    <xdr:sp macro="" textlink="">
      <xdr:nvSpPr>
        <xdr:cNvPr id="445" name="楕円 444"/>
        <xdr:cNvSpPr/>
      </xdr:nvSpPr>
      <xdr:spPr>
        <a:xfrm>
          <a:off x="6921500" y="135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72454</xdr:rowOff>
    </xdr:from>
    <xdr:ext cx="469744" cy="259045"/>
    <xdr:sp macro="" textlink="">
      <xdr:nvSpPr>
        <xdr:cNvPr id="446" name="テキスト ボックス 445"/>
        <xdr:cNvSpPr txBox="1"/>
      </xdr:nvSpPr>
      <xdr:spPr>
        <a:xfrm>
          <a:off x="6737428" y="1361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82452</xdr:rowOff>
    </xdr:from>
    <xdr:to>
      <xdr:col>55</xdr:col>
      <xdr:colOff>0</xdr:colOff>
      <xdr:row>98</xdr:row>
      <xdr:rowOff>88547</xdr:rowOff>
    </xdr:to>
    <xdr:cxnSp macro="">
      <xdr:nvCxnSpPr>
        <xdr:cNvPr id="473" name="直線コネクタ 472"/>
        <xdr:cNvCxnSpPr/>
      </xdr:nvCxnSpPr>
      <xdr:spPr>
        <a:xfrm>
          <a:off x="9639300" y="16884552"/>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82452</xdr:rowOff>
    </xdr:from>
    <xdr:to>
      <xdr:col>50</xdr:col>
      <xdr:colOff>114300</xdr:colOff>
      <xdr:row>98</xdr:row>
      <xdr:rowOff>84875</xdr:rowOff>
    </xdr:to>
    <xdr:cxnSp macro="">
      <xdr:nvCxnSpPr>
        <xdr:cNvPr id="476" name="直線コネクタ 475"/>
        <xdr:cNvCxnSpPr/>
      </xdr:nvCxnSpPr>
      <xdr:spPr>
        <a:xfrm flipV="1">
          <a:off x="8750300" y="1688455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80609</xdr:rowOff>
    </xdr:from>
    <xdr:to>
      <xdr:col>45</xdr:col>
      <xdr:colOff>177800</xdr:colOff>
      <xdr:row>98</xdr:row>
      <xdr:rowOff>84875</xdr:rowOff>
    </xdr:to>
    <xdr:cxnSp macro="">
      <xdr:nvCxnSpPr>
        <xdr:cNvPr id="479" name="直線コネクタ 478"/>
        <xdr:cNvCxnSpPr/>
      </xdr:nvCxnSpPr>
      <xdr:spPr>
        <a:xfrm>
          <a:off x="7861300" y="16882709"/>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80609</xdr:rowOff>
    </xdr:from>
    <xdr:to>
      <xdr:col>41</xdr:col>
      <xdr:colOff>50800</xdr:colOff>
      <xdr:row>98</xdr:row>
      <xdr:rowOff>85951</xdr:rowOff>
    </xdr:to>
    <xdr:cxnSp macro="">
      <xdr:nvCxnSpPr>
        <xdr:cNvPr id="482" name="直線コネクタ 481"/>
        <xdr:cNvCxnSpPr/>
      </xdr:nvCxnSpPr>
      <xdr:spPr>
        <a:xfrm flipV="1">
          <a:off x="6972300" y="16882709"/>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37747</xdr:rowOff>
    </xdr:from>
    <xdr:to>
      <xdr:col>55</xdr:col>
      <xdr:colOff>50800</xdr:colOff>
      <xdr:row>98</xdr:row>
      <xdr:rowOff>139347</xdr:rowOff>
    </xdr:to>
    <xdr:sp macro="" textlink="">
      <xdr:nvSpPr>
        <xdr:cNvPr id="492" name="楕円 491"/>
        <xdr:cNvSpPr/>
      </xdr:nvSpPr>
      <xdr:spPr>
        <a:xfrm>
          <a:off x="10426700" y="168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31652</xdr:rowOff>
    </xdr:from>
    <xdr:to>
      <xdr:col>50</xdr:col>
      <xdr:colOff>165100</xdr:colOff>
      <xdr:row>98</xdr:row>
      <xdr:rowOff>133252</xdr:rowOff>
    </xdr:to>
    <xdr:sp macro="" textlink="">
      <xdr:nvSpPr>
        <xdr:cNvPr id="494" name="楕円 493"/>
        <xdr:cNvSpPr/>
      </xdr:nvSpPr>
      <xdr:spPr>
        <a:xfrm>
          <a:off x="9588500" y="168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124379</xdr:rowOff>
    </xdr:from>
    <xdr:ext cx="534377" cy="259045"/>
    <xdr:sp macro="" textlink="">
      <xdr:nvSpPr>
        <xdr:cNvPr id="495" name="テキスト ボックス 494"/>
        <xdr:cNvSpPr txBox="1"/>
      </xdr:nvSpPr>
      <xdr:spPr>
        <a:xfrm>
          <a:off x="9372111" y="169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34075</xdr:rowOff>
    </xdr:from>
    <xdr:to>
      <xdr:col>46</xdr:col>
      <xdr:colOff>38100</xdr:colOff>
      <xdr:row>98</xdr:row>
      <xdr:rowOff>135675</xdr:rowOff>
    </xdr:to>
    <xdr:sp macro="" textlink="">
      <xdr:nvSpPr>
        <xdr:cNvPr id="496" name="楕円 495"/>
        <xdr:cNvSpPr/>
      </xdr:nvSpPr>
      <xdr:spPr>
        <a:xfrm>
          <a:off x="8699500" y="168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126802</xdr:rowOff>
    </xdr:from>
    <xdr:ext cx="534377" cy="259045"/>
    <xdr:sp macro="" textlink="">
      <xdr:nvSpPr>
        <xdr:cNvPr id="497" name="テキスト ボックス 496"/>
        <xdr:cNvSpPr txBox="1"/>
      </xdr:nvSpPr>
      <xdr:spPr>
        <a:xfrm>
          <a:off x="8483111" y="16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29809</xdr:rowOff>
    </xdr:from>
    <xdr:to>
      <xdr:col>41</xdr:col>
      <xdr:colOff>101600</xdr:colOff>
      <xdr:row>98</xdr:row>
      <xdr:rowOff>131409</xdr:rowOff>
    </xdr:to>
    <xdr:sp macro="" textlink="">
      <xdr:nvSpPr>
        <xdr:cNvPr id="498" name="楕円 497"/>
        <xdr:cNvSpPr/>
      </xdr:nvSpPr>
      <xdr:spPr>
        <a:xfrm>
          <a:off x="7810500" y="168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122536</xdr:rowOff>
    </xdr:from>
    <xdr:ext cx="534377" cy="259045"/>
    <xdr:sp macro="" textlink="">
      <xdr:nvSpPr>
        <xdr:cNvPr id="499" name="テキスト ボックス 498"/>
        <xdr:cNvSpPr txBox="1"/>
      </xdr:nvSpPr>
      <xdr:spPr>
        <a:xfrm>
          <a:off x="7594111" y="169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35151</xdr:rowOff>
    </xdr:from>
    <xdr:to>
      <xdr:col>36</xdr:col>
      <xdr:colOff>165100</xdr:colOff>
      <xdr:row>98</xdr:row>
      <xdr:rowOff>136751</xdr:rowOff>
    </xdr:to>
    <xdr:sp macro="" textlink="">
      <xdr:nvSpPr>
        <xdr:cNvPr id="500" name="楕円 499"/>
        <xdr:cNvSpPr/>
      </xdr:nvSpPr>
      <xdr:spPr>
        <a:xfrm>
          <a:off x="6921500" y="168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127878</xdr:rowOff>
    </xdr:from>
    <xdr:ext cx="534377" cy="259045"/>
    <xdr:sp macro="" textlink="">
      <xdr:nvSpPr>
        <xdr:cNvPr id="501" name="テキスト ボックス 500"/>
        <xdr:cNvSpPr txBox="1"/>
      </xdr:nvSpPr>
      <xdr:spPr>
        <a:xfrm>
          <a:off x="6705111" y="169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43650</xdr:rowOff>
    </xdr:from>
    <xdr:to>
      <xdr:col>85</xdr:col>
      <xdr:colOff>127000</xdr:colOff>
      <xdr:row>37</xdr:row>
      <xdr:rowOff>87770</xdr:rowOff>
    </xdr:to>
    <xdr:cxnSp macro="">
      <xdr:nvCxnSpPr>
        <xdr:cNvPr id="531" name="直線コネクタ 530"/>
        <xdr:cNvCxnSpPr/>
      </xdr:nvCxnSpPr>
      <xdr:spPr>
        <a:xfrm flipV="1">
          <a:off x="15481300" y="6387300"/>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87770</xdr:rowOff>
    </xdr:from>
    <xdr:to>
      <xdr:col>81</xdr:col>
      <xdr:colOff>50800</xdr:colOff>
      <xdr:row>37</xdr:row>
      <xdr:rowOff>104305</xdr:rowOff>
    </xdr:to>
    <xdr:cxnSp macro="">
      <xdr:nvCxnSpPr>
        <xdr:cNvPr id="534" name="直線コネクタ 533"/>
        <xdr:cNvCxnSpPr/>
      </xdr:nvCxnSpPr>
      <xdr:spPr>
        <a:xfrm flipV="1">
          <a:off x="14592300" y="643142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104305</xdr:rowOff>
    </xdr:from>
    <xdr:to>
      <xdr:col>76</xdr:col>
      <xdr:colOff>114300</xdr:colOff>
      <xdr:row>37</xdr:row>
      <xdr:rowOff>128232</xdr:rowOff>
    </xdr:to>
    <xdr:cxnSp macro="">
      <xdr:nvCxnSpPr>
        <xdr:cNvPr id="537" name="直線コネクタ 536"/>
        <xdr:cNvCxnSpPr/>
      </xdr:nvCxnSpPr>
      <xdr:spPr>
        <a:xfrm flipV="1">
          <a:off x="13703300" y="6447955"/>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126746</xdr:rowOff>
    </xdr:from>
    <xdr:to>
      <xdr:col>71</xdr:col>
      <xdr:colOff>177800</xdr:colOff>
      <xdr:row>37</xdr:row>
      <xdr:rowOff>128232</xdr:rowOff>
    </xdr:to>
    <xdr:cxnSp macro="">
      <xdr:nvCxnSpPr>
        <xdr:cNvPr id="540" name="直線コネクタ 539"/>
        <xdr:cNvCxnSpPr/>
      </xdr:nvCxnSpPr>
      <xdr:spPr>
        <a:xfrm>
          <a:off x="12814300" y="647039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164300</xdr:rowOff>
    </xdr:from>
    <xdr:to>
      <xdr:col>85</xdr:col>
      <xdr:colOff>177800</xdr:colOff>
      <xdr:row>37</xdr:row>
      <xdr:rowOff>94450</xdr:rowOff>
    </xdr:to>
    <xdr:sp macro="" textlink="">
      <xdr:nvSpPr>
        <xdr:cNvPr id="550" name="楕円 549"/>
        <xdr:cNvSpPr/>
      </xdr:nvSpPr>
      <xdr:spPr>
        <a:xfrm>
          <a:off x="16268700" y="63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15727</xdr:rowOff>
    </xdr:from>
    <xdr:ext cx="534377" cy="259045"/>
    <xdr:sp macro="" textlink="">
      <xdr:nvSpPr>
        <xdr:cNvPr id="551" name="消防費該当値テキスト"/>
        <xdr:cNvSpPr txBox="1"/>
      </xdr:nvSpPr>
      <xdr:spPr>
        <a:xfrm>
          <a:off x="16370300" y="61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36970</xdr:rowOff>
    </xdr:from>
    <xdr:to>
      <xdr:col>81</xdr:col>
      <xdr:colOff>101600</xdr:colOff>
      <xdr:row>37</xdr:row>
      <xdr:rowOff>138570</xdr:rowOff>
    </xdr:to>
    <xdr:sp macro="" textlink="">
      <xdr:nvSpPr>
        <xdr:cNvPr id="552" name="楕円 551"/>
        <xdr:cNvSpPr/>
      </xdr:nvSpPr>
      <xdr:spPr>
        <a:xfrm>
          <a:off x="15430500" y="63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155097</xdr:rowOff>
    </xdr:from>
    <xdr:ext cx="534377" cy="259045"/>
    <xdr:sp macro="" textlink="">
      <xdr:nvSpPr>
        <xdr:cNvPr id="553" name="テキスト ボックス 552"/>
        <xdr:cNvSpPr txBox="1"/>
      </xdr:nvSpPr>
      <xdr:spPr>
        <a:xfrm>
          <a:off x="15214111" y="61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53505</xdr:rowOff>
    </xdr:from>
    <xdr:to>
      <xdr:col>76</xdr:col>
      <xdr:colOff>165100</xdr:colOff>
      <xdr:row>37</xdr:row>
      <xdr:rowOff>155105</xdr:rowOff>
    </xdr:to>
    <xdr:sp macro="" textlink="">
      <xdr:nvSpPr>
        <xdr:cNvPr id="554" name="楕円 553"/>
        <xdr:cNvSpPr/>
      </xdr:nvSpPr>
      <xdr:spPr>
        <a:xfrm>
          <a:off x="14541500" y="63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182</xdr:rowOff>
    </xdr:from>
    <xdr:ext cx="534377" cy="259045"/>
    <xdr:sp macro="" textlink="">
      <xdr:nvSpPr>
        <xdr:cNvPr id="555" name="テキスト ボックス 554"/>
        <xdr:cNvSpPr txBox="1"/>
      </xdr:nvSpPr>
      <xdr:spPr>
        <a:xfrm>
          <a:off x="14325111" y="617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77432</xdr:rowOff>
    </xdr:from>
    <xdr:to>
      <xdr:col>72</xdr:col>
      <xdr:colOff>38100</xdr:colOff>
      <xdr:row>38</xdr:row>
      <xdr:rowOff>7582</xdr:rowOff>
    </xdr:to>
    <xdr:sp macro="" textlink="">
      <xdr:nvSpPr>
        <xdr:cNvPr id="556" name="楕円 555"/>
        <xdr:cNvSpPr/>
      </xdr:nvSpPr>
      <xdr:spPr>
        <a:xfrm>
          <a:off x="13652500" y="64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24109</xdr:rowOff>
    </xdr:from>
    <xdr:ext cx="534377" cy="259045"/>
    <xdr:sp macro="" textlink="">
      <xdr:nvSpPr>
        <xdr:cNvPr id="557" name="テキスト ボックス 556"/>
        <xdr:cNvSpPr txBox="1"/>
      </xdr:nvSpPr>
      <xdr:spPr>
        <a:xfrm>
          <a:off x="13436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75946</xdr:rowOff>
    </xdr:from>
    <xdr:to>
      <xdr:col>67</xdr:col>
      <xdr:colOff>101600</xdr:colOff>
      <xdr:row>38</xdr:row>
      <xdr:rowOff>6096</xdr:rowOff>
    </xdr:to>
    <xdr:sp macro="" textlink="">
      <xdr:nvSpPr>
        <xdr:cNvPr id="558" name="楕円 557"/>
        <xdr:cNvSpPr/>
      </xdr:nvSpPr>
      <xdr:spPr>
        <a:xfrm>
          <a:off x="12763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22623</xdr:rowOff>
    </xdr:from>
    <xdr:ext cx="534377" cy="259045"/>
    <xdr:sp macro="" textlink="">
      <xdr:nvSpPr>
        <xdr:cNvPr id="559" name="テキスト ボックス 558"/>
        <xdr:cNvSpPr txBox="1"/>
      </xdr:nvSpPr>
      <xdr:spPr>
        <a:xfrm>
          <a:off x="12547111" y="61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120476</xdr:rowOff>
    </xdr:from>
    <xdr:to>
      <xdr:col>85</xdr:col>
      <xdr:colOff>127000</xdr:colOff>
      <xdr:row>59</xdr:row>
      <xdr:rowOff>132864</xdr:rowOff>
    </xdr:to>
    <xdr:cxnSp macro="">
      <xdr:nvCxnSpPr>
        <xdr:cNvPr id="591" name="直線コネクタ 590"/>
        <xdr:cNvCxnSpPr/>
      </xdr:nvCxnSpPr>
      <xdr:spPr>
        <a:xfrm flipV="1">
          <a:off x="15481300" y="10236026"/>
          <a:ext cx="8382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123807</xdr:rowOff>
    </xdr:from>
    <xdr:to>
      <xdr:col>81</xdr:col>
      <xdr:colOff>50800</xdr:colOff>
      <xdr:row>59</xdr:row>
      <xdr:rowOff>132864</xdr:rowOff>
    </xdr:to>
    <xdr:cxnSp macro="">
      <xdr:nvCxnSpPr>
        <xdr:cNvPr id="594" name="直線コネクタ 593"/>
        <xdr:cNvCxnSpPr/>
      </xdr:nvCxnSpPr>
      <xdr:spPr>
        <a:xfrm>
          <a:off x="14592300" y="10239357"/>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123807</xdr:rowOff>
    </xdr:from>
    <xdr:to>
      <xdr:col>76</xdr:col>
      <xdr:colOff>114300</xdr:colOff>
      <xdr:row>59</xdr:row>
      <xdr:rowOff>124123</xdr:rowOff>
    </xdr:to>
    <xdr:cxnSp macro="">
      <xdr:nvCxnSpPr>
        <xdr:cNvPr id="597" name="直線コネクタ 596"/>
        <xdr:cNvCxnSpPr/>
      </xdr:nvCxnSpPr>
      <xdr:spPr>
        <a:xfrm flipV="1">
          <a:off x="13703300" y="10239357"/>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77270</xdr:rowOff>
    </xdr:from>
    <xdr:to>
      <xdr:col>71</xdr:col>
      <xdr:colOff>177800</xdr:colOff>
      <xdr:row>59</xdr:row>
      <xdr:rowOff>124123</xdr:rowOff>
    </xdr:to>
    <xdr:cxnSp macro="">
      <xdr:nvCxnSpPr>
        <xdr:cNvPr id="600" name="直線コネクタ 599"/>
        <xdr:cNvCxnSpPr/>
      </xdr:nvCxnSpPr>
      <xdr:spPr>
        <a:xfrm>
          <a:off x="12814300" y="10192820"/>
          <a:ext cx="889000" cy="4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69676</xdr:rowOff>
    </xdr:from>
    <xdr:to>
      <xdr:col>85</xdr:col>
      <xdr:colOff>177800</xdr:colOff>
      <xdr:row>59</xdr:row>
      <xdr:rowOff>171276</xdr:rowOff>
    </xdr:to>
    <xdr:sp macro="" textlink="">
      <xdr:nvSpPr>
        <xdr:cNvPr id="610" name="楕円 609"/>
        <xdr:cNvSpPr/>
      </xdr:nvSpPr>
      <xdr:spPr>
        <a:xfrm>
          <a:off x="16268700" y="101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156053</xdr:rowOff>
    </xdr:from>
    <xdr:ext cx="534377" cy="259045"/>
    <xdr:sp macro="" textlink="">
      <xdr:nvSpPr>
        <xdr:cNvPr id="611" name="教育費該当値テキスト"/>
        <xdr:cNvSpPr txBox="1"/>
      </xdr:nvSpPr>
      <xdr:spPr>
        <a:xfrm>
          <a:off x="16370300" y="101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82064</xdr:rowOff>
    </xdr:from>
    <xdr:to>
      <xdr:col>81</xdr:col>
      <xdr:colOff>101600</xdr:colOff>
      <xdr:row>60</xdr:row>
      <xdr:rowOff>12214</xdr:rowOff>
    </xdr:to>
    <xdr:sp macro="" textlink="">
      <xdr:nvSpPr>
        <xdr:cNvPr id="612" name="楕円 611"/>
        <xdr:cNvSpPr/>
      </xdr:nvSpPr>
      <xdr:spPr>
        <a:xfrm>
          <a:off x="15430500" y="101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3341</xdr:rowOff>
    </xdr:from>
    <xdr:ext cx="534377" cy="259045"/>
    <xdr:sp macro="" textlink="">
      <xdr:nvSpPr>
        <xdr:cNvPr id="613" name="テキスト ボックス 612"/>
        <xdr:cNvSpPr txBox="1"/>
      </xdr:nvSpPr>
      <xdr:spPr>
        <a:xfrm>
          <a:off x="15214111" y="1029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73007</xdr:rowOff>
    </xdr:from>
    <xdr:to>
      <xdr:col>76</xdr:col>
      <xdr:colOff>165100</xdr:colOff>
      <xdr:row>60</xdr:row>
      <xdr:rowOff>3157</xdr:rowOff>
    </xdr:to>
    <xdr:sp macro="" textlink="">
      <xdr:nvSpPr>
        <xdr:cNvPr id="614" name="楕円 613"/>
        <xdr:cNvSpPr/>
      </xdr:nvSpPr>
      <xdr:spPr>
        <a:xfrm>
          <a:off x="14541500" y="101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165734</xdr:rowOff>
    </xdr:from>
    <xdr:ext cx="534377" cy="259045"/>
    <xdr:sp macro="" textlink="">
      <xdr:nvSpPr>
        <xdr:cNvPr id="615" name="テキスト ボックス 614"/>
        <xdr:cNvSpPr txBox="1"/>
      </xdr:nvSpPr>
      <xdr:spPr>
        <a:xfrm>
          <a:off x="14325111" y="102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73323</xdr:rowOff>
    </xdr:from>
    <xdr:to>
      <xdr:col>72</xdr:col>
      <xdr:colOff>38100</xdr:colOff>
      <xdr:row>60</xdr:row>
      <xdr:rowOff>3473</xdr:rowOff>
    </xdr:to>
    <xdr:sp macro="" textlink="">
      <xdr:nvSpPr>
        <xdr:cNvPr id="616" name="楕円 615"/>
        <xdr:cNvSpPr/>
      </xdr:nvSpPr>
      <xdr:spPr>
        <a:xfrm>
          <a:off x="13652500" y="101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166050</xdr:rowOff>
    </xdr:from>
    <xdr:ext cx="534377" cy="259045"/>
    <xdr:sp macro="" textlink="">
      <xdr:nvSpPr>
        <xdr:cNvPr id="617" name="テキスト ボックス 616"/>
        <xdr:cNvSpPr txBox="1"/>
      </xdr:nvSpPr>
      <xdr:spPr>
        <a:xfrm>
          <a:off x="13436111" y="1028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26470</xdr:rowOff>
    </xdr:from>
    <xdr:to>
      <xdr:col>67</xdr:col>
      <xdr:colOff>101600</xdr:colOff>
      <xdr:row>59</xdr:row>
      <xdr:rowOff>128070</xdr:rowOff>
    </xdr:to>
    <xdr:sp macro="" textlink="">
      <xdr:nvSpPr>
        <xdr:cNvPr id="618" name="楕円 617"/>
        <xdr:cNvSpPr/>
      </xdr:nvSpPr>
      <xdr:spPr>
        <a:xfrm>
          <a:off x="12763500" y="101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119197</xdr:rowOff>
    </xdr:from>
    <xdr:ext cx="534377" cy="259045"/>
    <xdr:sp macro="" textlink="">
      <xdr:nvSpPr>
        <xdr:cNvPr id="619" name="テキスト ボックス 618"/>
        <xdr:cNvSpPr txBox="1"/>
      </xdr:nvSpPr>
      <xdr:spPr>
        <a:xfrm>
          <a:off x="12547111"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37165</xdr:rowOff>
    </xdr:from>
    <xdr:to>
      <xdr:col>85</xdr:col>
      <xdr:colOff>127000</xdr:colOff>
      <xdr:row>79</xdr:row>
      <xdr:rowOff>44450</xdr:rowOff>
    </xdr:to>
    <xdr:cxnSp macro="">
      <xdr:nvCxnSpPr>
        <xdr:cNvPr id="648" name="直線コネクタ 647"/>
        <xdr:cNvCxnSpPr/>
      </xdr:nvCxnSpPr>
      <xdr:spPr>
        <a:xfrm flipV="1">
          <a:off x="15481300" y="13581715"/>
          <a:ext cx="8382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43799</xdr:rowOff>
    </xdr:from>
    <xdr:to>
      <xdr:col>76</xdr:col>
      <xdr:colOff>114300</xdr:colOff>
      <xdr:row>79</xdr:row>
      <xdr:rowOff>44450</xdr:rowOff>
    </xdr:to>
    <xdr:cxnSp macro="">
      <xdr:nvCxnSpPr>
        <xdr:cNvPr id="654" name="直線コネクタ 653"/>
        <xdr:cNvCxnSpPr/>
      </xdr:nvCxnSpPr>
      <xdr:spPr>
        <a:xfrm>
          <a:off x="13703300" y="13588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43799</xdr:rowOff>
    </xdr:from>
    <xdr:to>
      <xdr:col>71</xdr:col>
      <xdr:colOff>177800</xdr:colOff>
      <xdr:row>79</xdr:row>
      <xdr:rowOff>44314</xdr:rowOff>
    </xdr:to>
    <xdr:cxnSp macro="">
      <xdr:nvCxnSpPr>
        <xdr:cNvPr id="657" name="直線コネクタ 656"/>
        <xdr:cNvCxnSpPr/>
      </xdr:nvCxnSpPr>
      <xdr:spPr>
        <a:xfrm flipV="1">
          <a:off x="12814300" y="13588349"/>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157815</xdr:rowOff>
    </xdr:from>
    <xdr:to>
      <xdr:col>85</xdr:col>
      <xdr:colOff>177800</xdr:colOff>
      <xdr:row>79</xdr:row>
      <xdr:rowOff>87965</xdr:rowOff>
    </xdr:to>
    <xdr:sp macro="" textlink="">
      <xdr:nvSpPr>
        <xdr:cNvPr id="667" name="楕円 666"/>
        <xdr:cNvSpPr/>
      </xdr:nvSpPr>
      <xdr:spPr>
        <a:xfrm>
          <a:off x="16268700" y="13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135811</xdr:rowOff>
    </xdr:from>
    <xdr:ext cx="469744" cy="259045"/>
    <xdr:sp macro="" textlink="">
      <xdr:nvSpPr>
        <xdr:cNvPr id="668" name="災害復旧費該当値テキスト"/>
        <xdr:cNvSpPr txBox="1"/>
      </xdr:nvSpPr>
      <xdr:spPr>
        <a:xfrm>
          <a:off x="16370300" y="135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164449</xdr:rowOff>
    </xdr:from>
    <xdr:to>
      <xdr:col>72</xdr:col>
      <xdr:colOff>38100</xdr:colOff>
      <xdr:row>79</xdr:row>
      <xdr:rowOff>94599</xdr:rowOff>
    </xdr:to>
    <xdr:sp macro="" textlink="">
      <xdr:nvSpPr>
        <xdr:cNvPr id="673" name="楕円 672"/>
        <xdr:cNvSpPr/>
      </xdr:nvSpPr>
      <xdr:spPr>
        <a:xfrm>
          <a:off x="13652500" y="135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85726</xdr:rowOff>
    </xdr:from>
    <xdr:ext cx="378565" cy="259045"/>
    <xdr:sp macro="" textlink="">
      <xdr:nvSpPr>
        <xdr:cNvPr id="674" name="テキスト ボックス 673"/>
        <xdr:cNvSpPr txBox="1"/>
      </xdr:nvSpPr>
      <xdr:spPr>
        <a:xfrm>
          <a:off x="13514017" y="1363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164964</xdr:rowOff>
    </xdr:from>
    <xdr:to>
      <xdr:col>67</xdr:col>
      <xdr:colOff>101600</xdr:colOff>
      <xdr:row>79</xdr:row>
      <xdr:rowOff>95114</xdr:rowOff>
    </xdr:to>
    <xdr:sp macro="" textlink="">
      <xdr:nvSpPr>
        <xdr:cNvPr id="675" name="楕円 674"/>
        <xdr:cNvSpPr/>
      </xdr:nvSpPr>
      <xdr:spPr>
        <a:xfrm>
          <a:off x="12763500" y="13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86241</xdr:rowOff>
    </xdr:from>
    <xdr:ext cx="313932" cy="259045"/>
    <xdr:sp macro="" textlink="">
      <xdr:nvSpPr>
        <xdr:cNvPr id="676" name="テキスト ボックス 675"/>
        <xdr:cNvSpPr txBox="1"/>
      </xdr:nvSpPr>
      <xdr:spPr>
        <a:xfrm>
          <a:off x="12657333" y="13630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145035</xdr:rowOff>
    </xdr:from>
    <xdr:to>
      <xdr:col>85</xdr:col>
      <xdr:colOff>127000</xdr:colOff>
      <xdr:row>96</xdr:row>
      <xdr:rowOff>147498</xdr:rowOff>
    </xdr:to>
    <xdr:cxnSp macro="">
      <xdr:nvCxnSpPr>
        <xdr:cNvPr id="705" name="直線コネクタ 704"/>
        <xdr:cNvCxnSpPr/>
      </xdr:nvCxnSpPr>
      <xdr:spPr>
        <a:xfrm flipV="1">
          <a:off x="15481300" y="16604235"/>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147498</xdr:rowOff>
    </xdr:from>
    <xdr:to>
      <xdr:col>81</xdr:col>
      <xdr:colOff>50800</xdr:colOff>
      <xdr:row>96</xdr:row>
      <xdr:rowOff>165684</xdr:rowOff>
    </xdr:to>
    <xdr:cxnSp macro="">
      <xdr:nvCxnSpPr>
        <xdr:cNvPr id="708" name="直線コネクタ 707"/>
        <xdr:cNvCxnSpPr/>
      </xdr:nvCxnSpPr>
      <xdr:spPr>
        <a:xfrm flipV="1">
          <a:off x="14592300" y="16606698"/>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165684</xdr:rowOff>
    </xdr:from>
    <xdr:to>
      <xdr:col>76</xdr:col>
      <xdr:colOff>114300</xdr:colOff>
      <xdr:row>97</xdr:row>
      <xdr:rowOff>11734</xdr:rowOff>
    </xdr:to>
    <xdr:cxnSp macro="">
      <xdr:nvCxnSpPr>
        <xdr:cNvPr id="711" name="直線コネクタ 710"/>
        <xdr:cNvCxnSpPr/>
      </xdr:nvCxnSpPr>
      <xdr:spPr>
        <a:xfrm flipV="1">
          <a:off x="13703300" y="1662488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11734</xdr:rowOff>
    </xdr:from>
    <xdr:to>
      <xdr:col>71</xdr:col>
      <xdr:colOff>177800</xdr:colOff>
      <xdr:row>97</xdr:row>
      <xdr:rowOff>29248</xdr:rowOff>
    </xdr:to>
    <xdr:cxnSp macro="">
      <xdr:nvCxnSpPr>
        <xdr:cNvPr id="714" name="直線コネクタ 713"/>
        <xdr:cNvCxnSpPr/>
      </xdr:nvCxnSpPr>
      <xdr:spPr>
        <a:xfrm flipV="1">
          <a:off x="12814300" y="1664238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94235</xdr:rowOff>
    </xdr:from>
    <xdr:to>
      <xdr:col>85</xdr:col>
      <xdr:colOff>177800</xdr:colOff>
      <xdr:row>97</xdr:row>
      <xdr:rowOff>24385</xdr:rowOff>
    </xdr:to>
    <xdr:sp macro="" textlink="">
      <xdr:nvSpPr>
        <xdr:cNvPr id="724" name="楕円 723"/>
        <xdr:cNvSpPr/>
      </xdr:nvSpPr>
      <xdr:spPr>
        <a:xfrm>
          <a:off x="162687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117112</xdr:rowOff>
    </xdr:from>
    <xdr:ext cx="534377" cy="259045"/>
    <xdr:sp macro="" textlink="">
      <xdr:nvSpPr>
        <xdr:cNvPr id="725" name="公債費該当値テキスト"/>
        <xdr:cNvSpPr txBox="1"/>
      </xdr:nvSpPr>
      <xdr:spPr>
        <a:xfrm>
          <a:off x="16370300" y="1640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96698</xdr:rowOff>
    </xdr:from>
    <xdr:to>
      <xdr:col>81</xdr:col>
      <xdr:colOff>101600</xdr:colOff>
      <xdr:row>97</xdr:row>
      <xdr:rowOff>26848</xdr:rowOff>
    </xdr:to>
    <xdr:sp macro="" textlink="">
      <xdr:nvSpPr>
        <xdr:cNvPr id="726" name="楕円 725"/>
        <xdr:cNvSpPr/>
      </xdr:nvSpPr>
      <xdr:spPr>
        <a:xfrm>
          <a:off x="15430500" y="165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43375</xdr:rowOff>
    </xdr:from>
    <xdr:ext cx="534377" cy="259045"/>
    <xdr:sp macro="" textlink="">
      <xdr:nvSpPr>
        <xdr:cNvPr id="727" name="テキスト ボックス 726"/>
        <xdr:cNvSpPr txBox="1"/>
      </xdr:nvSpPr>
      <xdr:spPr>
        <a:xfrm>
          <a:off x="15214111" y="1633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114884</xdr:rowOff>
    </xdr:from>
    <xdr:to>
      <xdr:col>76</xdr:col>
      <xdr:colOff>165100</xdr:colOff>
      <xdr:row>97</xdr:row>
      <xdr:rowOff>45034</xdr:rowOff>
    </xdr:to>
    <xdr:sp macro="" textlink="">
      <xdr:nvSpPr>
        <xdr:cNvPr id="728" name="楕円 727"/>
        <xdr:cNvSpPr/>
      </xdr:nvSpPr>
      <xdr:spPr>
        <a:xfrm>
          <a:off x="14541500" y="165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36161</xdr:rowOff>
    </xdr:from>
    <xdr:ext cx="534377" cy="259045"/>
    <xdr:sp macro="" textlink="">
      <xdr:nvSpPr>
        <xdr:cNvPr id="729" name="テキスト ボックス 728"/>
        <xdr:cNvSpPr txBox="1"/>
      </xdr:nvSpPr>
      <xdr:spPr>
        <a:xfrm>
          <a:off x="14325111" y="16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132384</xdr:rowOff>
    </xdr:from>
    <xdr:to>
      <xdr:col>72</xdr:col>
      <xdr:colOff>38100</xdr:colOff>
      <xdr:row>97</xdr:row>
      <xdr:rowOff>62534</xdr:rowOff>
    </xdr:to>
    <xdr:sp macro="" textlink="">
      <xdr:nvSpPr>
        <xdr:cNvPr id="730" name="楕円 729"/>
        <xdr:cNvSpPr/>
      </xdr:nvSpPr>
      <xdr:spPr>
        <a:xfrm>
          <a:off x="13652500" y="165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53661</xdr:rowOff>
    </xdr:from>
    <xdr:ext cx="534377" cy="259045"/>
    <xdr:sp macro="" textlink="">
      <xdr:nvSpPr>
        <xdr:cNvPr id="731" name="テキスト ボックス 730"/>
        <xdr:cNvSpPr txBox="1"/>
      </xdr:nvSpPr>
      <xdr:spPr>
        <a:xfrm>
          <a:off x="13436111" y="166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149898</xdr:rowOff>
    </xdr:from>
    <xdr:to>
      <xdr:col>67</xdr:col>
      <xdr:colOff>101600</xdr:colOff>
      <xdr:row>97</xdr:row>
      <xdr:rowOff>80048</xdr:rowOff>
    </xdr:to>
    <xdr:sp macro="" textlink="">
      <xdr:nvSpPr>
        <xdr:cNvPr id="732" name="楕円 731"/>
        <xdr:cNvSpPr/>
      </xdr:nvSpPr>
      <xdr:spPr>
        <a:xfrm>
          <a:off x="12763500" y="16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71175</xdr:rowOff>
    </xdr:from>
    <xdr:ext cx="534377" cy="259045"/>
    <xdr:sp macro="" textlink="">
      <xdr:nvSpPr>
        <xdr:cNvPr id="733" name="テキスト ボックス 732"/>
        <xdr:cNvSpPr txBox="1"/>
      </xdr:nvSpPr>
      <xdr:spPr>
        <a:xfrm>
          <a:off x="12547111" y="167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目的別項目でみた前年度差が最も大きい項目は民生費で、前年度と比べて住民一人当たり</a:t>
          </a:r>
          <a:r>
            <a:rPr kumimoji="1" lang="en-US" altLang="ja-JP" sz="1300">
              <a:latin typeface="ＭＳ Ｐゴシック" panose="020B0600070205080204" pitchFamily="50" charset="-128"/>
              <a:ea typeface="ＭＳ Ｐゴシック" panose="020B0600070205080204" pitchFamily="50" charset="-128"/>
            </a:rPr>
            <a:t>3,033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％）増となっている。これは、介護給付・施設訓練等給付費支給事業費や介護保険事業費の増などによるものである。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土木費や教育費などは類似団体内順位では下位に位置しているが、今後、道路補修費用や学校施設の改修費用等が嵩むことで増加が見込まれる。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当町は、決算剰余金を財政調整基金に「直積み」しているため、実質単年度収支が計算上プラス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を示しにくく、マイナス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幅が大きくなる傾向がある。財政調整基金への直積み額加算後の額が連続してマイナス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額とならないよう、適切な財政運営に努める。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全ての会計において実質収支額がプラスとなっているが、水道事業会計を除くすべての特別会計で一般会計から繰出金が支出されている状況である。介護保険及び後期高齢者医療保険については高齢者人口の増加により繰出額の増が見込まれることから介護予防の推進や医療費の適正化を図り、一般会計へ過度な負担とならないように努める。</a:t>
          </a:r>
        </a:p>
        <a:p>
          <a:r>
            <a:rPr kumimoji="1" lang="ja-JP" altLang="en-US" sz="1400">
              <a:latin typeface="ＭＳ ゴシック" pitchFamily="49" charset="-128"/>
              <a:ea typeface="ＭＳ ゴシック" pitchFamily="49" charset="-128"/>
            </a:rPr>
            <a:t>　また、令和２年度から下水道事業会計及び農業集落排水事業会計を統合し、新たに企業会計として下水道事業会計を開始することを踏まえ、税財源に過度に依存しない財政運営を図る。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9067032</v>
      </c>
      <c r="BO4" s="393"/>
      <c r="BP4" s="393"/>
      <c r="BQ4" s="393"/>
      <c r="BR4" s="393"/>
      <c r="BS4" s="393"/>
      <c r="BT4" s="393"/>
      <c r="BU4" s="394"/>
      <c r="BV4" s="392">
        <v>8926556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4.3</v>
      </c>
      <c r="CU4" s="399"/>
      <c r="CV4" s="399"/>
      <c r="CW4" s="399"/>
      <c r="CX4" s="399"/>
      <c r="CY4" s="399"/>
      <c r="CZ4" s="399"/>
      <c r="DA4" s="400"/>
      <c r="DB4" s="398">
        <v>3.4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8753438</v>
      </c>
      <c r="BO5" s="430"/>
      <c r="BP5" s="430"/>
      <c r="BQ5" s="430"/>
      <c r="BR5" s="430"/>
      <c r="BS5" s="430"/>
      <c r="BT5" s="430"/>
      <c r="BU5" s="431"/>
      <c r="BV5" s="429">
        <v>8695255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92.4</v>
      </c>
      <c r="CU5" s="427"/>
      <c r="CV5" s="427"/>
      <c r="CW5" s="427"/>
      <c r="CX5" s="427"/>
      <c r="CY5" s="427"/>
      <c r="CZ5" s="427"/>
      <c r="DA5" s="428"/>
      <c r="DB5" s="426">
        <v>91.8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313594</v>
      </c>
      <c r="BO6" s="430"/>
      <c r="BP6" s="430"/>
      <c r="BQ6" s="430"/>
      <c r="BR6" s="430"/>
      <c r="BS6" s="430"/>
      <c r="BT6" s="430"/>
      <c r="BU6" s="431"/>
      <c r="BV6" s="429">
        <v>231301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98.7</v>
      </c>
      <c r="CU6" s="467"/>
      <c r="CV6" s="467"/>
      <c r="CW6" s="467"/>
      <c r="CX6" s="467"/>
      <c r="CY6" s="467"/>
      <c r="CZ6" s="467"/>
      <c r="DA6" s="468"/>
      <c r="DB6" s="466">
        <v>99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40432</v>
      </c>
      <c r="BO7" s="430"/>
      <c r="BP7" s="430"/>
      <c r="BQ7" s="430"/>
      <c r="BR7" s="430"/>
      <c r="BS7" s="430"/>
      <c r="BT7" s="430"/>
      <c r="BU7" s="431"/>
      <c r="BV7" s="429">
        <v>13948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6307908</v>
      </c>
      <c r="CU7" s="430"/>
      <c r="CV7" s="430"/>
      <c r="CW7" s="430"/>
      <c r="CX7" s="430"/>
      <c r="CY7" s="430"/>
      <c r="CZ7" s="430"/>
      <c r="DA7" s="431"/>
      <c r="DB7" s="429">
        <v>6372695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273162</v>
      </c>
      <c r="BO8" s="430"/>
      <c r="BP8" s="430"/>
      <c r="BQ8" s="430"/>
      <c r="BR8" s="430"/>
      <c r="BS8" s="430"/>
      <c r="BT8" s="430"/>
      <c r="BU8" s="431"/>
      <c r="BV8" s="429">
        <v>217353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0.68</v>
      </c>
      <c r="CU8" s="470"/>
      <c r="CV8" s="470"/>
      <c r="CW8" s="470"/>
      <c r="CX8" s="470"/>
      <c r="CY8" s="470"/>
      <c r="CZ8" s="470"/>
      <c r="DA8" s="471"/>
      <c r="DB8" s="469">
        <v>0.69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31178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55809</v>
      </c>
      <c r="BO9" s="430"/>
      <c r="BP9" s="430"/>
      <c r="BQ9" s="430"/>
      <c r="BR9" s="430"/>
      <c r="BS9" s="430"/>
      <c r="BT9" s="430"/>
      <c r="BU9" s="431"/>
      <c r="BV9" s="429">
        <v>-12601</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13.5</v>
      </c>
      <c r="CU9" s="427"/>
      <c r="CV9" s="427"/>
      <c r="CW9" s="427"/>
      <c r="CX9" s="427"/>
      <c r="CY9" s="427"/>
      <c r="CZ9" s="427"/>
      <c r="DA9" s="428"/>
      <c r="DB9" s="426">
        <v>14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32913</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741</v>
      </c>
      <c r="BO10" s="430"/>
      <c r="BP10" s="430"/>
      <c r="BQ10" s="430"/>
      <c r="BR10" s="430"/>
      <c r="BS10" s="430"/>
      <c r="BT10" s="430"/>
      <c r="BU10" s="431"/>
      <c r="BV10" s="429">
        <v>474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102</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29628</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254725</v>
      </c>
      <c r="BO12" s="430"/>
      <c r="BP12" s="430"/>
      <c r="BQ12" s="430"/>
      <c r="BR12" s="430"/>
      <c r="BS12" s="430"/>
      <c r="BT12" s="430"/>
      <c r="BU12" s="431"/>
      <c r="BV12" s="429">
        <v>134662</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29321</v>
      </c>
      <c r="S13" s="514"/>
      <c r="T13" s="514"/>
      <c r="U13" s="514"/>
      <c r="V13" s="515"/>
      <c r="W13" s="445" t="s">
        <v>139</v>
      </c>
      <c r="X13" s="446"/>
      <c r="Y13" s="446"/>
      <c r="Z13" s="446"/>
      <c r="AA13" s="446"/>
      <c r="AB13" s="436"/>
      <c r="AC13" s="480">
        <v>379</v>
      </c>
      <c r="AD13" s="481"/>
      <c r="AE13" s="481"/>
      <c r="AF13" s="481"/>
      <c r="AG13" s="523"/>
      <c r="AH13" s="480">
        <v>437</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-198175</v>
      </c>
      <c r="BO13" s="430"/>
      <c r="BP13" s="430"/>
      <c r="BQ13" s="430"/>
      <c r="BR13" s="430"/>
      <c r="BS13" s="430"/>
      <c r="BT13" s="430"/>
      <c r="BU13" s="431"/>
      <c r="BV13" s="429">
        <v>-146789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6.5</v>
      </c>
      <c r="CU13" s="427"/>
      <c r="CV13" s="427"/>
      <c r="CW13" s="427"/>
      <c r="CX13" s="427"/>
      <c r="CY13" s="427"/>
      <c r="CZ13" s="427"/>
      <c r="DA13" s="428"/>
      <c r="DB13" s="426">
        <v>6.3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30105</v>
      </c>
      <c r="S14" s="514"/>
      <c r="T14" s="514"/>
      <c r="U14" s="514"/>
      <c r="V14" s="515"/>
      <c r="W14" s="419"/>
      <c r="X14" s="420"/>
      <c r="Y14" s="420"/>
      <c r="Z14" s="420"/>
      <c r="AA14" s="420"/>
      <c r="AB14" s="409"/>
      <c r="AC14" s="516">
        <v>2.5</v>
      </c>
      <c r="AD14" s="517"/>
      <c r="AE14" s="517"/>
      <c r="AF14" s="517"/>
      <c r="AG14" s="518"/>
      <c r="AH14" s="516">
        <v>2.7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41.3</v>
      </c>
      <c r="CU14" s="528"/>
      <c r="CV14" s="528"/>
      <c r="CW14" s="528"/>
      <c r="CX14" s="528"/>
      <c r="CY14" s="528"/>
      <c r="CZ14" s="528"/>
      <c r="DA14" s="529"/>
      <c r="DB14" s="527">
        <v>44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29816</v>
      </c>
      <c r="S15" s="514"/>
      <c r="T15" s="514"/>
      <c r="U15" s="514"/>
      <c r="V15" s="515"/>
      <c r="W15" s="445" t="s">
        <v>147</v>
      </c>
      <c r="X15" s="446"/>
      <c r="Y15" s="446"/>
      <c r="Z15" s="446"/>
      <c r="AA15" s="446"/>
      <c r="AB15" s="436"/>
      <c r="AC15" s="480">
        <v>4592</v>
      </c>
      <c r="AD15" s="481"/>
      <c r="AE15" s="481"/>
      <c r="AF15" s="481"/>
      <c r="AG15" s="523"/>
      <c r="AH15" s="480">
        <v>4888</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3369275</v>
      </c>
      <c r="BO15" s="393"/>
      <c r="BP15" s="393"/>
      <c r="BQ15" s="393"/>
      <c r="BR15" s="393"/>
      <c r="BS15" s="393"/>
      <c r="BT15" s="393"/>
      <c r="BU15" s="394"/>
      <c r="BV15" s="392">
        <v>3407704</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30.4</v>
      </c>
      <c r="AD16" s="517"/>
      <c r="AE16" s="517"/>
      <c r="AF16" s="517"/>
      <c r="AG16" s="518"/>
      <c r="AH16" s="516">
        <v>30.7</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5032437</v>
      </c>
      <c r="BO16" s="430"/>
      <c r="BP16" s="430"/>
      <c r="BQ16" s="430"/>
      <c r="BR16" s="430"/>
      <c r="BS16" s="430"/>
      <c r="BT16" s="430"/>
      <c r="BU16" s="431"/>
      <c r="BV16" s="429">
        <v>4988725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10132</v>
      </c>
      <c r="AD17" s="481"/>
      <c r="AE17" s="481"/>
      <c r="AF17" s="481"/>
      <c r="AG17" s="523"/>
      <c r="AH17" s="480">
        <v>10595</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4272875</v>
      </c>
      <c r="BO17" s="430"/>
      <c r="BP17" s="430"/>
      <c r="BQ17" s="430"/>
      <c r="BR17" s="430"/>
      <c r="BS17" s="430"/>
      <c r="BT17" s="430"/>
      <c r="BU17" s="431"/>
      <c r="BV17" s="429">
        <v>4323039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60.36</v>
      </c>
      <c r="M18" s="545"/>
      <c r="N18" s="545"/>
      <c r="O18" s="545"/>
      <c r="P18" s="545"/>
      <c r="Q18" s="545"/>
      <c r="R18" s="546"/>
      <c r="S18" s="546"/>
      <c r="T18" s="546"/>
      <c r="U18" s="546"/>
      <c r="V18" s="547"/>
      <c r="W18" s="447"/>
      <c r="X18" s="448"/>
      <c r="Y18" s="448"/>
      <c r="Z18" s="448"/>
      <c r="AA18" s="448"/>
      <c r="AB18" s="439"/>
      <c r="AC18" s="548">
        <v>67.099999999999994</v>
      </c>
      <c r="AD18" s="549"/>
      <c r="AE18" s="549"/>
      <c r="AF18" s="549"/>
      <c r="AG18" s="550"/>
      <c r="AH18" s="548">
        <v>66.599999999999994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5898947</v>
      </c>
      <c r="BO18" s="430"/>
      <c r="BP18" s="430"/>
      <c r="BQ18" s="430"/>
      <c r="BR18" s="430"/>
      <c r="BS18" s="430"/>
      <c r="BT18" s="430"/>
      <c r="BU18" s="431"/>
      <c r="BV18" s="429">
        <v>5909180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517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7128281</v>
      </c>
      <c r="BO19" s="430"/>
      <c r="BP19" s="430"/>
      <c r="BQ19" s="430"/>
      <c r="BR19" s="430"/>
      <c r="BS19" s="430"/>
      <c r="BT19" s="430"/>
      <c r="BU19" s="431"/>
      <c r="BV19" s="429">
        <v>6988359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12007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9228449</v>
      </c>
      <c r="BO23" s="430"/>
      <c r="BP23" s="430"/>
      <c r="BQ23" s="430"/>
      <c r="BR23" s="430"/>
      <c r="BS23" s="430"/>
      <c r="BT23" s="430"/>
      <c r="BU23" s="431"/>
      <c r="BV23" s="429">
        <v>9577655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7200</v>
      </c>
      <c r="R24" s="481"/>
      <c r="S24" s="481"/>
      <c r="T24" s="481"/>
      <c r="U24" s="481"/>
      <c r="V24" s="523"/>
      <c r="W24" s="582"/>
      <c r="X24" s="570"/>
      <c r="Y24" s="571"/>
      <c r="Z24" s="479" t="s">
        <v>171</v>
      </c>
      <c r="AA24" s="459"/>
      <c r="AB24" s="459"/>
      <c r="AC24" s="459"/>
      <c r="AD24" s="459"/>
      <c r="AE24" s="459"/>
      <c r="AF24" s="459"/>
      <c r="AG24" s="460"/>
      <c r="AH24" s="480">
        <v>216</v>
      </c>
      <c r="AI24" s="481"/>
      <c r="AJ24" s="481"/>
      <c r="AK24" s="481"/>
      <c r="AL24" s="523"/>
      <c r="AM24" s="480">
        <v>694656</v>
      </c>
      <c r="AN24" s="481"/>
      <c r="AO24" s="481"/>
      <c r="AP24" s="481"/>
      <c r="AQ24" s="481"/>
      <c r="AR24" s="523"/>
      <c r="AS24" s="480">
        <v>3216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4090383</v>
      </c>
      <c r="BO24" s="430"/>
      <c r="BP24" s="430"/>
      <c r="BQ24" s="430"/>
      <c r="BR24" s="430"/>
      <c r="BS24" s="430"/>
      <c r="BT24" s="430"/>
      <c r="BU24" s="431"/>
      <c r="BV24" s="429">
        <v>4022592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6300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176</v>
      </c>
      <c r="AN25" s="481"/>
      <c r="AO25" s="481"/>
      <c r="AP25" s="481"/>
      <c r="AQ25" s="481"/>
      <c r="AR25" s="523"/>
      <c r="AS25" s="480" t="s">
        <v>137</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132318</v>
      </c>
      <c r="BO25" s="393"/>
      <c r="BP25" s="393"/>
      <c r="BQ25" s="393"/>
      <c r="BR25" s="393"/>
      <c r="BS25" s="393"/>
      <c r="BT25" s="393"/>
      <c r="BU25" s="394"/>
      <c r="BV25" s="392">
        <v>170211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5800</v>
      </c>
      <c r="R26" s="481"/>
      <c r="S26" s="481"/>
      <c r="T26" s="481"/>
      <c r="U26" s="481"/>
      <c r="V26" s="523"/>
      <c r="W26" s="582"/>
      <c r="X26" s="570"/>
      <c r="Y26" s="571"/>
      <c r="Z26" s="479" t="s">
        <v>179</v>
      </c>
      <c r="AA26" s="592"/>
      <c r="AB26" s="592"/>
      <c r="AC26" s="592"/>
      <c r="AD26" s="592"/>
      <c r="AE26" s="592"/>
      <c r="AF26" s="592"/>
      <c r="AG26" s="593"/>
      <c r="AH26" s="480">
        <v>19</v>
      </c>
      <c r="AI26" s="481"/>
      <c r="AJ26" s="481"/>
      <c r="AK26" s="481"/>
      <c r="AL26" s="523"/>
      <c r="AM26" s="480">
        <v>65455</v>
      </c>
      <c r="AN26" s="481"/>
      <c r="AO26" s="481"/>
      <c r="AP26" s="481"/>
      <c r="AQ26" s="481"/>
      <c r="AR26" s="523"/>
      <c r="AS26" s="480">
        <v>3445</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3200</v>
      </c>
      <c r="R27" s="481"/>
      <c r="S27" s="481"/>
      <c r="T27" s="481"/>
      <c r="U27" s="481"/>
      <c r="V27" s="523"/>
      <c r="W27" s="582"/>
      <c r="X27" s="570"/>
      <c r="Y27" s="571"/>
      <c r="Z27" s="479" t="s">
        <v>182</v>
      </c>
      <c r="AA27" s="459"/>
      <c r="AB27" s="459"/>
      <c r="AC27" s="459"/>
      <c r="AD27" s="459"/>
      <c r="AE27" s="459"/>
      <c r="AF27" s="459"/>
      <c r="AG27" s="460"/>
      <c r="AH27" s="480">
        <v>3</v>
      </c>
      <c r="AI27" s="481"/>
      <c r="AJ27" s="481"/>
      <c r="AK27" s="481"/>
      <c r="AL27" s="523"/>
      <c r="AM27" s="480">
        <v>12594</v>
      </c>
      <c r="AN27" s="481"/>
      <c r="AO27" s="481"/>
      <c r="AP27" s="481"/>
      <c r="AQ27" s="481"/>
      <c r="AR27" s="523"/>
      <c r="AS27" s="480">
        <v>4198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137</v>
      </c>
      <c r="BO27" s="606"/>
      <c r="BP27" s="606"/>
      <c r="BQ27" s="606"/>
      <c r="BR27" s="606"/>
      <c r="BS27" s="606"/>
      <c r="BT27" s="606"/>
      <c r="BU27" s="607"/>
      <c r="BV27" s="605" t="s">
        <v>128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2630</v>
      </c>
      <c r="R28" s="481"/>
      <c r="S28" s="481"/>
      <c r="T28" s="481"/>
      <c r="U28" s="481"/>
      <c r="V28" s="523"/>
      <c r="W28" s="582"/>
      <c r="X28" s="570"/>
      <c r="Y28" s="571"/>
      <c r="Z28" s="479" t="s">
        <v>185</v>
      </c>
      <c r="AA28" s="459"/>
      <c r="AB28" s="459"/>
      <c r="AC28" s="459"/>
      <c r="AD28" s="459"/>
      <c r="AE28" s="459"/>
      <c r="AF28" s="459"/>
      <c r="AG28" s="460"/>
      <c r="AH28" s="480" t="s">
        <v>176</v>
      </c>
      <c r="AI28" s="481"/>
      <c r="AJ28" s="481"/>
      <c r="AK28" s="481"/>
      <c r="AL28" s="523"/>
      <c r="AM28" s="480" t="s">
        <v>137</v>
      </c>
      <c r="AN28" s="481"/>
      <c r="AO28" s="481"/>
      <c r="AP28" s="481"/>
      <c r="AQ28" s="481"/>
      <c r="AR28" s="523"/>
      <c r="AS28" s="480" t="s">
        <v>128</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750702</v>
      </c>
      <c r="BO28" s="393"/>
      <c r="BP28" s="393"/>
      <c r="BQ28" s="393"/>
      <c r="BR28" s="393"/>
      <c r="BS28" s="393"/>
      <c r="BT28" s="393"/>
      <c r="BU28" s="394"/>
      <c r="BV28" s="392">
        <v>844686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14</v>
      </c>
      <c r="M29" s="481"/>
      <c r="N29" s="481"/>
      <c r="O29" s="481"/>
      <c r="P29" s="523"/>
      <c r="Q29" s="480">
        <v>2420</v>
      </c>
      <c r="R29" s="481"/>
      <c r="S29" s="481"/>
      <c r="T29" s="481"/>
      <c r="U29" s="481"/>
      <c r="V29" s="523"/>
      <c r="W29" s="583"/>
      <c r="X29" s="584"/>
      <c r="Y29" s="585"/>
      <c r="Z29" s="479" t="s">
        <v>188</v>
      </c>
      <c r="AA29" s="459"/>
      <c r="AB29" s="459"/>
      <c r="AC29" s="459"/>
      <c r="AD29" s="459"/>
      <c r="AE29" s="459"/>
      <c r="AF29" s="459"/>
      <c r="AG29" s="460"/>
      <c r="AH29" s="480">
        <v>219</v>
      </c>
      <c r="AI29" s="481"/>
      <c r="AJ29" s="481"/>
      <c r="AK29" s="481"/>
      <c r="AL29" s="523"/>
      <c r="AM29" s="480">
        <v>707250</v>
      </c>
      <c r="AN29" s="481"/>
      <c r="AO29" s="481"/>
      <c r="AP29" s="481"/>
      <c r="AQ29" s="481"/>
      <c r="AR29" s="523"/>
      <c r="AS29" s="480">
        <v>3229</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1977</v>
      </c>
      <c r="BO29" s="430"/>
      <c r="BP29" s="430"/>
      <c r="BQ29" s="430"/>
      <c r="BR29" s="430"/>
      <c r="BS29" s="430"/>
      <c r="BT29" s="430"/>
      <c r="BU29" s="431"/>
      <c r="BV29" s="429">
        <v>1977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101.2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151918</v>
      </c>
      <c r="BO30" s="606"/>
      <c r="BP30" s="606"/>
      <c r="BQ30" s="606"/>
      <c r="BR30" s="606"/>
      <c r="BS30" s="606"/>
      <c r="BT30" s="606"/>
      <c r="BU30" s="607"/>
      <c r="BV30" s="605">
        <v>151689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197</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埼玉県後期高齢者医療広域連合一般会計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小川町文化協会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埼玉県後期高齢者医療広域連合特別会計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埼玉伝統工芸協会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埼玉県市町村総合事務組合一般会計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埼玉県市町村総合事務組合交通災害特別会計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彩の国さいたま人づくり広域連合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比企広域市町村圏組合一般会計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比企広域市町村圏組合消防特別会計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比企広域市町村圏組合斎場及び霊きゅう自動車特別会計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比企広域市町村圏組合介護認定及び障害程度区分審査会特別会計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比企広域市町村圏組合公平委員会特別会計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f3/SNTlaYgOageJhLt2BxYNHtMMwIDyS3sn8k0qQed6xoMLFJT1fuKnoRiPURUhiJfqINxgOQQkJtlT5GOB6lQ==" saltValue="Fe18WaGExcQwxT8l08Kg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558</v>
      </c>
      <c r="D34" s="1210"/>
      <c r="E34" s="1211"/>
      <c r="F34" s="32">
        <v>17.98</v>
      </c>
      <c r="G34" s="33">
        <v>19.64</v>
      </c>
      <c r="H34" s="33">
        <v>20.53</v>
      </c>
      <c r="I34" s="33">
        <v>20.38</v>
      </c>
      <c r="J34" s="34">
        <v>20.149999999999999</v>
      </c>
      <c r="K34" s="22"/>
      <c r="L34" s="22"/>
      <c r="M34" s="22"/>
      <c r="N34" s="22"/>
      <c r="O34" s="22"/>
      <c r="P34" s="22"/>
    </row>
    <row r="35" spans="1:16" ht="39" customHeight="1" x14ac:dyDescent="0.15">
      <c r="A35" s="22"/>
      <c r="B35" s="35"/>
      <c r="C35" s="1204" t="s">
        <v>559</v>
      </c>
      <c r="D35" s="1205"/>
      <c r="E35" s="1206"/>
      <c r="F35" s="36">
        <v>4.72</v>
      </c>
      <c r="G35" s="37">
        <v>5.16</v>
      </c>
      <c r="H35" s="37">
        <v>3.66</v>
      </c>
      <c r="I35" s="37">
        <v>3.41</v>
      </c>
      <c r="J35" s="38">
        <v>4.33</v>
      </c>
      <c r="K35" s="22"/>
      <c r="L35" s="22"/>
      <c r="M35" s="22"/>
      <c r="N35" s="22"/>
      <c r="O35" s="22"/>
      <c r="P35" s="22"/>
    </row>
    <row r="36" spans="1:16" ht="39" customHeight="1" x14ac:dyDescent="0.15">
      <c r="A36" s="22"/>
      <c r="B36" s="35"/>
      <c r="C36" s="1204" t="s">
        <v>560</v>
      </c>
      <c r="D36" s="1205"/>
      <c r="E36" s="1206"/>
      <c r="F36" s="36">
        <v>0.73</v>
      </c>
      <c r="G36" s="37">
        <v>0.69</v>
      </c>
      <c r="H36" s="37">
        <v>0.41</v>
      </c>
      <c r="I36" s="37">
        <v>0.66</v>
      </c>
      <c r="J36" s="38">
        <v>2.84</v>
      </c>
      <c r="K36" s="22"/>
      <c r="L36" s="22"/>
      <c r="M36" s="22"/>
      <c r="N36" s="22"/>
      <c r="O36" s="22"/>
      <c r="P36" s="22"/>
    </row>
    <row r="37" spans="1:16" ht="39" customHeight="1" x14ac:dyDescent="0.15">
      <c r="A37" s="22"/>
      <c r="B37" s="35"/>
      <c r="C37" s="1204" t="s">
        <v>561</v>
      </c>
      <c r="D37" s="1205"/>
      <c r="E37" s="1206"/>
      <c r="F37" s="36">
        <v>1.35</v>
      </c>
      <c r="G37" s="37">
        <v>1.94</v>
      </c>
      <c r="H37" s="37">
        <v>0.97</v>
      </c>
      <c r="I37" s="37">
        <v>1.89</v>
      </c>
      <c r="J37" s="38">
        <v>1.2</v>
      </c>
      <c r="K37" s="22"/>
      <c r="L37" s="22"/>
      <c r="M37" s="22"/>
      <c r="N37" s="22"/>
      <c r="O37" s="22"/>
      <c r="P37" s="22"/>
    </row>
    <row r="38" spans="1:16" ht="39" customHeight="1" x14ac:dyDescent="0.15">
      <c r="A38" s="22"/>
      <c r="B38" s="35"/>
      <c r="C38" s="1204" t="s">
        <v>562</v>
      </c>
      <c r="D38" s="1205"/>
      <c r="E38" s="1206"/>
      <c r="F38" s="36">
        <v>3.15</v>
      </c>
      <c r="G38" s="37">
        <v>2.98</v>
      </c>
      <c r="H38" s="37">
        <v>2.46</v>
      </c>
      <c r="I38" s="37">
        <v>1.19</v>
      </c>
      <c r="J38" s="38">
        <v>0.81</v>
      </c>
      <c r="K38" s="22"/>
      <c r="L38" s="22"/>
      <c r="M38" s="22"/>
      <c r="N38" s="22"/>
      <c r="O38" s="22"/>
      <c r="P38" s="22"/>
    </row>
    <row r="39" spans="1:16" ht="39" customHeight="1" x14ac:dyDescent="0.15">
      <c r="A39" s="22"/>
      <c r="B39" s="35"/>
      <c r="C39" s="1204" t="s">
        <v>563</v>
      </c>
      <c r="D39" s="1205"/>
      <c r="E39" s="1206"/>
      <c r="F39" s="36">
        <v>0.14000000000000001</v>
      </c>
      <c r="G39" s="37">
        <v>0.13</v>
      </c>
      <c r="H39" s="37">
        <v>0.06</v>
      </c>
      <c r="I39" s="37">
        <v>7.0000000000000007E-2</v>
      </c>
      <c r="J39" s="38">
        <v>0.24</v>
      </c>
      <c r="K39" s="22"/>
      <c r="L39" s="22"/>
      <c r="M39" s="22"/>
      <c r="N39" s="22"/>
      <c r="O39" s="22"/>
      <c r="P39" s="22"/>
    </row>
    <row r="40" spans="1:16" ht="39" customHeight="1" x14ac:dyDescent="0.15">
      <c r="A40" s="22"/>
      <c r="B40" s="35"/>
      <c r="C40" s="1204" t="s">
        <v>564</v>
      </c>
      <c r="D40" s="1205"/>
      <c r="E40" s="1206"/>
      <c r="F40" s="36">
        <v>0.01</v>
      </c>
      <c r="G40" s="37">
        <v>0.1</v>
      </c>
      <c r="H40" s="37">
        <v>0.1</v>
      </c>
      <c r="I40" s="37">
        <v>0.11</v>
      </c>
      <c r="J40" s="38">
        <v>0.11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565</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566</v>
      </c>
      <c r="D43" s="1208"/>
      <c r="E43" s="120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fVKNDHC2FglJbCaCqjQ7/Ymsl0GT/eGWqDB+fYfhLVJIFMAA77Th42HWGMuQkP+lMRGoMfly8M7HYz9WYbw6A==" saltValue="TAE0do/qZ13TfhbwoK0p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7" orientation="landscape" horizontalDpi="300"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892</v>
      </c>
      <c r="L45" s="60">
        <v>923</v>
      </c>
      <c r="M45" s="60">
        <v>948</v>
      </c>
      <c r="N45" s="60">
        <v>975</v>
      </c>
      <c r="O45" s="61">
        <v>965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x14ac:dyDescent="0.15">
      <c r="A48" s="48"/>
      <c r="B48" s="1214"/>
      <c r="C48" s="1215"/>
      <c r="D48" s="62"/>
      <c r="E48" s="1220" t="s">
        <v>15</v>
      </c>
      <c r="F48" s="1220"/>
      <c r="G48" s="1220"/>
      <c r="H48" s="1220"/>
      <c r="I48" s="1220"/>
      <c r="J48" s="1221"/>
      <c r="K48" s="63">
        <v>206</v>
      </c>
      <c r="L48" s="64">
        <v>193</v>
      </c>
      <c r="M48" s="64">
        <v>162</v>
      </c>
      <c r="N48" s="64">
        <v>198</v>
      </c>
      <c r="O48" s="65">
        <v>207</v>
      </c>
      <c r="P48" s="48"/>
      <c r="Q48" s="48"/>
      <c r="R48" s="48"/>
      <c r="S48" s="48"/>
      <c r="T48" s="48"/>
      <c r="U48" s="48"/>
    </row>
    <row r="49" spans="1:21" ht="30.75" customHeight="1" x14ac:dyDescent="0.15">
      <c r="A49" s="48"/>
      <c r="B49" s="1214"/>
      <c r="C49" s="1215"/>
      <c r="D49" s="62"/>
      <c r="E49" s="1220" t="s">
        <v>16</v>
      </c>
      <c r="F49" s="1220"/>
      <c r="G49" s="1220"/>
      <c r="H49" s="1220"/>
      <c r="I49" s="1220"/>
      <c r="J49" s="1221"/>
      <c r="K49" s="63">
        <v>38</v>
      </c>
      <c r="L49" s="64">
        <v>36</v>
      </c>
      <c r="M49" s="64">
        <v>34</v>
      </c>
      <c r="N49" s="64">
        <v>35</v>
      </c>
      <c r="O49" s="65">
        <v>27</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506</v>
      </c>
      <c r="L50" s="64" t="s">
        <v>506</v>
      </c>
      <c r="M50" s="64" t="s">
        <v>506</v>
      </c>
      <c r="N50" s="64" t="s">
        <v>506</v>
      </c>
      <c r="O50" s="65" t="s">
        <v>506</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506</v>
      </c>
      <c r="L51" s="64" t="s">
        <v>506</v>
      </c>
      <c r="M51" s="64" t="s">
        <v>506</v>
      </c>
      <c r="N51" s="64" t="s">
        <v>506</v>
      </c>
      <c r="O51" s="65" t="s">
        <v>506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846</v>
      </c>
      <c r="L52" s="64">
        <v>804</v>
      </c>
      <c r="M52" s="64">
        <v>802</v>
      </c>
      <c r="N52" s="64">
        <v>828</v>
      </c>
      <c r="O52" s="65">
        <v>822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290</v>
      </c>
      <c r="L53" s="69">
        <v>348</v>
      </c>
      <c r="M53" s="69">
        <v>342</v>
      </c>
      <c r="N53" s="69">
        <v>380</v>
      </c>
      <c r="O53" s="70">
        <v>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596</v>
      </c>
      <c r="L57" s="84" t="s">
        <v>596</v>
      </c>
      <c r="M57" s="84" t="s">
        <v>596</v>
      </c>
      <c r="N57" s="84" t="s">
        <v>596</v>
      </c>
      <c r="O57" s="85" t="s">
        <v>596</v>
      </c>
    </row>
    <row r="58" spans="1:21" ht="31.5" customHeight="1" thickBot="1" x14ac:dyDescent="0.2">
      <c r="B58" s="1230"/>
      <c r="C58" s="1231"/>
      <c r="D58" s="1235" t="s">
        <v>27</v>
      </c>
      <c r="E58" s="1236"/>
      <c r="F58" s="1236"/>
      <c r="G58" s="1236"/>
      <c r="H58" s="1236"/>
      <c r="I58" s="1236"/>
      <c r="J58" s="1237"/>
      <c r="K58" s="86" t="s">
        <v>597</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fVte7l2nbB6G02rVOP0OskgZ6gs6mOvTMs2gVa1owaMXooNmPgydekZJc02wl4swAuWddA8Tvt0wA0cv54iCA==" saltValue="bDq+tnPMB9S8rvGCSJoS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1" orientation="landscape" horizontalDpi="300" verticalDpi="3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8" t="s">
        <v>30</v>
      </c>
      <c r="C41" s="1239"/>
      <c r="D41" s="102"/>
      <c r="E41" s="1244" t="s">
        <v>31</v>
      </c>
      <c r="F41" s="1244"/>
      <c r="G41" s="1244"/>
      <c r="H41" s="1245"/>
      <c r="I41" s="103">
        <v>10096</v>
      </c>
      <c r="J41" s="104">
        <v>9888</v>
      </c>
      <c r="K41" s="104">
        <v>9806</v>
      </c>
      <c r="L41" s="104">
        <v>9578</v>
      </c>
      <c r="M41" s="105">
        <v>9228</v>
      </c>
    </row>
    <row r="42" spans="2:13" ht="27.75" customHeight="1" x14ac:dyDescent="0.15">
      <c r="B42" s="1240"/>
      <c r="C42" s="1241"/>
      <c r="D42" s="106"/>
      <c r="E42" s="1246" t="s">
        <v>32</v>
      </c>
      <c r="F42" s="1246"/>
      <c r="G42" s="1246"/>
      <c r="H42" s="1247"/>
      <c r="I42" s="107" t="s">
        <v>506</v>
      </c>
      <c r="J42" s="108" t="s">
        <v>506</v>
      </c>
      <c r="K42" s="108" t="s">
        <v>506</v>
      </c>
      <c r="L42" s="108" t="s">
        <v>506</v>
      </c>
      <c r="M42" s="109" t="s">
        <v>506</v>
      </c>
    </row>
    <row r="43" spans="2:13" ht="27.75" customHeight="1" x14ac:dyDescent="0.15">
      <c r="B43" s="1240"/>
      <c r="C43" s="1241"/>
      <c r="D43" s="106"/>
      <c r="E43" s="1246" t="s">
        <v>33</v>
      </c>
      <c r="F43" s="1246"/>
      <c r="G43" s="1246"/>
      <c r="H43" s="1247"/>
      <c r="I43" s="107">
        <v>3688</v>
      </c>
      <c r="J43" s="108">
        <v>3687</v>
      </c>
      <c r="K43" s="108">
        <v>3575</v>
      </c>
      <c r="L43" s="108">
        <v>3463</v>
      </c>
      <c r="M43" s="109">
        <v>3490</v>
      </c>
    </row>
    <row r="44" spans="2:13" ht="27.75" customHeight="1" x14ac:dyDescent="0.15">
      <c r="B44" s="1240"/>
      <c r="C44" s="1241"/>
      <c r="D44" s="106"/>
      <c r="E44" s="1246" t="s">
        <v>34</v>
      </c>
      <c r="F44" s="1246"/>
      <c r="G44" s="1246"/>
      <c r="H44" s="1247"/>
      <c r="I44" s="107">
        <v>272</v>
      </c>
      <c r="J44" s="108">
        <v>248</v>
      </c>
      <c r="K44" s="108">
        <v>242</v>
      </c>
      <c r="L44" s="108">
        <v>211</v>
      </c>
      <c r="M44" s="109">
        <v>255</v>
      </c>
    </row>
    <row r="45" spans="2:13" ht="27.75" customHeight="1" x14ac:dyDescent="0.15">
      <c r="B45" s="1240"/>
      <c r="C45" s="1241"/>
      <c r="D45" s="106"/>
      <c r="E45" s="1246" t="s">
        <v>35</v>
      </c>
      <c r="F45" s="1246"/>
      <c r="G45" s="1246"/>
      <c r="H45" s="1247"/>
      <c r="I45" s="107">
        <v>2653</v>
      </c>
      <c r="J45" s="108">
        <v>2611</v>
      </c>
      <c r="K45" s="108">
        <v>2592</v>
      </c>
      <c r="L45" s="108">
        <v>2484</v>
      </c>
      <c r="M45" s="109">
        <v>2489</v>
      </c>
    </row>
    <row r="46" spans="2:13" ht="27.75" customHeight="1" x14ac:dyDescent="0.15">
      <c r="B46" s="1240"/>
      <c r="C46" s="1241"/>
      <c r="D46" s="110"/>
      <c r="E46" s="1246" t="s">
        <v>36</v>
      </c>
      <c r="F46" s="1246"/>
      <c r="G46" s="1246"/>
      <c r="H46" s="1247"/>
      <c r="I46" s="107" t="s">
        <v>506</v>
      </c>
      <c r="J46" s="108" t="s">
        <v>506</v>
      </c>
      <c r="K46" s="108" t="s">
        <v>506</v>
      </c>
      <c r="L46" s="108" t="s">
        <v>506</v>
      </c>
      <c r="M46" s="109" t="s">
        <v>506</v>
      </c>
    </row>
    <row r="47" spans="2:13" ht="27.75" customHeight="1" x14ac:dyDescent="0.15">
      <c r="B47" s="1240"/>
      <c r="C47" s="1241"/>
      <c r="D47" s="111"/>
      <c r="E47" s="1248" t="s">
        <v>37</v>
      </c>
      <c r="F47" s="1249"/>
      <c r="G47" s="1249"/>
      <c r="H47" s="1250"/>
      <c r="I47" s="107" t="s">
        <v>506</v>
      </c>
      <c r="J47" s="108" t="s">
        <v>506</v>
      </c>
      <c r="K47" s="108" t="s">
        <v>506</v>
      </c>
      <c r="L47" s="108" t="s">
        <v>506</v>
      </c>
      <c r="M47" s="109" t="s">
        <v>506</v>
      </c>
    </row>
    <row r="48" spans="2:13" ht="27.75" customHeight="1" x14ac:dyDescent="0.15">
      <c r="B48" s="1240"/>
      <c r="C48" s="1241"/>
      <c r="D48" s="106"/>
      <c r="E48" s="1246" t="s">
        <v>38</v>
      </c>
      <c r="F48" s="1246"/>
      <c r="G48" s="1246"/>
      <c r="H48" s="1247"/>
      <c r="I48" s="107" t="s">
        <v>506</v>
      </c>
      <c r="J48" s="108" t="s">
        <v>506</v>
      </c>
      <c r="K48" s="108" t="s">
        <v>506</v>
      </c>
      <c r="L48" s="108" t="s">
        <v>506</v>
      </c>
      <c r="M48" s="109" t="s">
        <v>506</v>
      </c>
    </row>
    <row r="49" spans="2:13" ht="27.75" customHeight="1" x14ac:dyDescent="0.15">
      <c r="B49" s="1242"/>
      <c r="C49" s="1243"/>
      <c r="D49" s="106"/>
      <c r="E49" s="1246" t="s">
        <v>39</v>
      </c>
      <c r="F49" s="1246"/>
      <c r="G49" s="1246"/>
      <c r="H49" s="1247"/>
      <c r="I49" s="107" t="s">
        <v>506</v>
      </c>
      <c r="J49" s="108" t="s">
        <v>506</v>
      </c>
      <c r="K49" s="108" t="s">
        <v>506</v>
      </c>
      <c r="L49" s="108" t="s">
        <v>506</v>
      </c>
      <c r="M49" s="109" t="s">
        <v>506</v>
      </c>
    </row>
    <row r="50" spans="2:13" ht="27.75" customHeight="1" x14ac:dyDescent="0.15">
      <c r="B50" s="1251" t="s">
        <v>40</v>
      </c>
      <c r="C50" s="1252"/>
      <c r="D50" s="112"/>
      <c r="E50" s="1246" t="s">
        <v>41</v>
      </c>
      <c r="F50" s="1246"/>
      <c r="G50" s="1246"/>
      <c r="H50" s="1247"/>
      <c r="I50" s="107">
        <v>1059</v>
      </c>
      <c r="J50" s="108">
        <v>1182</v>
      </c>
      <c r="K50" s="108">
        <v>1633</v>
      </c>
      <c r="L50" s="108">
        <v>1800</v>
      </c>
      <c r="M50" s="109">
        <v>1771</v>
      </c>
    </row>
    <row r="51" spans="2:13" ht="27.75" customHeight="1" x14ac:dyDescent="0.15">
      <c r="B51" s="1240"/>
      <c r="C51" s="1241"/>
      <c r="D51" s="106"/>
      <c r="E51" s="1246" t="s">
        <v>42</v>
      </c>
      <c r="F51" s="1246"/>
      <c r="G51" s="1246"/>
      <c r="H51" s="1247"/>
      <c r="I51" s="107">
        <v>2207</v>
      </c>
      <c r="J51" s="108">
        <v>2150</v>
      </c>
      <c r="K51" s="108">
        <v>2230</v>
      </c>
      <c r="L51" s="108">
        <v>2222</v>
      </c>
      <c r="M51" s="109">
        <v>2222</v>
      </c>
    </row>
    <row r="52" spans="2:13" ht="27.75" customHeight="1" x14ac:dyDescent="0.15">
      <c r="B52" s="1242"/>
      <c r="C52" s="1243"/>
      <c r="D52" s="106"/>
      <c r="E52" s="1246" t="s">
        <v>43</v>
      </c>
      <c r="F52" s="1246"/>
      <c r="G52" s="1246"/>
      <c r="H52" s="1247"/>
      <c r="I52" s="107">
        <v>9186</v>
      </c>
      <c r="J52" s="108">
        <v>9162</v>
      </c>
      <c r="K52" s="108">
        <v>9215</v>
      </c>
      <c r="L52" s="108">
        <v>9217</v>
      </c>
      <c r="M52" s="109">
        <v>9149</v>
      </c>
    </row>
    <row r="53" spans="2:13" ht="27.75" customHeight="1" thickBot="1" x14ac:dyDescent="0.2">
      <c r="B53" s="1253" t="s">
        <v>44</v>
      </c>
      <c r="C53" s="1254"/>
      <c r="D53" s="113"/>
      <c r="E53" s="1255" t="s">
        <v>45</v>
      </c>
      <c r="F53" s="1255"/>
      <c r="G53" s="1255"/>
      <c r="H53" s="1256"/>
      <c r="I53" s="114">
        <v>4258</v>
      </c>
      <c r="J53" s="115">
        <v>3940</v>
      </c>
      <c r="K53" s="115">
        <v>3137</v>
      </c>
      <c r="L53" s="115">
        <v>2497</v>
      </c>
      <c r="M53" s="116">
        <v>2320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1Hr0hCS3oZjkwh8jPVXUCCvL6NWMrFUtINjx7o+plxp8lYdG9LBbLbTeTI+BgdRRehNl83St/3cuh9bY8BNA==" saltValue="iMUXwRUv2p/LEk9tKEDi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8" scale="87" orientation="landscape" horizontalDpi="300"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809</v>
      </c>
      <c r="G55" s="128">
        <v>845</v>
      </c>
      <c r="H55" s="129">
        <v>751</v>
      </c>
    </row>
    <row r="56" spans="2:8" ht="52.5" customHeight="1" x14ac:dyDescent="0.15">
      <c r="B56" s="130"/>
      <c r="C56" s="1267" t="s">
        <v>49</v>
      </c>
      <c r="D56" s="1267"/>
      <c r="E56" s="1268"/>
      <c r="F56" s="131">
        <v>2</v>
      </c>
      <c r="G56" s="131">
        <v>2</v>
      </c>
      <c r="H56" s="132">
        <v>2</v>
      </c>
    </row>
    <row r="57" spans="2:8" ht="53.25" customHeight="1" x14ac:dyDescent="0.15">
      <c r="B57" s="130"/>
      <c r="C57" s="1269" t="s">
        <v>50</v>
      </c>
      <c r="D57" s="1269"/>
      <c r="E57" s="1270"/>
      <c r="F57" s="133">
        <v>153</v>
      </c>
      <c r="G57" s="133">
        <v>152</v>
      </c>
      <c r="H57" s="134">
        <v>152</v>
      </c>
    </row>
    <row r="58" spans="2:8" ht="45.75" customHeight="1" x14ac:dyDescent="0.15">
      <c r="B58" s="135"/>
      <c r="C58" s="1257" t="s">
        <v>591</v>
      </c>
      <c r="D58" s="1258"/>
      <c r="E58" s="1259"/>
      <c r="F58" s="136">
        <v>85</v>
      </c>
      <c r="G58" s="136">
        <v>81</v>
      </c>
      <c r="H58" s="137">
        <v>77</v>
      </c>
    </row>
    <row r="59" spans="2:8" ht="45.75" customHeight="1" x14ac:dyDescent="0.15">
      <c r="B59" s="135"/>
      <c r="C59" s="1257" t="s">
        <v>592</v>
      </c>
      <c r="D59" s="1258"/>
      <c r="E59" s="1259"/>
      <c r="F59" s="136">
        <v>50</v>
      </c>
      <c r="G59" s="136">
        <v>50</v>
      </c>
      <c r="H59" s="137">
        <v>50</v>
      </c>
    </row>
    <row r="60" spans="2:8" ht="45.75" customHeight="1" x14ac:dyDescent="0.15">
      <c r="B60" s="135"/>
      <c r="C60" s="1257" t="s">
        <v>593</v>
      </c>
      <c r="D60" s="1258"/>
      <c r="E60" s="1259"/>
      <c r="F60" s="136">
        <v>12</v>
      </c>
      <c r="G60" s="136">
        <v>15</v>
      </c>
      <c r="H60" s="137">
        <v>16</v>
      </c>
    </row>
    <row r="61" spans="2:8" ht="45.75" customHeight="1" x14ac:dyDescent="0.15">
      <c r="B61" s="135"/>
      <c r="C61" s="1257" t="s">
        <v>594</v>
      </c>
      <c r="D61" s="1258"/>
      <c r="E61" s="1259"/>
      <c r="F61" s="136">
        <v>4</v>
      </c>
      <c r="G61" s="136">
        <v>4</v>
      </c>
      <c r="H61" s="137">
        <v>4</v>
      </c>
    </row>
    <row r="62" spans="2:8" ht="45.75" customHeight="1" thickBot="1" x14ac:dyDescent="0.2">
      <c r="B62" s="138"/>
      <c r="C62" s="1260" t="s">
        <v>595</v>
      </c>
      <c r="D62" s="1261"/>
      <c r="E62" s="1262"/>
      <c r="F62" s="139">
        <v>0</v>
      </c>
      <c r="G62" s="139">
        <v>0</v>
      </c>
      <c r="H62" s="140">
        <v>3</v>
      </c>
    </row>
    <row r="63" spans="2:8" ht="52.5" customHeight="1" thickBot="1" x14ac:dyDescent="0.2">
      <c r="B63" s="141"/>
      <c r="C63" s="1263" t="s">
        <v>51</v>
      </c>
      <c r="D63" s="1263"/>
      <c r="E63" s="1264"/>
      <c r="F63" s="142">
        <v>964</v>
      </c>
      <c r="G63" s="142">
        <v>998</v>
      </c>
      <c r="H63" s="143">
        <v>905</v>
      </c>
    </row>
    <row r="64" spans="2:8" ht="15" customHeight="1" x14ac:dyDescent="0.15"/>
  </sheetData>
  <sheetProtection algorithmName="SHA-512" hashValue="6KHu2D7cv3bXRJcwY0SAE4bCUQUxgtTJV332X4VJAM3kmsfjVsl/Ppc9CWzqHEoR+xmpUmwf9LaksfyxkaOGOQ==" saltValue="gIA9PP9SNzuojKGSPZ+F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2" orientation="landscape" verticalDpi="300"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21415</v>
      </c>
      <c r="E3" s="162"/>
      <c r="F3" s="163">
        <v>49919</v>
      </c>
      <c r="G3" s="164"/>
      <c r="H3" s="165"/>
    </row>
    <row r="4" spans="1:8" x14ac:dyDescent="0.15">
      <c r="A4" s="166"/>
      <c r="B4" s="167"/>
      <c r="C4" s="168"/>
      <c r="D4" s="169">
        <v>10665</v>
      </c>
      <c r="E4" s="170"/>
      <c r="F4" s="171">
        <v>26398</v>
      </c>
      <c r="G4" s="172"/>
      <c r="H4" s="173"/>
    </row>
    <row r="5" spans="1:8" x14ac:dyDescent="0.15">
      <c r="A5" s="154" t="s">
        <v>540</v>
      </c>
      <c r="B5" s="159"/>
      <c r="C5" s="160"/>
      <c r="D5" s="161">
        <v>16269</v>
      </c>
      <c r="E5" s="162"/>
      <c r="F5" s="163">
        <v>47738</v>
      </c>
      <c r="G5" s="164"/>
      <c r="H5" s="165"/>
    </row>
    <row r="6" spans="1:8" x14ac:dyDescent="0.15">
      <c r="A6" s="166"/>
      <c r="B6" s="167"/>
      <c r="C6" s="168"/>
      <c r="D6" s="169">
        <v>5863</v>
      </c>
      <c r="E6" s="170"/>
      <c r="F6" s="171">
        <v>24937</v>
      </c>
      <c r="G6" s="172"/>
      <c r="H6" s="173"/>
    </row>
    <row r="7" spans="1:8" x14ac:dyDescent="0.15">
      <c r="A7" s="154" t="s">
        <v>541</v>
      </c>
      <c r="B7" s="159"/>
      <c r="C7" s="160"/>
      <c r="D7" s="161">
        <v>25902</v>
      </c>
      <c r="E7" s="162"/>
      <c r="F7" s="163">
        <v>52191</v>
      </c>
      <c r="G7" s="164"/>
      <c r="H7" s="165"/>
    </row>
    <row r="8" spans="1:8" x14ac:dyDescent="0.15">
      <c r="A8" s="166"/>
      <c r="B8" s="167"/>
      <c r="C8" s="168"/>
      <c r="D8" s="169">
        <v>9650</v>
      </c>
      <c r="E8" s="170"/>
      <c r="F8" s="171">
        <v>24843</v>
      </c>
      <c r="G8" s="172"/>
      <c r="H8" s="173"/>
    </row>
    <row r="9" spans="1:8" x14ac:dyDescent="0.15">
      <c r="A9" s="154" t="s">
        <v>542</v>
      </c>
      <c r="B9" s="159"/>
      <c r="C9" s="160"/>
      <c r="D9" s="161">
        <v>16985</v>
      </c>
      <c r="E9" s="162"/>
      <c r="F9" s="163">
        <v>47387</v>
      </c>
      <c r="G9" s="164"/>
      <c r="H9" s="165"/>
    </row>
    <row r="10" spans="1:8" x14ac:dyDescent="0.15">
      <c r="A10" s="166"/>
      <c r="B10" s="167"/>
      <c r="C10" s="168"/>
      <c r="D10" s="169">
        <v>8026</v>
      </c>
      <c r="E10" s="170"/>
      <c r="F10" s="171">
        <v>24928</v>
      </c>
      <c r="G10" s="172"/>
      <c r="H10" s="173"/>
    </row>
    <row r="11" spans="1:8" x14ac:dyDescent="0.15">
      <c r="A11" s="154" t="s">
        <v>543</v>
      </c>
      <c r="B11" s="159"/>
      <c r="C11" s="160"/>
      <c r="D11" s="161">
        <v>11189</v>
      </c>
      <c r="E11" s="162"/>
      <c r="F11" s="163">
        <v>51264</v>
      </c>
      <c r="G11" s="164"/>
      <c r="H11" s="165"/>
    </row>
    <row r="12" spans="1:8" x14ac:dyDescent="0.15">
      <c r="A12" s="166"/>
      <c r="B12" s="167"/>
      <c r="C12" s="174"/>
      <c r="D12" s="169">
        <v>5377</v>
      </c>
      <c r="E12" s="170"/>
      <c r="F12" s="171">
        <v>26040</v>
      </c>
      <c r="G12" s="172"/>
      <c r="H12" s="173"/>
    </row>
    <row r="13" spans="1:8" x14ac:dyDescent="0.15">
      <c r="A13" s="154"/>
      <c r="B13" s="159"/>
      <c r="C13" s="175"/>
      <c r="D13" s="176">
        <v>18352</v>
      </c>
      <c r="E13" s="177"/>
      <c r="F13" s="178">
        <v>49700</v>
      </c>
      <c r="G13" s="179"/>
      <c r="H13" s="165"/>
    </row>
    <row r="14" spans="1:8" x14ac:dyDescent="0.15">
      <c r="A14" s="166"/>
      <c r="B14" s="167"/>
      <c r="C14" s="168"/>
      <c r="D14" s="169">
        <v>7916</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4.72</v>
      </c>
      <c r="C19" s="180">
        <f>ROUND(VALUE(SUBSTITUTE(実質収支比率等に係る経年分析!G$48,"▲","-")),2)</f>
        <v>5.16</v>
      </c>
      <c r="D19" s="180">
        <f>ROUND(VALUE(SUBSTITUTE(実質収支比率等に係る経年分析!H$48,"▲","-")),2)</f>
        <v>3.66</v>
      </c>
      <c r="E19" s="180">
        <f>ROUND(VALUE(SUBSTITUTE(実質収支比率等に係る経年分析!I$48,"▲","-")),2)</f>
        <v>3.41</v>
      </c>
      <c r="F19" s="180">
        <f>ROUND(VALUE(SUBSTITUTE(実質収支比率等に係る経年分析!J$48,"▲","-")),2)</f>
        <v>4.33</v>
      </c>
    </row>
    <row r="20" spans="1:11" x14ac:dyDescent="0.15">
      <c r="A20" s="180" t="s">
        <v>55</v>
      </c>
      <c r="B20" s="180">
        <f>ROUND(VALUE(SUBSTITUTE(実質収支比率等に係る経年分析!F$47,"▲","-")),2)</f>
        <v>9.52</v>
      </c>
      <c r="C20" s="180">
        <f>ROUND(VALUE(SUBSTITUTE(実質収支比率等に係る経年分析!G$47,"▲","-")),2)</f>
        <v>9.02</v>
      </c>
      <c r="D20" s="180">
        <f>ROUND(VALUE(SUBSTITUTE(実質収支比率等に係る経年分析!H$47,"▲","-")),2)</f>
        <v>12.89</v>
      </c>
      <c r="E20" s="180">
        <f>ROUND(VALUE(SUBSTITUTE(実質収支比率等に係る経年分析!I$47,"▲","-")),2)</f>
        <v>13.25</v>
      </c>
      <c r="F20" s="180">
        <f>ROUND(VALUE(SUBSTITUTE(実質収支比率等に係る経年分析!J$47,"▲","-")),2)</f>
        <v>11.9</v>
      </c>
    </row>
    <row r="21" spans="1:11" x14ac:dyDescent="0.15">
      <c r="A21" s="180" t="s">
        <v>56</v>
      </c>
      <c r="B21" s="180">
        <f>IF(ISNUMBER(VALUE(SUBSTITUTE(実質収支比率等に係る経年分析!F$49,"▲","-"))),ROUND(VALUE(SUBSTITUTE(実質収支比率等に係る経年分析!F$49,"▲","-")),2),NA())</f>
        <v>-5.23</v>
      </c>
      <c r="C21" s="180">
        <f>IF(ISNUMBER(VALUE(SUBSTITUTE(実質収支比率等に係る経年分析!G$49,"▲","-"))),ROUND(VALUE(SUBSTITUTE(実質収支比率等に係る経年分析!G$49,"▲","-")),2),NA())</f>
        <v>-4.2300000000000004</v>
      </c>
      <c r="D21" s="180">
        <f>IF(ISNUMBER(VALUE(SUBSTITUTE(実質収支比率等に係る経年分析!H$49,"▲","-"))),ROUND(VALUE(SUBSTITUTE(実質収支比率等に係る経年分析!H$49,"▲","-")),2),NA())</f>
        <v>-2</v>
      </c>
      <c r="E21" s="180">
        <f>IF(ISNUMBER(VALUE(SUBSTITUTE(実質収支比率等に係る経年分析!I$49,"▲","-"))),ROUND(VALUE(SUBSTITUTE(実質収支比率等に係る経年分析!I$49,"▲","-")),2),NA())</f>
        <v>-2.2999999999999998</v>
      </c>
      <c r="F21" s="180">
        <f>IF(ISNUMBER(VALUE(SUBSTITUTE(実質収支比率等に係る経年分析!J$49,"▲","-"))),ROUND(VALUE(SUBSTITUTE(実質収支比率等に係る経年分析!J$49,"▲","-")),2),NA())</f>
        <v>-3.14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20.149999999999999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846</v>
      </c>
      <c r="E42" s="182"/>
      <c r="F42" s="182"/>
      <c r="G42" s="182">
        <f>'実質公債費比率（分子）の構造'!L$52</f>
        <v>804</v>
      </c>
      <c r="H42" s="182"/>
      <c r="I42" s="182"/>
      <c r="J42" s="182">
        <f>'実質公債費比率（分子）の構造'!M$52</f>
        <v>802</v>
      </c>
      <c r="K42" s="182"/>
      <c r="L42" s="182"/>
      <c r="M42" s="182">
        <f>'実質公債費比率（分子）の構造'!N$52</f>
        <v>828</v>
      </c>
      <c r="N42" s="182"/>
      <c r="O42" s="182"/>
      <c r="P42" s="182">
        <f>'実質公債費比率（分子）の構造'!O$52</f>
        <v>822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38</v>
      </c>
      <c r="C45" s="182"/>
      <c r="D45" s="182"/>
      <c r="E45" s="182">
        <f>'実質公債費比率（分子）の構造'!L$49</f>
        <v>36</v>
      </c>
      <c r="F45" s="182"/>
      <c r="G45" s="182"/>
      <c r="H45" s="182">
        <f>'実質公債費比率（分子）の構造'!M$49</f>
        <v>34</v>
      </c>
      <c r="I45" s="182"/>
      <c r="J45" s="182"/>
      <c r="K45" s="182">
        <f>'実質公債費比率（分子）の構造'!N$49</f>
        <v>35</v>
      </c>
      <c r="L45" s="182"/>
      <c r="M45" s="182"/>
      <c r="N45" s="182">
        <f>'実質公債費比率（分子）の構造'!O$49</f>
        <v>27</v>
      </c>
      <c r="O45" s="182"/>
      <c r="P45" s="182"/>
    </row>
    <row r="46" spans="1:16" x14ac:dyDescent="0.15">
      <c r="A46" s="182" t="s">
        <v>67</v>
      </c>
      <c r="B46" s="182">
        <f>'実質公債費比率（分子）の構造'!K$48</f>
        <v>206</v>
      </c>
      <c r="C46" s="182"/>
      <c r="D46" s="182"/>
      <c r="E46" s="182">
        <f>'実質公債費比率（分子）の構造'!L$48</f>
        <v>193</v>
      </c>
      <c r="F46" s="182"/>
      <c r="G46" s="182"/>
      <c r="H46" s="182">
        <f>'実質公債費比率（分子）の構造'!M$48</f>
        <v>162</v>
      </c>
      <c r="I46" s="182"/>
      <c r="J46" s="182"/>
      <c r="K46" s="182">
        <f>'実質公債費比率（分子）の構造'!N$48</f>
        <v>198</v>
      </c>
      <c r="L46" s="182"/>
      <c r="M46" s="182"/>
      <c r="N46" s="182">
        <f>'実質公債費比率（分子）の構造'!O$48</f>
        <v>207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892</v>
      </c>
      <c r="C49" s="182"/>
      <c r="D49" s="182"/>
      <c r="E49" s="182">
        <f>'実質公債費比率（分子）の構造'!L$45</f>
        <v>923</v>
      </c>
      <c r="F49" s="182"/>
      <c r="G49" s="182"/>
      <c r="H49" s="182">
        <f>'実質公債費比率（分子）の構造'!M$45</f>
        <v>948</v>
      </c>
      <c r="I49" s="182"/>
      <c r="J49" s="182"/>
      <c r="K49" s="182">
        <f>'実質公債費比率（分子）の構造'!N$45</f>
        <v>975</v>
      </c>
      <c r="L49" s="182"/>
      <c r="M49" s="182"/>
      <c r="N49" s="182">
        <f>'実質公債費比率（分子）の構造'!O$45</f>
        <v>965</v>
      </c>
      <c r="O49" s="182"/>
      <c r="P49" s="182"/>
    </row>
    <row r="50" spans="1:16" x14ac:dyDescent="0.15">
      <c r="A50" s="182" t="s">
        <v>71</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342</v>
      </c>
      <c r="J50" s="182" t="e">
        <f>NA()</f>
        <v>#N/A</v>
      </c>
      <c r="K50" s="182" t="e">
        <f>NA()</f>
        <v>#N/A</v>
      </c>
      <c r="L50" s="182">
        <f>IF(ISNUMBER('実質公債費比率（分子）の構造'!N$53),'実質公債費比率（分子）の構造'!N$53,NA())</f>
        <v>380</v>
      </c>
      <c r="M50" s="182" t="e">
        <f>NA()</f>
        <v>#N/A</v>
      </c>
      <c r="N50" s="182" t="e">
        <f>NA()</f>
        <v>#N/A</v>
      </c>
      <c r="O50" s="182">
        <f>IF(ISNUMBER('実質公債費比率（分子）の構造'!O$53),'実質公債費比率（分子）の構造'!O$53,NA())</f>
        <v>377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9186</v>
      </c>
      <c r="E56" s="181"/>
      <c r="F56" s="181"/>
      <c r="G56" s="181">
        <f>'将来負担比率（分子）の構造'!J$52</f>
        <v>9162</v>
      </c>
      <c r="H56" s="181"/>
      <c r="I56" s="181"/>
      <c r="J56" s="181">
        <f>'将来負担比率（分子）の構造'!K$52</f>
        <v>9215</v>
      </c>
      <c r="K56" s="181"/>
      <c r="L56" s="181"/>
      <c r="M56" s="181">
        <f>'将来負担比率（分子）の構造'!L$52</f>
        <v>9217</v>
      </c>
      <c r="N56" s="181"/>
      <c r="O56" s="181"/>
      <c r="P56" s="181">
        <f>'将来負担比率（分子）の構造'!M$52</f>
        <v>9149</v>
      </c>
    </row>
    <row r="57" spans="1:16" x14ac:dyDescent="0.15">
      <c r="A57" s="181" t="s">
        <v>42</v>
      </c>
      <c r="B57" s="181"/>
      <c r="C57" s="181"/>
      <c r="D57" s="181">
        <f>'将来負担比率（分子）の構造'!I$51</f>
        <v>2207</v>
      </c>
      <c r="E57" s="181"/>
      <c r="F57" s="181"/>
      <c r="G57" s="181">
        <f>'将来負担比率（分子）の構造'!J$51</f>
        <v>2150</v>
      </c>
      <c r="H57" s="181"/>
      <c r="I57" s="181"/>
      <c r="J57" s="181">
        <f>'将来負担比率（分子）の構造'!K$51</f>
        <v>2230</v>
      </c>
      <c r="K57" s="181"/>
      <c r="L57" s="181"/>
      <c r="M57" s="181">
        <f>'将来負担比率（分子）の構造'!L$51</f>
        <v>2222</v>
      </c>
      <c r="N57" s="181"/>
      <c r="O57" s="181"/>
      <c r="P57" s="181">
        <f>'将来負担比率（分子）の構造'!M$51</f>
        <v>2222</v>
      </c>
    </row>
    <row r="58" spans="1:16" x14ac:dyDescent="0.15">
      <c r="A58" s="181" t="s">
        <v>41</v>
      </c>
      <c r="B58" s="181"/>
      <c r="C58" s="181"/>
      <c r="D58" s="181">
        <f>'将来負担比率（分子）の構造'!I$50</f>
        <v>1059</v>
      </c>
      <c r="E58" s="181"/>
      <c r="F58" s="181"/>
      <c r="G58" s="181">
        <f>'将来負担比率（分子）の構造'!J$50</f>
        <v>1182</v>
      </c>
      <c r="H58" s="181"/>
      <c r="I58" s="181"/>
      <c r="J58" s="181">
        <f>'将来負担比率（分子）の構造'!K$50</f>
        <v>1633</v>
      </c>
      <c r="K58" s="181"/>
      <c r="L58" s="181"/>
      <c r="M58" s="181">
        <f>'将来負担比率（分子）の構造'!L$50</f>
        <v>1800</v>
      </c>
      <c r="N58" s="181"/>
      <c r="O58" s="181"/>
      <c r="P58" s="181">
        <f>'将来負担比率（分子）の構造'!M$50</f>
        <v>1771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2653</v>
      </c>
      <c r="C62" s="181"/>
      <c r="D62" s="181"/>
      <c r="E62" s="181">
        <f>'将来負担比率（分子）の構造'!J$45</f>
        <v>2611</v>
      </c>
      <c r="F62" s="181"/>
      <c r="G62" s="181"/>
      <c r="H62" s="181">
        <f>'将来負担比率（分子）の構造'!K$45</f>
        <v>2592</v>
      </c>
      <c r="I62" s="181"/>
      <c r="J62" s="181"/>
      <c r="K62" s="181">
        <f>'将来負担比率（分子）の構造'!L$45</f>
        <v>2484</v>
      </c>
      <c r="L62" s="181"/>
      <c r="M62" s="181"/>
      <c r="N62" s="181">
        <f>'将来負担比率（分子）の構造'!M$45</f>
        <v>2489</v>
      </c>
      <c r="O62" s="181"/>
      <c r="P62" s="181"/>
    </row>
    <row r="63" spans="1:16" x14ac:dyDescent="0.15">
      <c r="A63" s="181" t="s">
        <v>34</v>
      </c>
      <c r="B63" s="181">
        <f>'将来負担比率（分子）の構造'!I$44</f>
        <v>272</v>
      </c>
      <c r="C63" s="181"/>
      <c r="D63" s="181"/>
      <c r="E63" s="181">
        <f>'将来負担比率（分子）の構造'!J$44</f>
        <v>248</v>
      </c>
      <c r="F63" s="181"/>
      <c r="G63" s="181"/>
      <c r="H63" s="181">
        <f>'将来負担比率（分子）の構造'!K$44</f>
        <v>242</v>
      </c>
      <c r="I63" s="181"/>
      <c r="J63" s="181"/>
      <c r="K63" s="181">
        <f>'将来負担比率（分子）の構造'!L$44</f>
        <v>211</v>
      </c>
      <c r="L63" s="181"/>
      <c r="M63" s="181"/>
      <c r="N63" s="181">
        <f>'将来負担比率（分子）の構造'!M$44</f>
        <v>255</v>
      </c>
      <c r="O63" s="181"/>
      <c r="P63" s="181"/>
    </row>
    <row r="64" spans="1:16" x14ac:dyDescent="0.15">
      <c r="A64" s="181" t="s">
        <v>33</v>
      </c>
      <c r="B64" s="181">
        <f>'将来負担比率（分子）の構造'!I$43</f>
        <v>3688</v>
      </c>
      <c r="C64" s="181"/>
      <c r="D64" s="181"/>
      <c r="E64" s="181">
        <f>'将来負担比率（分子）の構造'!J$43</f>
        <v>3687</v>
      </c>
      <c r="F64" s="181"/>
      <c r="G64" s="181"/>
      <c r="H64" s="181">
        <f>'将来負担比率（分子）の構造'!K$43</f>
        <v>3575</v>
      </c>
      <c r="I64" s="181"/>
      <c r="J64" s="181"/>
      <c r="K64" s="181">
        <f>'将来負担比率（分子）の構造'!L$43</f>
        <v>3463</v>
      </c>
      <c r="L64" s="181"/>
      <c r="M64" s="181"/>
      <c r="N64" s="181">
        <f>'将来負担比率（分子）の構造'!M$43</f>
        <v>3490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10096</v>
      </c>
      <c r="C66" s="181"/>
      <c r="D66" s="181"/>
      <c r="E66" s="181">
        <f>'将来負担比率（分子）の構造'!J$41</f>
        <v>9888</v>
      </c>
      <c r="F66" s="181"/>
      <c r="G66" s="181"/>
      <c r="H66" s="181">
        <f>'将来負担比率（分子）の構造'!K$41</f>
        <v>9806</v>
      </c>
      <c r="I66" s="181"/>
      <c r="J66" s="181"/>
      <c r="K66" s="181">
        <f>'将来負担比率（分子）の構造'!L$41</f>
        <v>9578</v>
      </c>
      <c r="L66" s="181"/>
      <c r="M66" s="181"/>
      <c r="N66" s="181">
        <f>'将来負担比率（分子）の構造'!M$41</f>
        <v>9228</v>
      </c>
      <c r="O66" s="181"/>
      <c r="P66" s="181"/>
    </row>
    <row r="67" spans="1:16" x14ac:dyDescent="0.15">
      <c r="A67" s="181" t="s">
        <v>75</v>
      </c>
      <c r="B67" s="181" t="e">
        <f>NA()</f>
        <v>#N/A</v>
      </c>
      <c r="C67" s="181">
        <f>IF(ISNUMBER('将来負担比率（分子）の構造'!I$53), IF('将来負担比率（分子）の構造'!I$53 &lt; 0, 0, '将来負担比率（分子）の構造'!I$53), NA())</f>
        <v>4258</v>
      </c>
      <c r="D67" s="181" t="e">
        <f>NA()</f>
        <v>#N/A</v>
      </c>
      <c r="E67" s="181" t="e">
        <f>NA()</f>
        <v>#N/A</v>
      </c>
      <c r="F67" s="181">
        <f>IF(ISNUMBER('将来負担比率（分子）の構造'!J$53), IF('将来負担比率（分子）の構造'!J$53 &lt; 0, 0, '将来負担比率（分子）の構造'!J$53), NA())</f>
        <v>3940</v>
      </c>
      <c r="G67" s="181" t="e">
        <f>NA()</f>
        <v>#N/A</v>
      </c>
      <c r="H67" s="181" t="e">
        <f>NA()</f>
        <v>#N/A</v>
      </c>
      <c r="I67" s="181">
        <f>IF(ISNUMBER('将来負担比率（分子）の構造'!K$53), IF('将来負担比率（分子）の構造'!K$53 &lt; 0, 0, '将来負担比率（分子）の構造'!K$53), NA())</f>
        <v>3137</v>
      </c>
      <c r="J67" s="181" t="e">
        <f>NA()</f>
        <v>#N/A</v>
      </c>
      <c r="K67" s="181" t="e">
        <f>NA()</f>
        <v>#N/A</v>
      </c>
      <c r="L67" s="181">
        <f>IF(ISNUMBER('将来負担比率（分子）の構造'!L$53), IF('将来負担比率（分子）の構造'!L$53 &lt; 0, 0, '将来負担比率（分子）の構造'!L$53), NA())</f>
        <v>2497</v>
      </c>
      <c r="M67" s="181" t="e">
        <f>NA()</f>
        <v>#N/A</v>
      </c>
      <c r="N67" s="181" t="e">
        <f>NA()</f>
        <v>#N/A</v>
      </c>
      <c r="O67" s="181">
        <f>IF(ISNUMBER('将来負担比率（分子）の構造'!M$53), IF('将来負担比率（分子）の構造'!M$53 &lt; 0, 0, '将来負担比率（分子）の構造'!M$53), NA())</f>
        <v>2320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809</v>
      </c>
      <c r="C72" s="185">
        <f>基金残高に係る経年分析!G55</f>
        <v>845</v>
      </c>
      <c r="D72" s="185">
        <f>基金残高に係る経年分析!H55</f>
        <v>751</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153</v>
      </c>
      <c r="C74" s="185">
        <f>基金残高に係る経年分析!G57</f>
        <v>152</v>
      </c>
      <c r="D74" s="185">
        <f>基金残高に係る経年分析!H57</f>
        <v>152</v>
      </c>
    </row>
  </sheetData>
  <sheetProtection algorithmName="SHA-512" hashValue="wHiXxNN8aMEfT+DUuVwzuC+46bu0mLH54yOY7gnkGaKVFJ8YAFliLjk0pjK2Wj2sfjohJsAAJl0dkrTpwa/IUg==" saltValue="bvphZn1I2+42hHjyR5pe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3662211</v>
      </c>
      <c r="S5" s="635"/>
      <c r="T5" s="635"/>
      <c r="U5" s="635"/>
      <c r="V5" s="635"/>
      <c r="W5" s="635"/>
      <c r="X5" s="635"/>
      <c r="Y5" s="636"/>
      <c r="Z5" s="637">
        <v>40.4</v>
      </c>
      <c r="AA5" s="637"/>
      <c r="AB5" s="637"/>
      <c r="AC5" s="637"/>
      <c r="AD5" s="638">
        <v>3528724</v>
      </c>
      <c r="AE5" s="638"/>
      <c r="AF5" s="638"/>
      <c r="AG5" s="638"/>
      <c r="AH5" s="638"/>
      <c r="AI5" s="638"/>
      <c r="AJ5" s="638"/>
      <c r="AK5" s="638"/>
      <c r="AL5" s="639">
        <v>59</v>
      </c>
      <c r="AM5" s="640"/>
      <c r="AN5" s="640"/>
      <c r="AO5" s="641"/>
      <c r="AP5" s="631" t="s">
        <v>228</v>
      </c>
      <c r="AQ5" s="632"/>
      <c r="AR5" s="632"/>
      <c r="AS5" s="632"/>
      <c r="AT5" s="632"/>
      <c r="AU5" s="632"/>
      <c r="AV5" s="632"/>
      <c r="AW5" s="632"/>
      <c r="AX5" s="632"/>
      <c r="AY5" s="632"/>
      <c r="AZ5" s="632"/>
      <c r="BA5" s="632"/>
      <c r="BB5" s="632"/>
      <c r="BC5" s="632"/>
      <c r="BD5" s="632"/>
      <c r="BE5" s="632"/>
      <c r="BF5" s="633"/>
      <c r="BG5" s="645">
        <v>3528724</v>
      </c>
      <c r="BH5" s="646"/>
      <c r="BI5" s="646"/>
      <c r="BJ5" s="646"/>
      <c r="BK5" s="646"/>
      <c r="BL5" s="646"/>
      <c r="BM5" s="646"/>
      <c r="BN5" s="647"/>
      <c r="BO5" s="648">
        <v>96.4</v>
      </c>
      <c r="BP5" s="648"/>
      <c r="BQ5" s="648"/>
      <c r="BR5" s="648"/>
      <c r="BS5" s="649" t="s">
        <v>128</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111091</v>
      </c>
      <c r="S6" s="646"/>
      <c r="T6" s="646"/>
      <c r="U6" s="646"/>
      <c r="V6" s="646"/>
      <c r="W6" s="646"/>
      <c r="X6" s="646"/>
      <c r="Y6" s="647"/>
      <c r="Z6" s="648">
        <v>1.2</v>
      </c>
      <c r="AA6" s="648"/>
      <c r="AB6" s="648"/>
      <c r="AC6" s="648"/>
      <c r="AD6" s="649">
        <v>111091</v>
      </c>
      <c r="AE6" s="649"/>
      <c r="AF6" s="649"/>
      <c r="AG6" s="649"/>
      <c r="AH6" s="649"/>
      <c r="AI6" s="649"/>
      <c r="AJ6" s="649"/>
      <c r="AK6" s="649"/>
      <c r="AL6" s="650">
        <v>1.9</v>
      </c>
      <c r="AM6" s="651"/>
      <c r="AN6" s="651"/>
      <c r="AO6" s="652"/>
      <c r="AP6" s="642" t="s">
        <v>233</v>
      </c>
      <c r="AQ6" s="643"/>
      <c r="AR6" s="643"/>
      <c r="AS6" s="643"/>
      <c r="AT6" s="643"/>
      <c r="AU6" s="643"/>
      <c r="AV6" s="643"/>
      <c r="AW6" s="643"/>
      <c r="AX6" s="643"/>
      <c r="AY6" s="643"/>
      <c r="AZ6" s="643"/>
      <c r="BA6" s="643"/>
      <c r="BB6" s="643"/>
      <c r="BC6" s="643"/>
      <c r="BD6" s="643"/>
      <c r="BE6" s="643"/>
      <c r="BF6" s="644"/>
      <c r="BG6" s="645">
        <v>3528724</v>
      </c>
      <c r="BH6" s="646"/>
      <c r="BI6" s="646"/>
      <c r="BJ6" s="646"/>
      <c r="BK6" s="646"/>
      <c r="BL6" s="646"/>
      <c r="BM6" s="646"/>
      <c r="BN6" s="647"/>
      <c r="BO6" s="648">
        <v>96.4</v>
      </c>
      <c r="BP6" s="648"/>
      <c r="BQ6" s="648"/>
      <c r="BR6" s="648"/>
      <c r="BS6" s="649" t="s">
        <v>234</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115300</v>
      </c>
      <c r="CS6" s="646"/>
      <c r="CT6" s="646"/>
      <c r="CU6" s="646"/>
      <c r="CV6" s="646"/>
      <c r="CW6" s="646"/>
      <c r="CX6" s="646"/>
      <c r="CY6" s="647"/>
      <c r="CZ6" s="639">
        <v>1.3</v>
      </c>
      <c r="DA6" s="640"/>
      <c r="DB6" s="640"/>
      <c r="DC6" s="659"/>
      <c r="DD6" s="654" t="s">
        <v>128</v>
      </c>
      <c r="DE6" s="646"/>
      <c r="DF6" s="646"/>
      <c r="DG6" s="646"/>
      <c r="DH6" s="646"/>
      <c r="DI6" s="646"/>
      <c r="DJ6" s="646"/>
      <c r="DK6" s="646"/>
      <c r="DL6" s="646"/>
      <c r="DM6" s="646"/>
      <c r="DN6" s="646"/>
      <c r="DO6" s="646"/>
      <c r="DP6" s="647"/>
      <c r="DQ6" s="654">
        <v>115300</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2767</v>
      </c>
      <c r="S7" s="646"/>
      <c r="T7" s="646"/>
      <c r="U7" s="646"/>
      <c r="V7" s="646"/>
      <c r="W7" s="646"/>
      <c r="X7" s="646"/>
      <c r="Y7" s="647"/>
      <c r="Z7" s="648">
        <v>0</v>
      </c>
      <c r="AA7" s="648"/>
      <c r="AB7" s="648"/>
      <c r="AC7" s="648"/>
      <c r="AD7" s="649">
        <v>2767</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1629467</v>
      </c>
      <c r="BH7" s="646"/>
      <c r="BI7" s="646"/>
      <c r="BJ7" s="646"/>
      <c r="BK7" s="646"/>
      <c r="BL7" s="646"/>
      <c r="BM7" s="646"/>
      <c r="BN7" s="647"/>
      <c r="BO7" s="648">
        <v>44.5</v>
      </c>
      <c r="BP7" s="648"/>
      <c r="BQ7" s="648"/>
      <c r="BR7" s="648"/>
      <c r="BS7" s="649" t="s">
        <v>128</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1060657</v>
      </c>
      <c r="CS7" s="646"/>
      <c r="CT7" s="646"/>
      <c r="CU7" s="646"/>
      <c r="CV7" s="646"/>
      <c r="CW7" s="646"/>
      <c r="CX7" s="646"/>
      <c r="CY7" s="647"/>
      <c r="CZ7" s="648">
        <v>12.1</v>
      </c>
      <c r="DA7" s="648"/>
      <c r="DB7" s="648"/>
      <c r="DC7" s="648"/>
      <c r="DD7" s="654">
        <v>3288</v>
      </c>
      <c r="DE7" s="646"/>
      <c r="DF7" s="646"/>
      <c r="DG7" s="646"/>
      <c r="DH7" s="646"/>
      <c r="DI7" s="646"/>
      <c r="DJ7" s="646"/>
      <c r="DK7" s="646"/>
      <c r="DL7" s="646"/>
      <c r="DM7" s="646"/>
      <c r="DN7" s="646"/>
      <c r="DO7" s="646"/>
      <c r="DP7" s="647"/>
      <c r="DQ7" s="654">
        <v>897278</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17912</v>
      </c>
      <c r="S8" s="646"/>
      <c r="T8" s="646"/>
      <c r="U8" s="646"/>
      <c r="V8" s="646"/>
      <c r="W8" s="646"/>
      <c r="X8" s="646"/>
      <c r="Y8" s="647"/>
      <c r="Z8" s="648">
        <v>0.2</v>
      </c>
      <c r="AA8" s="648"/>
      <c r="AB8" s="648"/>
      <c r="AC8" s="648"/>
      <c r="AD8" s="649">
        <v>17912</v>
      </c>
      <c r="AE8" s="649"/>
      <c r="AF8" s="649"/>
      <c r="AG8" s="649"/>
      <c r="AH8" s="649"/>
      <c r="AI8" s="649"/>
      <c r="AJ8" s="649"/>
      <c r="AK8" s="649"/>
      <c r="AL8" s="650">
        <v>0.3</v>
      </c>
      <c r="AM8" s="651"/>
      <c r="AN8" s="651"/>
      <c r="AO8" s="652"/>
      <c r="AP8" s="642" t="s">
        <v>240</v>
      </c>
      <c r="AQ8" s="643"/>
      <c r="AR8" s="643"/>
      <c r="AS8" s="643"/>
      <c r="AT8" s="643"/>
      <c r="AU8" s="643"/>
      <c r="AV8" s="643"/>
      <c r="AW8" s="643"/>
      <c r="AX8" s="643"/>
      <c r="AY8" s="643"/>
      <c r="AZ8" s="643"/>
      <c r="BA8" s="643"/>
      <c r="BB8" s="643"/>
      <c r="BC8" s="643"/>
      <c r="BD8" s="643"/>
      <c r="BE8" s="643"/>
      <c r="BF8" s="644"/>
      <c r="BG8" s="645">
        <v>55912</v>
      </c>
      <c r="BH8" s="646"/>
      <c r="BI8" s="646"/>
      <c r="BJ8" s="646"/>
      <c r="BK8" s="646"/>
      <c r="BL8" s="646"/>
      <c r="BM8" s="646"/>
      <c r="BN8" s="647"/>
      <c r="BO8" s="648">
        <v>1.5</v>
      </c>
      <c r="BP8" s="648"/>
      <c r="BQ8" s="648"/>
      <c r="BR8" s="648"/>
      <c r="BS8" s="654" t="s">
        <v>128</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3306619</v>
      </c>
      <c r="CS8" s="646"/>
      <c r="CT8" s="646"/>
      <c r="CU8" s="646"/>
      <c r="CV8" s="646"/>
      <c r="CW8" s="646"/>
      <c r="CX8" s="646"/>
      <c r="CY8" s="647"/>
      <c r="CZ8" s="648">
        <v>37.799999999999997</v>
      </c>
      <c r="DA8" s="648"/>
      <c r="DB8" s="648"/>
      <c r="DC8" s="648"/>
      <c r="DD8" s="654">
        <v>4397</v>
      </c>
      <c r="DE8" s="646"/>
      <c r="DF8" s="646"/>
      <c r="DG8" s="646"/>
      <c r="DH8" s="646"/>
      <c r="DI8" s="646"/>
      <c r="DJ8" s="646"/>
      <c r="DK8" s="646"/>
      <c r="DL8" s="646"/>
      <c r="DM8" s="646"/>
      <c r="DN8" s="646"/>
      <c r="DO8" s="646"/>
      <c r="DP8" s="647"/>
      <c r="DQ8" s="654">
        <v>2023973</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10754</v>
      </c>
      <c r="S9" s="646"/>
      <c r="T9" s="646"/>
      <c r="U9" s="646"/>
      <c r="V9" s="646"/>
      <c r="W9" s="646"/>
      <c r="X9" s="646"/>
      <c r="Y9" s="647"/>
      <c r="Z9" s="648">
        <v>0.1</v>
      </c>
      <c r="AA9" s="648"/>
      <c r="AB9" s="648"/>
      <c r="AC9" s="648"/>
      <c r="AD9" s="649">
        <v>10754</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1406954</v>
      </c>
      <c r="BH9" s="646"/>
      <c r="BI9" s="646"/>
      <c r="BJ9" s="646"/>
      <c r="BK9" s="646"/>
      <c r="BL9" s="646"/>
      <c r="BM9" s="646"/>
      <c r="BN9" s="647"/>
      <c r="BO9" s="648">
        <v>38.4</v>
      </c>
      <c r="BP9" s="648"/>
      <c r="BQ9" s="648"/>
      <c r="BR9" s="648"/>
      <c r="BS9" s="654" t="s">
        <v>234</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711580</v>
      </c>
      <c r="CS9" s="646"/>
      <c r="CT9" s="646"/>
      <c r="CU9" s="646"/>
      <c r="CV9" s="646"/>
      <c r="CW9" s="646"/>
      <c r="CX9" s="646"/>
      <c r="CY9" s="647"/>
      <c r="CZ9" s="648">
        <v>8.1</v>
      </c>
      <c r="DA9" s="648"/>
      <c r="DB9" s="648"/>
      <c r="DC9" s="648"/>
      <c r="DD9" s="654">
        <v>6356</v>
      </c>
      <c r="DE9" s="646"/>
      <c r="DF9" s="646"/>
      <c r="DG9" s="646"/>
      <c r="DH9" s="646"/>
      <c r="DI9" s="646"/>
      <c r="DJ9" s="646"/>
      <c r="DK9" s="646"/>
      <c r="DL9" s="646"/>
      <c r="DM9" s="646"/>
      <c r="DN9" s="646"/>
      <c r="DO9" s="646"/>
      <c r="DP9" s="647"/>
      <c r="DQ9" s="654">
        <v>673289</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234</v>
      </c>
      <c r="S10" s="646"/>
      <c r="T10" s="646"/>
      <c r="U10" s="646"/>
      <c r="V10" s="646"/>
      <c r="W10" s="646"/>
      <c r="X10" s="646"/>
      <c r="Y10" s="647"/>
      <c r="Z10" s="648" t="s">
        <v>128</v>
      </c>
      <c r="AA10" s="648"/>
      <c r="AB10" s="648"/>
      <c r="AC10" s="648"/>
      <c r="AD10" s="649" t="s">
        <v>234</v>
      </c>
      <c r="AE10" s="649"/>
      <c r="AF10" s="649"/>
      <c r="AG10" s="649"/>
      <c r="AH10" s="649"/>
      <c r="AI10" s="649"/>
      <c r="AJ10" s="649"/>
      <c r="AK10" s="649"/>
      <c r="AL10" s="650" t="s">
        <v>128</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77171</v>
      </c>
      <c r="BH10" s="646"/>
      <c r="BI10" s="646"/>
      <c r="BJ10" s="646"/>
      <c r="BK10" s="646"/>
      <c r="BL10" s="646"/>
      <c r="BM10" s="646"/>
      <c r="BN10" s="647"/>
      <c r="BO10" s="648">
        <v>2.1</v>
      </c>
      <c r="BP10" s="648"/>
      <c r="BQ10" s="648"/>
      <c r="BR10" s="648"/>
      <c r="BS10" s="654" t="s">
        <v>234</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565</v>
      </c>
      <c r="CS10" s="646"/>
      <c r="CT10" s="646"/>
      <c r="CU10" s="646"/>
      <c r="CV10" s="646"/>
      <c r="CW10" s="646"/>
      <c r="CX10" s="646"/>
      <c r="CY10" s="647"/>
      <c r="CZ10" s="648">
        <v>0</v>
      </c>
      <c r="DA10" s="648"/>
      <c r="DB10" s="648"/>
      <c r="DC10" s="648"/>
      <c r="DD10" s="654" t="s">
        <v>128</v>
      </c>
      <c r="DE10" s="646"/>
      <c r="DF10" s="646"/>
      <c r="DG10" s="646"/>
      <c r="DH10" s="646"/>
      <c r="DI10" s="646"/>
      <c r="DJ10" s="646"/>
      <c r="DK10" s="646"/>
      <c r="DL10" s="646"/>
      <c r="DM10" s="646"/>
      <c r="DN10" s="646"/>
      <c r="DO10" s="646"/>
      <c r="DP10" s="647"/>
      <c r="DQ10" s="654">
        <v>565</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506876</v>
      </c>
      <c r="S11" s="646"/>
      <c r="T11" s="646"/>
      <c r="U11" s="646"/>
      <c r="V11" s="646"/>
      <c r="W11" s="646"/>
      <c r="X11" s="646"/>
      <c r="Y11" s="647"/>
      <c r="Z11" s="650">
        <v>5.6</v>
      </c>
      <c r="AA11" s="651"/>
      <c r="AB11" s="651"/>
      <c r="AC11" s="663"/>
      <c r="AD11" s="654">
        <v>506876</v>
      </c>
      <c r="AE11" s="646"/>
      <c r="AF11" s="646"/>
      <c r="AG11" s="646"/>
      <c r="AH11" s="646"/>
      <c r="AI11" s="646"/>
      <c r="AJ11" s="646"/>
      <c r="AK11" s="647"/>
      <c r="AL11" s="650">
        <v>8.5</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89430</v>
      </c>
      <c r="BH11" s="646"/>
      <c r="BI11" s="646"/>
      <c r="BJ11" s="646"/>
      <c r="BK11" s="646"/>
      <c r="BL11" s="646"/>
      <c r="BM11" s="646"/>
      <c r="BN11" s="647"/>
      <c r="BO11" s="648">
        <v>2.4</v>
      </c>
      <c r="BP11" s="648"/>
      <c r="BQ11" s="648"/>
      <c r="BR11" s="648"/>
      <c r="BS11" s="654" t="s">
        <v>234</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215452</v>
      </c>
      <c r="CS11" s="646"/>
      <c r="CT11" s="646"/>
      <c r="CU11" s="646"/>
      <c r="CV11" s="646"/>
      <c r="CW11" s="646"/>
      <c r="CX11" s="646"/>
      <c r="CY11" s="647"/>
      <c r="CZ11" s="648">
        <v>2.5</v>
      </c>
      <c r="DA11" s="648"/>
      <c r="DB11" s="648"/>
      <c r="DC11" s="648"/>
      <c r="DD11" s="654">
        <v>13430</v>
      </c>
      <c r="DE11" s="646"/>
      <c r="DF11" s="646"/>
      <c r="DG11" s="646"/>
      <c r="DH11" s="646"/>
      <c r="DI11" s="646"/>
      <c r="DJ11" s="646"/>
      <c r="DK11" s="646"/>
      <c r="DL11" s="646"/>
      <c r="DM11" s="646"/>
      <c r="DN11" s="646"/>
      <c r="DO11" s="646"/>
      <c r="DP11" s="647"/>
      <c r="DQ11" s="654">
        <v>141911</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43657</v>
      </c>
      <c r="S12" s="646"/>
      <c r="T12" s="646"/>
      <c r="U12" s="646"/>
      <c r="V12" s="646"/>
      <c r="W12" s="646"/>
      <c r="X12" s="646"/>
      <c r="Y12" s="647"/>
      <c r="Z12" s="648">
        <v>0.5</v>
      </c>
      <c r="AA12" s="648"/>
      <c r="AB12" s="648"/>
      <c r="AC12" s="648"/>
      <c r="AD12" s="649">
        <v>43657</v>
      </c>
      <c r="AE12" s="649"/>
      <c r="AF12" s="649"/>
      <c r="AG12" s="649"/>
      <c r="AH12" s="649"/>
      <c r="AI12" s="649"/>
      <c r="AJ12" s="649"/>
      <c r="AK12" s="649"/>
      <c r="AL12" s="650">
        <v>0.7</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1658112</v>
      </c>
      <c r="BH12" s="646"/>
      <c r="BI12" s="646"/>
      <c r="BJ12" s="646"/>
      <c r="BK12" s="646"/>
      <c r="BL12" s="646"/>
      <c r="BM12" s="646"/>
      <c r="BN12" s="647"/>
      <c r="BO12" s="648">
        <v>45.3</v>
      </c>
      <c r="BP12" s="648"/>
      <c r="BQ12" s="648"/>
      <c r="BR12" s="648"/>
      <c r="BS12" s="654" t="s">
        <v>128</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264734</v>
      </c>
      <c r="CS12" s="646"/>
      <c r="CT12" s="646"/>
      <c r="CU12" s="646"/>
      <c r="CV12" s="646"/>
      <c r="CW12" s="646"/>
      <c r="CX12" s="646"/>
      <c r="CY12" s="647"/>
      <c r="CZ12" s="648">
        <v>3</v>
      </c>
      <c r="DA12" s="648"/>
      <c r="DB12" s="648"/>
      <c r="DC12" s="648"/>
      <c r="DD12" s="654">
        <v>23116</v>
      </c>
      <c r="DE12" s="646"/>
      <c r="DF12" s="646"/>
      <c r="DG12" s="646"/>
      <c r="DH12" s="646"/>
      <c r="DI12" s="646"/>
      <c r="DJ12" s="646"/>
      <c r="DK12" s="646"/>
      <c r="DL12" s="646"/>
      <c r="DM12" s="646"/>
      <c r="DN12" s="646"/>
      <c r="DO12" s="646"/>
      <c r="DP12" s="647"/>
      <c r="DQ12" s="654">
        <v>184149</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234</v>
      </c>
      <c r="AA13" s="648"/>
      <c r="AB13" s="648"/>
      <c r="AC13" s="648"/>
      <c r="AD13" s="649" t="s">
        <v>234</v>
      </c>
      <c r="AE13" s="649"/>
      <c r="AF13" s="649"/>
      <c r="AG13" s="649"/>
      <c r="AH13" s="649"/>
      <c r="AI13" s="649"/>
      <c r="AJ13" s="649"/>
      <c r="AK13" s="649"/>
      <c r="AL13" s="650" t="s">
        <v>234</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1655108</v>
      </c>
      <c r="BH13" s="646"/>
      <c r="BI13" s="646"/>
      <c r="BJ13" s="646"/>
      <c r="BK13" s="646"/>
      <c r="BL13" s="646"/>
      <c r="BM13" s="646"/>
      <c r="BN13" s="647"/>
      <c r="BO13" s="648">
        <v>45.2</v>
      </c>
      <c r="BP13" s="648"/>
      <c r="BQ13" s="648"/>
      <c r="BR13" s="648"/>
      <c r="BS13" s="654" t="s">
        <v>234</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662983</v>
      </c>
      <c r="CS13" s="646"/>
      <c r="CT13" s="646"/>
      <c r="CU13" s="646"/>
      <c r="CV13" s="646"/>
      <c r="CW13" s="646"/>
      <c r="CX13" s="646"/>
      <c r="CY13" s="647"/>
      <c r="CZ13" s="648">
        <v>7.6</v>
      </c>
      <c r="DA13" s="648"/>
      <c r="DB13" s="648"/>
      <c r="DC13" s="648"/>
      <c r="DD13" s="654">
        <v>211023</v>
      </c>
      <c r="DE13" s="646"/>
      <c r="DF13" s="646"/>
      <c r="DG13" s="646"/>
      <c r="DH13" s="646"/>
      <c r="DI13" s="646"/>
      <c r="DJ13" s="646"/>
      <c r="DK13" s="646"/>
      <c r="DL13" s="646"/>
      <c r="DM13" s="646"/>
      <c r="DN13" s="646"/>
      <c r="DO13" s="646"/>
      <c r="DP13" s="647"/>
      <c r="DQ13" s="654">
        <v>479569</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24437</v>
      </c>
      <c r="S14" s="646"/>
      <c r="T14" s="646"/>
      <c r="U14" s="646"/>
      <c r="V14" s="646"/>
      <c r="W14" s="646"/>
      <c r="X14" s="646"/>
      <c r="Y14" s="647"/>
      <c r="Z14" s="648">
        <v>0.3</v>
      </c>
      <c r="AA14" s="648"/>
      <c r="AB14" s="648"/>
      <c r="AC14" s="648"/>
      <c r="AD14" s="649">
        <v>24437</v>
      </c>
      <c r="AE14" s="649"/>
      <c r="AF14" s="649"/>
      <c r="AG14" s="649"/>
      <c r="AH14" s="649"/>
      <c r="AI14" s="649"/>
      <c r="AJ14" s="649"/>
      <c r="AK14" s="649"/>
      <c r="AL14" s="650">
        <v>0.4</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85120</v>
      </c>
      <c r="BH14" s="646"/>
      <c r="BI14" s="646"/>
      <c r="BJ14" s="646"/>
      <c r="BK14" s="646"/>
      <c r="BL14" s="646"/>
      <c r="BM14" s="646"/>
      <c r="BN14" s="647"/>
      <c r="BO14" s="648">
        <v>2.2999999999999998</v>
      </c>
      <c r="BP14" s="648"/>
      <c r="BQ14" s="648"/>
      <c r="BR14" s="648"/>
      <c r="BS14" s="654" t="s">
        <v>128</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563552</v>
      </c>
      <c r="CS14" s="646"/>
      <c r="CT14" s="646"/>
      <c r="CU14" s="646"/>
      <c r="CV14" s="646"/>
      <c r="CW14" s="646"/>
      <c r="CX14" s="646"/>
      <c r="CY14" s="647"/>
      <c r="CZ14" s="648">
        <v>6.4</v>
      </c>
      <c r="DA14" s="648"/>
      <c r="DB14" s="648"/>
      <c r="DC14" s="648"/>
      <c r="DD14" s="654">
        <v>22918</v>
      </c>
      <c r="DE14" s="646"/>
      <c r="DF14" s="646"/>
      <c r="DG14" s="646"/>
      <c r="DH14" s="646"/>
      <c r="DI14" s="646"/>
      <c r="DJ14" s="646"/>
      <c r="DK14" s="646"/>
      <c r="DL14" s="646"/>
      <c r="DM14" s="646"/>
      <c r="DN14" s="646"/>
      <c r="DO14" s="646"/>
      <c r="DP14" s="647"/>
      <c r="DQ14" s="654">
        <v>544862</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234</v>
      </c>
      <c r="AA15" s="648"/>
      <c r="AB15" s="648"/>
      <c r="AC15" s="648"/>
      <c r="AD15" s="649" t="s">
        <v>128</v>
      </c>
      <c r="AE15" s="649"/>
      <c r="AF15" s="649"/>
      <c r="AG15" s="649"/>
      <c r="AH15" s="649"/>
      <c r="AI15" s="649"/>
      <c r="AJ15" s="649"/>
      <c r="AK15" s="649"/>
      <c r="AL15" s="650" t="s">
        <v>234</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156025</v>
      </c>
      <c r="BH15" s="646"/>
      <c r="BI15" s="646"/>
      <c r="BJ15" s="646"/>
      <c r="BK15" s="646"/>
      <c r="BL15" s="646"/>
      <c r="BM15" s="646"/>
      <c r="BN15" s="647"/>
      <c r="BO15" s="648">
        <v>4.3</v>
      </c>
      <c r="BP15" s="648"/>
      <c r="BQ15" s="648"/>
      <c r="BR15" s="648"/>
      <c r="BS15" s="654" t="s">
        <v>128</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830051</v>
      </c>
      <c r="CS15" s="646"/>
      <c r="CT15" s="646"/>
      <c r="CU15" s="646"/>
      <c r="CV15" s="646"/>
      <c r="CW15" s="646"/>
      <c r="CX15" s="646"/>
      <c r="CY15" s="647"/>
      <c r="CZ15" s="648">
        <v>9.5</v>
      </c>
      <c r="DA15" s="648"/>
      <c r="DB15" s="648"/>
      <c r="DC15" s="648"/>
      <c r="DD15" s="654">
        <v>46987</v>
      </c>
      <c r="DE15" s="646"/>
      <c r="DF15" s="646"/>
      <c r="DG15" s="646"/>
      <c r="DH15" s="646"/>
      <c r="DI15" s="646"/>
      <c r="DJ15" s="646"/>
      <c r="DK15" s="646"/>
      <c r="DL15" s="646"/>
      <c r="DM15" s="646"/>
      <c r="DN15" s="646"/>
      <c r="DO15" s="646"/>
      <c r="DP15" s="647"/>
      <c r="DQ15" s="654">
        <v>766130</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7396</v>
      </c>
      <c r="S16" s="646"/>
      <c r="T16" s="646"/>
      <c r="U16" s="646"/>
      <c r="V16" s="646"/>
      <c r="W16" s="646"/>
      <c r="X16" s="646"/>
      <c r="Y16" s="647"/>
      <c r="Z16" s="648">
        <v>0.1</v>
      </c>
      <c r="AA16" s="648"/>
      <c r="AB16" s="648"/>
      <c r="AC16" s="648"/>
      <c r="AD16" s="649">
        <v>7396</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56655</v>
      </c>
      <c r="CS16" s="646"/>
      <c r="CT16" s="646"/>
      <c r="CU16" s="646"/>
      <c r="CV16" s="646"/>
      <c r="CW16" s="646"/>
      <c r="CX16" s="646"/>
      <c r="CY16" s="647"/>
      <c r="CZ16" s="648">
        <v>0.6</v>
      </c>
      <c r="DA16" s="648"/>
      <c r="DB16" s="648"/>
      <c r="DC16" s="648"/>
      <c r="DD16" s="654" t="s">
        <v>128</v>
      </c>
      <c r="DE16" s="646"/>
      <c r="DF16" s="646"/>
      <c r="DG16" s="646"/>
      <c r="DH16" s="646"/>
      <c r="DI16" s="646"/>
      <c r="DJ16" s="646"/>
      <c r="DK16" s="646"/>
      <c r="DL16" s="646"/>
      <c r="DM16" s="646"/>
      <c r="DN16" s="646"/>
      <c r="DO16" s="646"/>
      <c r="DP16" s="647"/>
      <c r="DQ16" s="654">
        <v>22371</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47568</v>
      </c>
      <c r="S17" s="646"/>
      <c r="T17" s="646"/>
      <c r="U17" s="646"/>
      <c r="V17" s="646"/>
      <c r="W17" s="646"/>
      <c r="X17" s="646"/>
      <c r="Y17" s="647"/>
      <c r="Z17" s="648">
        <v>0.5</v>
      </c>
      <c r="AA17" s="648"/>
      <c r="AB17" s="648"/>
      <c r="AC17" s="648"/>
      <c r="AD17" s="649">
        <v>47568</v>
      </c>
      <c r="AE17" s="649"/>
      <c r="AF17" s="649"/>
      <c r="AG17" s="649"/>
      <c r="AH17" s="649"/>
      <c r="AI17" s="649"/>
      <c r="AJ17" s="649"/>
      <c r="AK17" s="649"/>
      <c r="AL17" s="650">
        <v>0.8</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234</v>
      </c>
      <c r="BP17" s="648"/>
      <c r="BQ17" s="648"/>
      <c r="BR17" s="648"/>
      <c r="BS17" s="654" t="s">
        <v>128</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965290</v>
      </c>
      <c r="CS17" s="646"/>
      <c r="CT17" s="646"/>
      <c r="CU17" s="646"/>
      <c r="CV17" s="646"/>
      <c r="CW17" s="646"/>
      <c r="CX17" s="646"/>
      <c r="CY17" s="647"/>
      <c r="CZ17" s="648">
        <v>11</v>
      </c>
      <c r="DA17" s="648"/>
      <c r="DB17" s="648"/>
      <c r="DC17" s="648"/>
      <c r="DD17" s="654" t="s">
        <v>234</v>
      </c>
      <c r="DE17" s="646"/>
      <c r="DF17" s="646"/>
      <c r="DG17" s="646"/>
      <c r="DH17" s="646"/>
      <c r="DI17" s="646"/>
      <c r="DJ17" s="646"/>
      <c r="DK17" s="646"/>
      <c r="DL17" s="646"/>
      <c r="DM17" s="646"/>
      <c r="DN17" s="646"/>
      <c r="DO17" s="646"/>
      <c r="DP17" s="647"/>
      <c r="DQ17" s="654">
        <v>965290</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11734</v>
      </c>
      <c r="S18" s="646"/>
      <c r="T18" s="646"/>
      <c r="U18" s="646"/>
      <c r="V18" s="646"/>
      <c r="W18" s="646"/>
      <c r="X18" s="646"/>
      <c r="Y18" s="647"/>
      <c r="Z18" s="648">
        <v>0.1</v>
      </c>
      <c r="AA18" s="648"/>
      <c r="AB18" s="648"/>
      <c r="AC18" s="648"/>
      <c r="AD18" s="649">
        <v>11734</v>
      </c>
      <c r="AE18" s="649"/>
      <c r="AF18" s="649"/>
      <c r="AG18" s="649"/>
      <c r="AH18" s="649"/>
      <c r="AI18" s="649"/>
      <c r="AJ18" s="649"/>
      <c r="AK18" s="649"/>
      <c r="AL18" s="650">
        <v>0.2</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234</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234</v>
      </c>
      <c r="DA18" s="648"/>
      <c r="DB18" s="648"/>
      <c r="DC18" s="648"/>
      <c r="DD18" s="654" t="s">
        <v>234</v>
      </c>
      <c r="DE18" s="646"/>
      <c r="DF18" s="646"/>
      <c r="DG18" s="646"/>
      <c r="DH18" s="646"/>
      <c r="DI18" s="646"/>
      <c r="DJ18" s="646"/>
      <c r="DK18" s="646"/>
      <c r="DL18" s="646"/>
      <c r="DM18" s="646"/>
      <c r="DN18" s="646"/>
      <c r="DO18" s="646"/>
      <c r="DP18" s="647"/>
      <c r="DQ18" s="654" t="s">
        <v>234</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3111</v>
      </c>
      <c r="S19" s="646"/>
      <c r="T19" s="646"/>
      <c r="U19" s="646"/>
      <c r="V19" s="646"/>
      <c r="W19" s="646"/>
      <c r="X19" s="646"/>
      <c r="Y19" s="647"/>
      <c r="Z19" s="648">
        <v>0</v>
      </c>
      <c r="AA19" s="648"/>
      <c r="AB19" s="648"/>
      <c r="AC19" s="648"/>
      <c r="AD19" s="649">
        <v>3111</v>
      </c>
      <c r="AE19" s="649"/>
      <c r="AF19" s="649"/>
      <c r="AG19" s="649"/>
      <c r="AH19" s="649"/>
      <c r="AI19" s="649"/>
      <c r="AJ19" s="649"/>
      <c r="AK19" s="649"/>
      <c r="AL19" s="650">
        <v>0.1</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133487</v>
      </c>
      <c r="BH19" s="646"/>
      <c r="BI19" s="646"/>
      <c r="BJ19" s="646"/>
      <c r="BK19" s="646"/>
      <c r="BL19" s="646"/>
      <c r="BM19" s="646"/>
      <c r="BN19" s="647"/>
      <c r="BO19" s="648">
        <v>3.6</v>
      </c>
      <c r="BP19" s="648"/>
      <c r="BQ19" s="648"/>
      <c r="BR19" s="648"/>
      <c r="BS19" s="654" t="s">
        <v>128</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234</v>
      </c>
      <c r="CS19" s="646"/>
      <c r="CT19" s="646"/>
      <c r="CU19" s="646"/>
      <c r="CV19" s="646"/>
      <c r="CW19" s="646"/>
      <c r="CX19" s="646"/>
      <c r="CY19" s="647"/>
      <c r="CZ19" s="648" t="s">
        <v>128</v>
      </c>
      <c r="DA19" s="648"/>
      <c r="DB19" s="648"/>
      <c r="DC19" s="648"/>
      <c r="DD19" s="654" t="s">
        <v>234</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1097</v>
      </c>
      <c r="S20" s="646"/>
      <c r="T20" s="646"/>
      <c r="U20" s="646"/>
      <c r="V20" s="646"/>
      <c r="W20" s="646"/>
      <c r="X20" s="646"/>
      <c r="Y20" s="647"/>
      <c r="Z20" s="648">
        <v>0</v>
      </c>
      <c r="AA20" s="648"/>
      <c r="AB20" s="648"/>
      <c r="AC20" s="648"/>
      <c r="AD20" s="649">
        <v>1097</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133487</v>
      </c>
      <c r="BH20" s="646"/>
      <c r="BI20" s="646"/>
      <c r="BJ20" s="646"/>
      <c r="BK20" s="646"/>
      <c r="BL20" s="646"/>
      <c r="BM20" s="646"/>
      <c r="BN20" s="647"/>
      <c r="BO20" s="648">
        <v>3.6</v>
      </c>
      <c r="BP20" s="648"/>
      <c r="BQ20" s="648"/>
      <c r="BR20" s="648"/>
      <c r="BS20" s="654" t="s">
        <v>128</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8753438</v>
      </c>
      <c r="CS20" s="646"/>
      <c r="CT20" s="646"/>
      <c r="CU20" s="646"/>
      <c r="CV20" s="646"/>
      <c r="CW20" s="646"/>
      <c r="CX20" s="646"/>
      <c r="CY20" s="647"/>
      <c r="CZ20" s="648">
        <v>100</v>
      </c>
      <c r="DA20" s="648"/>
      <c r="DB20" s="648"/>
      <c r="DC20" s="648"/>
      <c r="DD20" s="654">
        <v>331515</v>
      </c>
      <c r="DE20" s="646"/>
      <c r="DF20" s="646"/>
      <c r="DG20" s="646"/>
      <c r="DH20" s="646"/>
      <c r="DI20" s="646"/>
      <c r="DJ20" s="646"/>
      <c r="DK20" s="646"/>
      <c r="DL20" s="646"/>
      <c r="DM20" s="646"/>
      <c r="DN20" s="646"/>
      <c r="DO20" s="646"/>
      <c r="DP20" s="647"/>
      <c r="DQ20" s="654">
        <v>6814687</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31626</v>
      </c>
      <c r="S21" s="646"/>
      <c r="T21" s="646"/>
      <c r="U21" s="646"/>
      <c r="V21" s="646"/>
      <c r="W21" s="646"/>
      <c r="X21" s="646"/>
      <c r="Y21" s="647"/>
      <c r="Z21" s="648">
        <v>0.3</v>
      </c>
      <c r="AA21" s="648"/>
      <c r="AB21" s="648"/>
      <c r="AC21" s="648"/>
      <c r="AD21" s="649">
        <v>31626</v>
      </c>
      <c r="AE21" s="649"/>
      <c r="AF21" s="649"/>
      <c r="AG21" s="649"/>
      <c r="AH21" s="649"/>
      <c r="AI21" s="649"/>
      <c r="AJ21" s="649"/>
      <c r="AK21" s="649"/>
      <c r="AL21" s="650">
        <v>0.5</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128</v>
      </c>
      <c r="BH21" s="646"/>
      <c r="BI21" s="646"/>
      <c r="BJ21" s="646"/>
      <c r="BK21" s="646"/>
      <c r="BL21" s="646"/>
      <c r="BM21" s="646"/>
      <c r="BN21" s="647"/>
      <c r="BO21" s="648" t="s">
        <v>128</v>
      </c>
      <c r="BP21" s="648"/>
      <c r="BQ21" s="648"/>
      <c r="BR21" s="648"/>
      <c r="BS21" s="654" t="s">
        <v>234</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1757991</v>
      </c>
      <c r="S22" s="646"/>
      <c r="T22" s="646"/>
      <c r="U22" s="646"/>
      <c r="V22" s="646"/>
      <c r="W22" s="646"/>
      <c r="X22" s="646"/>
      <c r="Y22" s="647"/>
      <c r="Z22" s="648">
        <v>19.399999999999999</v>
      </c>
      <c r="AA22" s="648"/>
      <c r="AB22" s="648"/>
      <c r="AC22" s="648"/>
      <c r="AD22" s="649">
        <v>1628131</v>
      </c>
      <c r="AE22" s="649"/>
      <c r="AF22" s="649"/>
      <c r="AG22" s="649"/>
      <c r="AH22" s="649"/>
      <c r="AI22" s="649"/>
      <c r="AJ22" s="649"/>
      <c r="AK22" s="649"/>
      <c r="AL22" s="650">
        <v>27.2</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234</v>
      </c>
      <c r="BP22" s="648"/>
      <c r="BQ22" s="648"/>
      <c r="BR22" s="648"/>
      <c r="BS22" s="654" t="s">
        <v>128</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1628131</v>
      </c>
      <c r="S23" s="646"/>
      <c r="T23" s="646"/>
      <c r="U23" s="646"/>
      <c r="V23" s="646"/>
      <c r="W23" s="646"/>
      <c r="X23" s="646"/>
      <c r="Y23" s="647"/>
      <c r="Z23" s="648">
        <v>18</v>
      </c>
      <c r="AA23" s="648"/>
      <c r="AB23" s="648"/>
      <c r="AC23" s="648"/>
      <c r="AD23" s="649">
        <v>1628131</v>
      </c>
      <c r="AE23" s="649"/>
      <c r="AF23" s="649"/>
      <c r="AG23" s="649"/>
      <c r="AH23" s="649"/>
      <c r="AI23" s="649"/>
      <c r="AJ23" s="649"/>
      <c r="AK23" s="649"/>
      <c r="AL23" s="650">
        <v>27.2</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133487</v>
      </c>
      <c r="BH23" s="646"/>
      <c r="BI23" s="646"/>
      <c r="BJ23" s="646"/>
      <c r="BK23" s="646"/>
      <c r="BL23" s="646"/>
      <c r="BM23" s="646"/>
      <c r="BN23" s="647"/>
      <c r="BO23" s="648">
        <v>3.6</v>
      </c>
      <c r="BP23" s="648"/>
      <c r="BQ23" s="648"/>
      <c r="BR23" s="648"/>
      <c r="BS23" s="654" t="s">
        <v>234</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8" t="s">
        <v>288</v>
      </c>
      <c r="DM23" s="679"/>
      <c r="DN23" s="679"/>
      <c r="DO23" s="679"/>
      <c r="DP23" s="679"/>
      <c r="DQ23" s="679"/>
      <c r="DR23" s="679"/>
      <c r="DS23" s="679"/>
      <c r="DT23" s="679"/>
      <c r="DU23" s="679"/>
      <c r="DV23" s="680"/>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129825</v>
      </c>
      <c r="S24" s="646"/>
      <c r="T24" s="646"/>
      <c r="U24" s="646"/>
      <c r="V24" s="646"/>
      <c r="W24" s="646"/>
      <c r="X24" s="646"/>
      <c r="Y24" s="647"/>
      <c r="Z24" s="648">
        <v>1.4</v>
      </c>
      <c r="AA24" s="648"/>
      <c r="AB24" s="648"/>
      <c r="AC24" s="648"/>
      <c r="AD24" s="649" t="s">
        <v>128</v>
      </c>
      <c r="AE24" s="649"/>
      <c r="AF24" s="649"/>
      <c r="AG24" s="649"/>
      <c r="AH24" s="649"/>
      <c r="AI24" s="649"/>
      <c r="AJ24" s="649"/>
      <c r="AK24" s="649"/>
      <c r="AL24" s="650" t="s">
        <v>128</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4366772</v>
      </c>
      <c r="CS24" s="635"/>
      <c r="CT24" s="635"/>
      <c r="CU24" s="635"/>
      <c r="CV24" s="635"/>
      <c r="CW24" s="635"/>
      <c r="CX24" s="635"/>
      <c r="CY24" s="636"/>
      <c r="CZ24" s="639">
        <v>49.9</v>
      </c>
      <c r="DA24" s="640"/>
      <c r="DB24" s="640"/>
      <c r="DC24" s="659"/>
      <c r="DD24" s="681">
        <v>3242229</v>
      </c>
      <c r="DE24" s="635"/>
      <c r="DF24" s="635"/>
      <c r="DG24" s="635"/>
      <c r="DH24" s="635"/>
      <c r="DI24" s="635"/>
      <c r="DJ24" s="635"/>
      <c r="DK24" s="636"/>
      <c r="DL24" s="681">
        <v>3186062</v>
      </c>
      <c r="DM24" s="635"/>
      <c r="DN24" s="635"/>
      <c r="DO24" s="635"/>
      <c r="DP24" s="635"/>
      <c r="DQ24" s="635"/>
      <c r="DR24" s="635"/>
      <c r="DS24" s="635"/>
      <c r="DT24" s="635"/>
      <c r="DU24" s="635"/>
      <c r="DV24" s="636"/>
      <c r="DW24" s="639">
        <v>49.9</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v>35</v>
      </c>
      <c r="S25" s="646"/>
      <c r="T25" s="646"/>
      <c r="U25" s="646"/>
      <c r="V25" s="646"/>
      <c r="W25" s="646"/>
      <c r="X25" s="646"/>
      <c r="Y25" s="647"/>
      <c r="Z25" s="648">
        <v>0</v>
      </c>
      <c r="AA25" s="648"/>
      <c r="AB25" s="648"/>
      <c r="AC25" s="648"/>
      <c r="AD25" s="649" t="s">
        <v>234</v>
      </c>
      <c r="AE25" s="649"/>
      <c r="AF25" s="649"/>
      <c r="AG25" s="649"/>
      <c r="AH25" s="649"/>
      <c r="AI25" s="649"/>
      <c r="AJ25" s="649"/>
      <c r="AK25" s="649"/>
      <c r="AL25" s="650" t="s">
        <v>234</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234</v>
      </c>
      <c r="BP25" s="648"/>
      <c r="BQ25" s="648"/>
      <c r="BR25" s="648"/>
      <c r="BS25" s="654" t="s">
        <v>128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1876986</v>
      </c>
      <c r="CS25" s="670"/>
      <c r="CT25" s="670"/>
      <c r="CU25" s="670"/>
      <c r="CV25" s="670"/>
      <c r="CW25" s="670"/>
      <c r="CX25" s="670"/>
      <c r="CY25" s="671"/>
      <c r="CZ25" s="650">
        <v>21.4</v>
      </c>
      <c r="DA25" s="682"/>
      <c r="DB25" s="682"/>
      <c r="DC25" s="684"/>
      <c r="DD25" s="654">
        <v>1783441</v>
      </c>
      <c r="DE25" s="670"/>
      <c r="DF25" s="670"/>
      <c r="DG25" s="670"/>
      <c r="DH25" s="670"/>
      <c r="DI25" s="670"/>
      <c r="DJ25" s="670"/>
      <c r="DK25" s="671"/>
      <c r="DL25" s="654">
        <v>1731272</v>
      </c>
      <c r="DM25" s="670"/>
      <c r="DN25" s="670"/>
      <c r="DO25" s="670"/>
      <c r="DP25" s="670"/>
      <c r="DQ25" s="670"/>
      <c r="DR25" s="670"/>
      <c r="DS25" s="670"/>
      <c r="DT25" s="670"/>
      <c r="DU25" s="670"/>
      <c r="DV25" s="671"/>
      <c r="DW25" s="650">
        <v>27.1</v>
      </c>
      <c r="DX25" s="682"/>
      <c r="DY25" s="682"/>
      <c r="DZ25" s="682"/>
      <c r="EA25" s="682"/>
      <c r="EB25" s="682"/>
      <c r="EC25" s="683"/>
    </row>
    <row r="26" spans="2:133" ht="11.25" customHeight="1" x14ac:dyDescent="0.15">
      <c r="B26" s="642" t="s">
        <v>296</v>
      </c>
      <c r="C26" s="643"/>
      <c r="D26" s="643"/>
      <c r="E26" s="643"/>
      <c r="F26" s="643"/>
      <c r="G26" s="643"/>
      <c r="H26" s="643"/>
      <c r="I26" s="643"/>
      <c r="J26" s="643"/>
      <c r="K26" s="643"/>
      <c r="L26" s="643"/>
      <c r="M26" s="643"/>
      <c r="N26" s="643"/>
      <c r="O26" s="643"/>
      <c r="P26" s="643"/>
      <c r="Q26" s="644"/>
      <c r="R26" s="645">
        <v>6192660</v>
      </c>
      <c r="S26" s="646"/>
      <c r="T26" s="646"/>
      <c r="U26" s="646"/>
      <c r="V26" s="646"/>
      <c r="W26" s="646"/>
      <c r="X26" s="646"/>
      <c r="Y26" s="647"/>
      <c r="Z26" s="648">
        <v>68.3</v>
      </c>
      <c r="AA26" s="648"/>
      <c r="AB26" s="648"/>
      <c r="AC26" s="648"/>
      <c r="AD26" s="649">
        <v>5929313</v>
      </c>
      <c r="AE26" s="649"/>
      <c r="AF26" s="649"/>
      <c r="AG26" s="649"/>
      <c r="AH26" s="649"/>
      <c r="AI26" s="649"/>
      <c r="AJ26" s="649"/>
      <c r="AK26" s="649"/>
      <c r="AL26" s="650">
        <v>99.2</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1276437</v>
      </c>
      <c r="CS26" s="646"/>
      <c r="CT26" s="646"/>
      <c r="CU26" s="646"/>
      <c r="CV26" s="646"/>
      <c r="CW26" s="646"/>
      <c r="CX26" s="646"/>
      <c r="CY26" s="647"/>
      <c r="CZ26" s="650">
        <v>14.6</v>
      </c>
      <c r="DA26" s="682"/>
      <c r="DB26" s="682"/>
      <c r="DC26" s="684"/>
      <c r="DD26" s="654">
        <v>1201276</v>
      </c>
      <c r="DE26" s="646"/>
      <c r="DF26" s="646"/>
      <c r="DG26" s="646"/>
      <c r="DH26" s="646"/>
      <c r="DI26" s="646"/>
      <c r="DJ26" s="646"/>
      <c r="DK26" s="647"/>
      <c r="DL26" s="654" t="s">
        <v>128</v>
      </c>
      <c r="DM26" s="646"/>
      <c r="DN26" s="646"/>
      <c r="DO26" s="646"/>
      <c r="DP26" s="646"/>
      <c r="DQ26" s="646"/>
      <c r="DR26" s="646"/>
      <c r="DS26" s="646"/>
      <c r="DT26" s="646"/>
      <c r="DU26" s="646"/>
      <c r="DV26" s="647"/>
      <c r="DW26" s="650" t="s">
        <v>234</v>
      </c>
      <c r="DX26" s="682"/>
      <c r="DY26" s="682"/>
      <c r="DZ26" s="682"/>
      <c r="EA26" s="682"/>
      <c r="EB26" s="682"/>
      <c r="EC26" s="683"/>
    </row>
    <row r="27" spans="2:133" ht="11.25" customHeight="1" x14ac:dyDescent="0.15">
      <c r="B27" s="642" t="s">
        <v>299</v>
      </c>
      <c r="C27" s="643"/>
      <c r="D27" s="643"/>
      <c r="E27" s="643"/>
      <c r="F27" s="643"/>
      <c r="G27" s="643"/>
      <c r="H27" s="643"/>
      <c r="I27" s="643"/>
      <c r="J27" s="643"/>
      <c r="K27" s="643"/>
      <c r="L27" s="643"/>
      <c r="M27" s="643"/>
      <c r="N27" s="643"/>
      <c r="O27" s="643"/>
      <c r="P27" s="643"/>
      <c r="Q27" s="644"/>
      <c r="R27" s="645">
        <v>3793</v>
      </c>
      <c r="S27" s="646"/>
      <c r="T27" s="646"/>
      <c r="U27" s="646"/>
      <c r="V27" s="646"/>
      <c r="W27" s="646"/>
      <c r="X27" s="646"/>
      <c r="Y27" s="647"/>
      <c r="Z27" s="648">
        <v>0</v>
      </c>
      <c r="AA27" s="648"/>
      <c r="AB27" s="648"/>
      <c r="AC27" s="648"/>
      <c r="AD27" s="649">
        <v>3793</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3662211</v>
      </c>
      <c r="BH27" s="646"/>
      <c r="BI27" s="646"/>
      <c r="BJ27" s="646"/>
      <c r="BK27" s="646"/>
      <c r="BL27" s="646"/>
      <c r="BM27" s="646"/>
      <c r="BN27" s="647"/>
      <c r="BO27" s="648">
        <v>100</v>
      </c>
      <c r="BP27" s="648"/>
      <c r="BQ27" s="648"/>
      <c r="BR27" s="648"/>
      <c r="BS27" s="654" t="s">
        <v>234</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1524496</v>
      </c>
      <c r="CS27" s="670"/>
      <c r="CT27" s="670"/>
      <c r="CU27" s="670"/>
      <c r="CV27" s="670"/>
      <c r="CW27" s="670"/>
      <c r="CX27" s="670"/>
      <c r="CY27" s="671"/>
      <c r="CZ27" s="650">
        <v>17.399999999999999</v>
      </c>
      <c r="DA27" s="682"/>
      <c r="DB27" s="682"/>
      <c r="DC27" s="684"/>
      <c r="DD27" s="654">
        <v>493498</v>
      </c>
      <c r="DE27" s="670"/>
      <c r="DF27" s="670"/>
      <c r="DG27" s="670"/>
      <c r="DH27" s="670"/>
      <c r="DI27" s="670"/>
      <c r="DJ27" s="670"/>
      <c r="DK27" s="671"/>
      <c r="DL27" s="654">
        <v>489500</v>
      </c>
      <c r="DM27" s="670"/>
      <c r="DN27" s="670"/>
      <c r="DO27" s="670"/>
      <c r="DP27" s="670"/>
      <c r="DQ27" s="670"/>
      <c r="DR27" s="670"/>
      <c r="DS27" s="670"/>
      <c r="DT27" s="670"/>
      <c r="DU27" s="670"/>
      <c r="DV27" s="671"/>
      <c r="DW27" s="650">
        <v>7.7</v>
      </c>
      <c r="DX27" s="682"/>
      <c r="DY27" s="682"/>
      <c r="DZ27" s="682"/>
      <c r="EA27" s="682"/>
      <c r="EB27" s="682"/>
      <c r="EC27" s="683"/>
    </row>
    <row r="28" spans="2:133" ht="11.25" customHeight="1" x14ac:dyDescent="0.15">
      <c r="B28" s="642" t="s">
        <v>302</v>
      </c>
      <c r="C28" s="643"/>
      <c r="D28" s="643"/>
      <c r="E28" s="643"/>
      <c r="F28" s="643"/>
      <c r="G28" s="643"/>
      <c r="H28" s="643"/>
      <c r="I28" s="643"/>
      <c r="J28" s="643"/>
      <c r="K28" s="643"/>
      <c r="L28" s="643"/>
      <c r="M28" s="643"/>
      <c r="N28" s="643"/>
      <c r="O28" s="643"/>
      <c r="P28" s="643"/>
      <c r="Q28" s="644"/>
      <c r="R28" s="645">
        <v>75690</v>
      </c>
      <c r="S28" s="646"/>
      <c r="T28" s="646"/>
      <c r="U28" s="646"/>
      <c r="V28" s="646"/>
      <c r="W28" s="646"/>
      <c r="X28" s="646"/>
      <c r="Y28" s="647"/>
      <c r="Z28" s="648">
        <v>0.8</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965290</v>
      </c>
      <c r="CS28" s="646"/>
      <c r="CT28" s="646"/>
      <c r="CU28" s="646"/>
      <c r="CV28" s="646"/>
      <c r="CW28" s="646"/>
      <c r="CX28" s="646"/>
      <c r="CY28" s="647"/>
      <c r="CZ28" s="650">
        <v>11</v>
      </c>
      <c r="DA28" s="682"/>
      <c r="DB28" s="682"/>
      <c r="DC28" s="684"/>
      <c r="DD28" s="654">
        <v>965290</v>
      </c>
      <c r="DE28" s="646"/>
      <c r="DF28" s="646"/>
      <c r="DG28" s="646"/>
      <c r="DH28" s="646"/>
      <c r="DI28" s="646"/>
      <c r="DJ28" s="646"/>
      <c r="DK28" s="647"/>
      <c r="DL28" s="654">
        <v>965290</v>
      </c>
      <c r="DM28" s="646"/>
      <c r="DN28" s="646"/>
      <c r="DO28" s="646"/>
      <c r="DP28" s="646"/>
      <c r="DQ28" s="646"/>
      <c r="DR28" s="646"/>
      <c r="DS28" s="646"/>
      <c r="DT28" s="646"/>
      <c r="DU28" s="646"/>
      <c r="DV28" s="647"/>
      <c r="DW28" s="650">
        <v>15.1</v>
      </c>
      <c r="DX28" s="682"/>
      <c r="DY28" s="682"/>
      <c r="DZ28" s="682"/>
      <c r="EA28" s="682"/>
      <c r="EB28" s="682"/>
      <c r="EC28" s="683"/>
    </row>
    <row r="29" spans="2:133" ht="11.25" customHeight="1" x14ac:dyDescent="0.15">
      <c r="B29" s="642" t="s">
        <v>304</v>
      </c>
      <c r="C29" s="643"/>
      <c r="D29" s="643"/>
      <c r="E29" s="643"/>
      <c r="F29" s="643"/>
      <c r="G29" s="643"/>
      <c r="H29" s="643"/>
      <c r="I29" s="643"/>
      <c r="J29" s="643"/>
      <c r="K29" s="643"/>
      <c r="L29" s="643"/>
      <c r="M29" s="643"/>
      <c r="N29" s="643"/>
      <c r="O29" s="643"/>
      <c r="P29" s="643"/>
      <c r="Q29" s="644"/>
      <c r="R29" s="645">
        <v>78999</v>
      </c>
      <c r="S29" s="646"/>
      <c r="T29" s="646"/>
      <c r="U29" s="646"/>
      <c r="V29" s="646"/>
      <c r="W29" s="646"/>
      <c r="X29" s="646"/>
      <c r="Y29" s="647"/>
      <c r="Z29" s="648">
        <v>0.9</v>
      </c>
      <c r="AA29" s="648"/>
      <c r="AB29" s="648"/>
      <c r="AC29" s="648"/>
      <c r="AD29" s="649">
        <v>13525</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70</v>
      </c>
      <c r="CG29" s="661"/>
      <c r="CH29" s="661"/>
      <c r="CI29" s="661"/>
      <c r="CJ29" s="661"/>
      <c r="CK29" s="661"/>
      <c r="CL29" s="661"/>
      <c r="CM29" s="661"/>
      <c r="CN29" s="661"/>
      <c r="CO29" s="661"/>
      <c r="CP29" s="661"/>
      <c r="CQ29" s="662"/>
      <c r="CR29" s="645">
        <v>965290</v>
      </c>
      <c r="CS29" s="670"/>
      <c r="CT29" s="670"/>
      <c r="CU29" s="670"/>
      <c r="CV29" s="670"/>
      <c r="CW29" s="670"/>
      <c r="CX29" s="670"/>
      <c r="CY29" s="671"/>
      <c r="CZ29" s="650">
        <v>11</v>
      </c>
      <c r="DA29" s="682"/>
      <c r="DB29" s="682"/>
      <c r="DC29" s="684"/>
      <c r="DD29" s="654">
        <v>965290</v>
      </c>
      <c r="DE29" s="670"/>
      <c r="DF29" s="670"/>
      <c r="DG29" s="670"/>
      <c r="DH29" s="670"/>
      <c r="DI29" s="670"/>
      <c r="DJ29" s="670"/>
      <c r="DK29" s="671"/>
      <c r="DL29" s="654">
        <v>965290</v>
      </c>
      <c r="DM29" s="670"/>
      <c r="DN29" s="670"/>
      <c r="DO29" s="670"/>
      <c r="DP29" s="670"/>
      <c r="DQ29" s="670"/>
      <c r="DR29" s="670"/>
      <c r="DS29" s="670"/>
      <c r="DT29" s="670"/>
      <c r="DU29" s="670"/>
      <c r="DV29" s="671"/>
      <c r="DW29" s="650">
        <v>15.1</v>
      </c>
      <c r="DX29" s="682"/>
      <c r="DY29" s="682"/>
      <c r="DZ29" s="682"/>
      <c r="EA29" s="682"/>
      <c r="EB29" s="682"/>
      <c r="EC29" s="683"/>
    </row>
    <row r="30" spans="2:133" ht="11.25" customHeight="1" x14ac:dyDescent="0.15">
      <c r="B30" s="642" t="s">
        <v>306</v>
      </c>
      <c r="C30" s="643"/>
      <c r="D30" s="643"/>
      <c r="E30" s="643"/>
      <c r="F30" s="643"/>
      <c r="G30" s="643"/>
      <c r="H30" s="643"/>
      <c r="I30" s="643"/>
      <c r="J30" s="643"/>
      <c r="K30" s="643"/>
      <c r="L30" s="643"/>
      <c r="M30" s="643"/>
      <c r="N30" s="643"/>
      <c r="O30" s="643"/>
      <c r="P30" s="643"/>
      <c r="Q30" s="644"/>
      <c r="R30" s="645">
        <v>13120</v>
      </c>
      <c r="S30" s="646"/>
      <c r="T30" s="646"/>
      <c r="U30" s="646"/>
      <c r="V30" s="646"/>
      <c r="W30" s="646"/>
      <c r="X30" s="646"/>
      <c r="Y30" s="647"/>
      <c r="Z30" s="648">
        <v>0.1</v>
      </c>
      <c r="AA30" s="648"/>
      <c r="AB30" s="648"/>
      <c r="AC30" s="648"/>
      <c r="AD30" s="649" t="s">
        <v>128</v>
      </c>
      <c r="AE30" s="649"/>
      <c r="AF30" s="649"/>
      <c r="AG30" s="649"/>
      <c r="AH30" s="649"/>
      <c r="AI30" s="649"/>
      <c r="AJ30" s="649"/>
      <c r="AK30" s="649"/>
      <c r="AL30" s="650" t="s">
        <v>234</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915208</v>
      </c>
      <c r="CS30" s="646"/>
      <c r="CT30" s="646"/>
      <c r="CU30" s="646"/>
      <c r="CV30" s="646"/>
      <c r="CW30" s="646"/>
      <c r="CX30" s="646"/>
      <c r="CY30" s="647"/>
      <c r="CZ30" s="650">
        <v>10.5</v>
      </c>
      <c r="DA30" s="682"/>
      <c r="DB30" s="682"/>
      <c r="DC30" s="684"/>
      <c r="DD30" s="654">
        <v>915208</v>
      </c>
      <c r="DE30" s="646"/>
      <c r="DF30" s="646"/>
      <c r="DG30" s="646"/>
      <c r="DH30" s="646"/>
      <c r="DI30" s="646"/>
      <c r="DJ30" s="646"/>
      <c r="DK30" s="647"/>
      <c r="DL30" s="654">
        <v>915208</v>
      </c>
      <c r="DM30" s="646"/>
      <c r="DN30" s="646"/>
      <c r="DO30" s="646"/>
      <c r="DP30" s="646"/>
      <c r="DQ30" s="646"/>
      <c r="DR30" s="646"/>
      <c r="DS30" s="646"/>
      <c r="DT30" s="646"/>
      <c r="DU30" s="646"/>
      <c r="DV30" s="647"/>
      <c r="DW30" s="650">
        <v>14.3</v>
      </c>
      <c r="DX30" s="682"/>
      <c r="DY30" s="682"/>
      <c r="DZ30" s="682"/>
      <c r="EA30" s="682"/>
      <c r="EB30" s="682"/>
      <c r="EC30" s="683"/>
    </row>
    <row r="31" spans="2:133" ht="11.25" customHeight="1" x14ac:dyDescent="0.15">
      <c r="B31" s="642" t="s">
        <v>310</v>
      </c>
      <c r="C31" s="643"/>
      <c r="D31" s="643"/>
      <c r="E31" s="643"/>
      <c r="F31" s="643"/>
      <c r="G31" s="643"/>
      <c r="H31" s="643"/>
      <c r="I31" s="643"/>
      <c r="J31" s="643"/>
      <c r="K31" s="643"/>
      <c r="L31" s="643"/>
      <c r="M31" s="643"/>
      <c r="N31" s="643"/>
      <c r="O31" s="643"/>
      <c r="P31" s="643"/>
      <c r="Q31" s="644"/>
      <c r="R31" s="645">
        <v>846774</v>
      </c>
      <c r="S31" s="646"/>
      <c r="T31" s="646"/>
      <c r="U31" s="646"/>
      <c r="V31" s="646"/>
      <c r="W31" s="646"/>
      <c r="X31" s="646"/>
      <c r="Y31" s="647"/>
      <c r="Z31" s="648">
        <v>9.3000000000000007</v>
      </c>
      <c r="AA31" s="648"/>
      <c r="AB31" s="648"/>
      <c r="AC31" s="648"/>
      <c r="AD31" s="649" t="s">
        <v>128</v>
      </c>
      <c r="AE31" s="649"/>
      <c r="AF31" s="649"/>
      <c r="AG31" s="649"/>
      <c r="AH31" s="649"/>
      <c r="AI31" s="649"/>
      <c r="AJ31" s="649"/>
      <c r="AK31" s="649"/>
      <c r="AL31" s="650" t="s">
        <v>234</v>
      </c>
      <c r="AM31" s="651"/>
      <c r="AN31" s="651"/>
      <c r="AO31" s="652"/>
      <c r="AP31" s="702" t="s">
        <v>311</v>
      </c>
      <c r="AQ31" s="703"/>
      <c r="AR31" s="703"/>
      <c r="AS31" s="703"/>
      <c r="AT31" s="708" t="s">
        <v>312</v>
      </c>
      <c r="AU31" s="231"/>
      <c r="AV31" s="231"/>
      <c r="AW31" s="231"/>
      <c r="AX31" s="631" t="s">
        <v>188</v>
      </c>
      <c r="AY31" s="632"/>
      <c r="AZ31" s="632"/>
      <c r="BA31" s="632"/>
      <c r="BB31" s="632"/>
      <c r="BC31" s="632"/>
      <c r="BD31" s="632"/>
      <c r="BE31" s="632"/>
      <c r="BF31" s="633"/>
      <c r="BG31" s="701">
        <v>99</v>
      </c>
      <c r="BH31" s="697"/>
      <c r="BI31" s="697"/>
      <c r="BJ31" s="697"/>
      <c r="BK31" s="697"/>
      <c r="BL31" s="697"/>
      <c r="BM31" s="640">
        <v>97</v>
      </c>
      <c r="BN31" s="697"/>
      <c r="BO31" s="697"/>
      <c r="BP31" s="697"/>
      <c r="BQ31" s="698"/>
      <c r="BR31" s="701">
        <v>99</v>
      </c>
      <c r="BS31" s="697"/>
      <c r="BT31" s="697"/>
      <c r="BU31" s="697"/>
      <c r="BV31" s="697"/>
      <c r="BW31" s="697"/>
      <c r="BX31" s="640">
        <v>96</v>
      </c>
      <c r="BY31" s="697"/>
      <c r="BZ31" s="697"/>
      <c r="CA31" s="697"/>
      <c r="CB31" s="698"/>
      <c r="CD31" s="693"/>
      <c r="CE31" s="694"/>
      <c r="CF31" s="660" t="s">
        <v>313</v>
      </c>
      <c r="CG31" s="661"/>
      <c r="CH31" s="661"/>
      <c r="CI31" s="661"/>
      <c r="CJ31" s="661"/>
      <c r="CK31" s="661"/>
      <c r="CL31" s="661"/>
      <c r="CM31" s="661"/>
      <c r="CN31" s="661"/>
      <c r="CO31" s="661"/>
      <c r="CP31" s="661"/>
      <c r="CQ31" s="662"/>
      <c r="CR31" s="645">
        <v>50082</v>
      </c>
      <c r="CS31" s="670"/>
      <c r="CT31" s="670"/>
      <c r="CU31" s="670"/>
      <c r="CV31" s="670"/>
      <c r="CW31" s="670"/>
      <c r="CX31" s="670"/>
      <c r="CY31" s="671"/>
      <c r="CZ31" s="650">
        <v>0.6</v>
      </c>
      <c r="DA31" s="682"/>
      <c r="DB31" s="682"/>
      <c r="DC31" s="684"/>
      <c r="DD31" s="654">
        <v>50082</v>
      </c>
      <c r="DE31" s="670"/>
      <c r="DF31" s="670"/>
      <c r="DG31" s="670"/>
      <c r="DH31" s="670"/>
      <c r="DI31" s="670"/>
      <c r="DJ31" s="670"/>
      <c r="DK31" s="671"/>
      <c r="DL31" s="654">
        <v>50082</v>
      </c>
      <c r="DM31" s="670"/>
      <c r="DN31" s="670"/>
      <c r="DO31" s="670"/>
      <c r="DP31" s="670"/>
      <c r="DQ31" s="670"/>
      <c r="DR31" s="670"/>
      <c r="DS31" s="670"/>
      <c r="DT31" s="670"/>
      <c r="DU31" s="670"/>
      <c r="DV31" s="671"/>
      <c r="DW31" s="650">
        <v>0.8</v>
      </c>
      <c r="DX31" s="682"/>
      <c r="DY31" s="682"/>
      <c r="DZ31" s="682"/>
      <c r="EA31" s="682"/>
      <c r="EB31" s="682"/>
      <c r="EC31" s="683"/>
    </row>
    <row r="32" spans="2:133" ht="11.25" customHeight="1" x14ac:dyDescent="0.15">
      <c r="B32" s="712" t="s">
        <v>314</v>
      </c>
      <c r="C32" s="713"/>
      <c r="D32" s="713"/>
      <c r="E32" s="713"/>
      <c r="F32" s="713"/>
      <c r="G32" s="713"/>
      <c r="H32" s="713"/>
      <c r="I32" s="713"/>
      <c r="J32" s="713"/>
      <c r="K32" s="713"/>
      <c r="L32" s="713"/>
      <c r="M32" s="713"/>
      <c r="N32" s="713"/>
      <c r="O32" s="713"/>
      <c r="P32" s="713"/>
      <c r="Q32" s="714"/>
      <c r="R32" s="645" t="s">
        <v>234</v>
      </c>
      <c r="S32" s="646"/>
      <c r="T32" s="646"/>
      <c r="U32" s="646"/>
      <c r="V32" s="646"/>
      <c r="W32" s="646"/>
      <c r="X32" s="646"/>
      <c r="Y32" s="647"/>
      <c r="Z32" s="648" t="s">
        <v>128</v>
      </c>
      <c r="AA32" s="648"/>
      <c r="AB32" s="648"/>
      <c r="AC32" s="648"/>
      <c r="AD32" s="649" t="s">
        <v>234</v>
      </c>
      <c r="AE32" s="649"/>
      <c r="AF32" s="649"/>
      <c r="AG32" s="649"/>
      <c r="AH32" s="649"/>
      <c r="AI32" s="649"/>
      <c r="AJ32" s="649"/>
      <c r="AK32" s="649"/>
      <c r="AL32" s="650" t="s">
        <v>234</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99.1</v>
      </c>
      <c r="BH32" s="670"/>
      <c r="BI32" s="670"/>
      <c r="BJ32" s="670"/>
      <c r="BK32" s="670"/>
      <c r="BL32" s="670"/>
      <c r="BM32" s="651">
        <v>97.7</v>
      </c>
      <c r="BN32" s="699"/>
      <c r="BO32" s="699"/>
      <c r="BP32" s="699"/>
      <c r="BQ32" s="700"/>
      <c r="BR32" s="711">
        <v>99.1</v>
      </c>
      <c r="BS32" s="670"/>
      <c r="BT32" s="670"/>
      <c r="BU32" s="670"/>
      <c r="BV32" s="670"/>
      <c r="BW32" s="670"/>
      <c r="BX32" s="651">
        <v>96.9</v>
      </c>
      <c r="BY32" s="699"/>
      <c r="BZ32" s="699"/>
      <c r="CA32" s="699"/>
      <c r="CB32" s="700"/>
      <c r="CD32" s="695"/>
      <c r="CE32" s="696"/>
      <c r="CF32" s="660" t="s">
        <v>317</v>
      </c>
      <c r="CG32" s="661"/>
      <c r="CH32" s="661"/>
      <c r="CI32" s="661"/>
      <c r="CJ32" s="661"/>
      <c r="CK32" s="661"/>
      <c r="CL32" s="661"/>
      <c r="CM32" s="661"/>
      <c r="CN32" s="661"/>
      <c r="CO32" s="661"/>
      <c r="CP32" s="661"/>
      <c r="CQ32" s="662"/>
      <c r="CR32" s="645" t="s">
        <v>128</v>
      </c>
      <c r="CS32" s="646"/>
      <c r="CT32" s="646"/>
      <c r="CU32" s="646"/>
      <c r="CV32" s="646"/>
      <c r="CW32" s="646"/>
      <c r="CX32" s="646"/>
      <c r="CY32" s="647"/>
      <c r="CZ32" s="650" t="s">
        <v>234</v>
      </c>
      <c r="DA32" s="682"/>
      <c r="DB32" s="682"/>
      <c r="DC32" s="684"/>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82"/>
      <c r="DY32" s="682"/>
      <c r="DZ32" s="682"/>
      <c r="EA32" s="682"/>
      <c r="EB32" s="682"/>
      <c r="EC32" s="683"/>
    </row>
    <row r="33" spans="2:133" ht="11.25" customHeight="1" x14ac:dyDescent="0.15">
      <c r="B33" s="642" t="s">
        <v>318</v>
      </c>
      <c r="C33" s="643"/>
      <c r="D33" s="643"/>
      <c r="E33" s="643"/>
      <c r="F33" s="643"/>
      <c r="G33" s="643"/>
      <c r="H33" s="643"/>
      <c r="I33" s="643"/>
      <c r="J33" s="643"/>
      <c r="K33" s="643"/>
      <c r="L33" s="643"/>
      <c r="M33" s="643"/>
      <c r="N33" s="643"/>
      <c r="O33" s="643"/>
      <c r="P33" s="643"/>
      <c r="Q33" s="644"/>
      <c r="R33" s="645">
        <v>698127</v>
      </c>
      <c r="S33" s="646"/>
      <c r="T33" s="646"/>
      <c r="U33" s="646"/>
      <c r="V33" s="646"/>
      <c r="W33" s="646"/>
      <c r="X33" s="646"/>
      <c r="Y33" s="647"/>
      <c r="Z33" s="648">
        <v>7.7</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98.8</v>
      </c>
      <c r="BH33" s="716"/>
      <c r="BI33" s="716"/>
      <c r="BJ33" s="716"/>
      <c r="BK33" s="716"/>
      <c r="BL33" s="716"/>
      <c r="BM33" s="717">
        <v>96.3</v>
      </c>
      <c r="BN33" s="716"/>
      <c r="BO33" s="716"/>
      <c r="BP33" s="716"/>
      <c r="BQ33" s="718"/>
      <c r="BR33" s="715">
        <v>98.9</v>
      </c>
      <c r="BS33" s="716"/>
      <c r="BT33" s="716"/>
      <c r="BU33" s="716"/>
      <c r="BV33" s="716"/>
      <c r="BW33" s="716"/>
      <c r="BX33" s="717">
        <v>95.1</v>
      </c>
      <c r="BY33" s="716"/>
      <c r="BZ33" s="716"/>
      <c r="CA33" s="716"/>
      <c r="CB33" s="718"/>
      <c r="CD33" s="660" t="s">
        <v>320</v>
      </c>
      <c r="CE33" s="661"/>
      <c r="CF33" s="661"/>
      <c r="CG33" s="661"/>
      <c r="CH33" s="661"/>
      <c r="CI33" s="661"/>
      <c r="CJ33" s="661"/>
      <c r="CK33" s="661"/>
      <c r="CL33" s="661"/>
      <c r="CM33" s="661"/>
      <c r="CN33" s="661"/>
      <c r="CO33" s="661"/>
      <c r="CP33" s="661"/>
      <c r="CQ33" s="662"/>
      <c r="CR33" s="645">
        <v>3998496</v>
      </c>
      <c r="CS33" s="670"/>
      <c r="CT33" s="670"/>
      <c r="CU33" s="670"/>
      <c r="CV33" s="670"/>
      <c r="CW33" s="670"/>
      <c r="CX33" s="670"/>
      <c r="CY33" s="671"/>
      <c r="CZ33" s="650">
        <v>45.7</v>
      </c>
      <c r="DA33" s="682"/>
      <c r="DB33" s="682"/>
      <c r="DC33" s="684"/>
      <c r="DD33" s="654">
        <v>3432038</v>
      </c>
      <c r="DE33" s="670"/>
      <c r="DF33" s="670"/>
      <c r="DG33" s="670"/>
      <c r="DH33" s="670"/>
      <c r="DI33" s="670"/>
      <c r="DJ33" s="670"/>
      <c r="DK33" s="671"/>
      <c r="DL33" s="654">
        <v>2712885</v>
      </c>
      <c r="DM33" s="670"/>
      <c r="DN33" s="670"/>
      <c r="DO33" s="670"/>
      <c r="DP33" s="670"/>
      <c r="DQ33" s="670"/>
      <c r="DR33" s="670"/>
      <c r="DS33" s="670"/>
      <c r="DT33" s="670"/>
      <c r="DU33" s="670"/>
      <c r="DV33" s="671"/>
      <c r="DW33" s="650">
        <v>42.5</v>
      </c>
      <c r="DX33" s="682"/>
      <c r="DY33" s="682"/>
      <c r="DZ33" s="682"/>
      <c r="EA33" s="682"/>
      <c r="EB33" s="682"/>
      <c r="EC33" s="683"/>
    </row>
    <row r="34" spans="2:133" ht="11.25" customHeight="1" x14ac:dyDescent="0.15">
      <c r="B34" s="642" t="s">
        <v>321</v>
      </c>
      <c r="C34" s="643"/>
      <c r="D34" s="643"/>
      <c r="E34" s="643"/>
      <c r="F34" s="643"/>
      <c r="G34" s="643"/>
      <c r="H34" s="643"/>
      <c r="I34" s="643"/>
      <c r="J34" s="643"/>
      <c r="K34" s="643"/>
      <c r="L34" s="643"/>
      <c r="M34" s="643"/>
      <c r="N34" s="643"/>
      <c r="O34" s="643"/>
      <c r="P34" s="643"/>
      <c r="Q34" s="644"/>
      <c r="R34" s="645">
        <v>33464</v>
      </c>
      <c r="S34" s="646"/>
      <c r="T34" s="646"/>
      <c r="U34" s="646"/>
      <c r="V34" s="646"/>
      <c r="W34" s="646"/>
      <c r="X34" s="646"/>
      <c r="Y34" s="647"/>
      <c r="Z34" s="648">
        <v>0.4</v>
      </c>
      <c r="AA34" s="648"/>
      <c r="AB34" s="648"/>
      <c r="AC34" s="648"/>
      <c r="AD34" s="649">
        <v>29586</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1316762</v>
      </c>
      <c r="CS34" s="646"/>
      <c r="CT34" s="646"/>
      <c r="CU34" s="646"/>
      <c r="CV34" s="646"/>
      <c r="CW34" s="646"/>
      <c r="CX34" s="646"/>
      <c r="CY34" s="647"/>
      <c r="CZ34" s="650">
        <v>15</v>
      </c>
      <c r="DA34" s="682"/>
      <c r="DB34" s="682"/>
      <c r="DC34" s="684"/>
      <c r="DD34" s="654">
        <v>1056047</v>
      </c>
      <c r="DE34" s="646"/>
      <c r="DF34" s="646"/>
      <c r="DG34" s="646"/>
      <c r="DH34" s="646"/>
      <c r="DI34" s="646"/>
      <c r="DJ34" s="646"/>
      <c r="DK34" s="647"/>
      <c r="DL34" s="654">
        <v>800606</v>
      </c>
      <c r="DM34" s="646"/>
      <c r="DN34" s="646"/>
      <c r="DO34" s="646"/>
      <c r="DP34" s="646"/>
      <c r="DQ34" s="646"/>
      <c r="DR34" s="646"/>
      <c r="DS34" s="646"/>
      <c r="DT34" s="646"/>
      <c r="DU34" s="646"/>
      <c r="DV34" s="647"/>
      <c r="DW34" s="650">
        <v>12.5</v>
      </c>
      <c r="DX34" s="682"/>
      <c r="DY34" s="682"/>
      <c r="DZ34" s="682"/>
      <c r="EA34" s="682"/>
      <c r="EB34" s="682"/>
      <c r="EC34" s="683"/>
    </row>
    <row r="35" spans="2:133" ht="11.25" customHeight="1" x14ac:dyDescent="0.15">
      <c r="B35" s="642" t="s">
        <v>323</v>
      </c>
      <c r="C35" s="643"/>
      <c r="D35" s="643"/>
      <c r="E35" s="643"/>
      <c r="F35" s="643"/>
      <c r="G35" s="643"/>
      <c r="H35" s="643"/>
      <c r="I35" s="643"/>
      <c r="J35" s="643"/>
      <c r="K35" s="643"/>
      <c r="L35" s="643"/>
      <c r="M35" s="643"/>
      <c r="N35" s="643"/>
      <c r="O35" s="643"/>
      <c r="P35" s="643"/>
      <c r="Q35" s="644"/>
      <c r="R35" s="645">
        <v>7631</v>
      </c>
      <c r="S35" s="646"/>
      <c r="T35" s="646"/>
      <c r="U35" s="646"/>
      <c r="V35" s="646"/>
      <c r="W35" s="646"/>
      <c r="X35" s="646"/>
      <c r="Y35" s="647"/>
      <c r="Z35" s="648">
        <v>0.1</v>
      </c>
      <c r="AA35" s="648"/>
      <c r="AB35" s="648"/>
      <c r="AC35" s="648"/>
      <c r="AD35" s="649" t="s">
        <v>128</v>
      </c>
      <c r="AE35" s="649"/>
      <c r="AF35" s="649"/>
      <c r="AG35" s="649"/>
      <c r="AH35" s="649"/>
      <c r="AI35" s="649"/>
      <c r="AJ35" s="649"/>
      <c r="AK35" s="649"/>
      <c r="AL35" s="650" t="s">
        <v>234</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50127</v>
      </c>
      <c r="CS35" s="670"/>
      <c r="CT35" s="670"/>
      <c r="CU35" s="670"/>
      <c r="CV35" s="670"/>
      <c r="CW35" s="670"/>
      <c r="CX35" s="670"/>
      <c r="CY35" s="671"/>
      <c r="CZ35" s="650">
        <v>0.6</v>
      </c>
      <c r="DA35" s="682"/>
      <c r="DB35" s="682"/>
      <c r="DC35" s="684"/>
      <c r="DD35" s="654">
        <v>49148</v>
      </c>
      <c r="DE35" s="670"/>
      <c r="DF35" s="670"/>
      <c r="DG35" s="670"/>
      <c r="DH35" s="670"/>
      <c r="DI35" s="670"/>
      <c r="DJ35" s="670"/>
      <c r="DK35" s="671"/>
      <c r="DL35" s="654">
        <v>49148</v>
      </c>
      <c r="DM35" s="670"/>
      <c r="DN35" s="670"/>
      <c r="DO35" s="670"/>
      <c r="DP35" s="670"/>
      <c r="DQ35" s="670"/>
      <c r="DR35" s="670"/>
      <c r="DS35" s="670"/>
      <c r="DT35" s="670"/>
      <c r="DU35" s="670"/>
      <c r="DV35" s="671"/>
      <c r="DW35" s="650">
        <v>0.8</v>
      </c>
      <c r="DX35" s="682"/>
      <c r="DY35" s="682"/>
      <c r="DZ35" s="682"/>
      <c r="EA35" s="682"/>
      <c r="EB35" s="682"/>
      <c r="EC35" s="683"/>
    </row>
    <row r="36" spans="2:133" ht="11.25" customHeight="1" x14ac:dyDescent="0.15">
      <c r="B36" s="642" t="s">
        <v>327</v>
      </c>
      <c r="C36" s="643"/>
      <c r="D36" s="643"/>
      <c r="E36" s="643"/>
      <c r="F36" s="643"/>
      <c r="G36" s="643"/>
      <c r="H36" s="643"/>
      <c r="I36" s="643"/>
      <c r="J36" s="643"/>
      <c r="K36" s="643"/>
      <c r="L36" s="643"/>
      <c r="M36" s="643"/>
      <c r="N36" s="643"/>
      <c r="O36" s="643"/>
      <c r="P36" s="643"/>
      <c r="Q36" s="644"/>
      <c r="R36" s="645">
        <v>278313</v>
      </c>
      <c r="S36" s="646"/>
      <c r="T36" s="646"/>
      <c r="U36" s="646"/>
      <c r="V36" s="646"/>
      <c r="W36" s="646"/>
      <c r="X36" s="646"/>
      <c r="Y36" s="647"/>
      <c r="Z36" s="648">
        <v>3.1</v>
      </c>
      <c r="AA36" s="648"/>
      <c r="AB36" s="648"/>
      <c r="AC36" s="648"/>
      <c r="AD36" s="649" t="s">
        <v>234</v>
      </c>
      <c r="AE36" s="649"/>
      <c r="AF36" s="649"/>
      <c r="AG36" s="649"/>
      <c r="AH36" s="649"/>
      <c r="AI36" s="649"/>
      <c r="AJ36" s="649"/>
      <c r="AK36" s="649"/>
      <c r="AL36" s="650" t="s">
        <v>234</v>
      </c>
      <c r="AM36" s="651"/>
      <c r="AN36" s="651"/>
      <c r="AO36" s="652"/>
      <c r="AP36" s="235"/>
      <c r="AQ36" s="719" t="s">
        <v>328</v>
      </c>
      <c r="AR36" s="720"/>
      <c r="AS36" s="720"/>
      <c r="AT36" s="720"/>
      <c r="AU36" s="720"/>
      <c r="AV36" s="720"/>
      <c r="AW36" s="720"/>
      <c r="AX36" s="720"/>
      <c r="AY36" s="721"/>
      <c r="AZ36" s="634">
        <v>1354449</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51515</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1272174</v>
      </c>
      <c r="CS36" s="646"/>
      <c r="CT36" s="646"/>
      <c r="CU36" s="646"/>
      <c r="CV36" s="646"/>
      <c r="CW36" s="646"/>
      <c r="CX36" s="646"/>
      <c r="CY36" s="647"/>
      <c r="CZ36" s="650">
        <v>14.5</v>
      </c>
      <c r="DA36" s="682"/>
      <c r="DB36" s="682"/>
      <c r="DC36" s="684"/>
      <c r="DD36" s="654">
        <v>1151496</v>
      </c>
      <c r="DE36" s="646"/>
      <c r="DF36" s="646"/>
      <c r="DG36" s="646"/>
      <c r="DH36" s="646"/>
      <c r="DI36" s="646"/>
      <c r="DJ36" s="646"/>
      <c r="DK36" s="647"/>
      <c r="DL36" s="654">
        <v>791679</v>
      </c>
      <c r="DM36" s="646"/>
      <c r="DN36" s="646"/>
      <c r="DO36" s="646"/>
      <c r="DP36" s="646"/>
      <c r="DQ36" s="646"/>
      <c r="DR36" s="646"/>
      <c r="DS36" s="646"/>
      <c r="DT36" s="646"/>
      <c r="DU36" s="646"/>
      <c r="DV36" s="647"/>
      <c r="DW36" s="650">
        <v>12.4</v>
      </c>
      <c r="DX36" s="682"/>
      <c r="DY36" s="682"/>
      <c r="DZ36" s="682"/>
      <c r="EA36" s="682"/>
      <c r="EB36" s="682"/>
      <c r="EC36" s="683"/>
    </row>
    <row r="37" spans="2:133" ht="11.25" customHeight="1" x14ac:dyDescent="0.15">
      <c r="B37" s="642" t="s">
        <v>331</v>
      </c>
      <c r="C37" s="643"/>
      <c r="D37" s="643"/>
      <c r="E37" s="643"/>
      <c r="F37" s="643"/>
      <c r="G37" s="643"/>
      <c r="H37" s="643"/>
      <c r="I37" s="643"/>
      <c r="J37" s="643"/>
      <c r="K37" s="643"/>
      <c r="L37" s="643"/>
      <c r="M37" s="643"/>
      <c r="N37" s="643"/>
      <c r="O37" s="643"/>
      <c r="P37" s="643"/>
      <c r="Q37" s="644"/>
      <c r="R37" s="645">
        <v>71301</v>
      </c>
      <c r="S37" s="646"/>
      <c r="T37" s="646"/>
      <c r="U37" s="646"/>
      <c r="V37" s="646"/>
      <c r="W37" s="646"/>
      <c r="X37" s="646"/>
      <c r="Y37" s="647"/>
      <c r="Z37" s="648">
        <v>0.8</v>
      </c>
      <c r="AA37" s="648"/>
      <c r="AB37" s="648"/>
      <c r="AC37" s="648"/>
      <c r="AD37" s="649" t="s">
        <v>234</v>
      </c>
      <c r="AE37" s="649"/>
      <c r="AF37" s="649"/>
      <c r="AG37" s="649"/>
      <c r="AH37" s="649"/>
      <c r="AI37" s="649"/>
      <c r="AJ37" s="649"/>
      <c r="AK37" s="649"/>
      <c r="AL37" s="650" t="s">
        <v>234</v>
      </c>
      <c r="AM37" s="651"/>
      <c r="AN37" s="651"/>
      <c r="AO37" s="652"/>
      <c r="AQ37" s="723" t="s">
        <v>332</v>
      </c>
      <c r="AR37" s="724"/>
      <c r="AS37" s="724"/>
      <c r="AT37" s="724"/>
      <c r="AU37" s="724"/>
      <c r="AV37" s="724"/>
      <c r="AW37" s="724"/>
      <c r="AX37" s="724"/>
      <c r="AY37" s="725"/>
      <c r="AZ37" s="645">
        <v>242077</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37164</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862221</v>
      </c>
      <c r="CS37" s="670"/>
      <c r="CT37" s="670"/>
      <c r="CU37" s="670"/>
      <c r="CV37" s="670"/>
      <c r="CW37" s="670"/>
      <c r="CX37" s="670"/>
      <c r="CY37" s="671"/>
      <c r="CZ37" s="650">
        <v>9.9</v>
      </c>
      <c r="DA37" s="682"/>
      <c r="DB37" s="682"/>
      <c r="DC37" s="684"/>
      <c r="DD37" s="654">
        <v>862221</v>
      </c>
      <c r="DE37" s="670"/>
      <c r="DF37" s="670"/>
      <c r="DG37" s="670"/>
      <c r="DH37" s="670"/>
      <c r="DI37" s="670"/>
      <c r="DJ37" s="670"/>
      <c r="DK37" s="671"/>
      <c r="DL37" s="654">
        <v>696024</v>
      </c>
      <c r="DM37" s="670"/>
      <c r="DN37" s="670"/>
      <c r="DO37" s="670"/>
      <c r="DP37" s="670"/>
      <c r="DQ37" s="670"/>
      <c r="DR37" s="670"/>
      <c r="DS37" s="670"/>
      <c r="DT37" s="670"/>
      <c r="DU37" s="670"/>
      <c r="DV37" s="671"/>
      <c r="DW37" s="650">
        <v>10.9</v>
      </c>
      <c r="DX37" s="682"/>
      <c r="DY37" s="682"/>
      <c r="DZ37" s="682"/>
      <c r="EA37" s="682"/>
      <c r="EB37" s="682"/>
      <c r="EC37" s="683"/>
    </row>
    <row r="38" spans="2:133" ht="11.25" customHeight="1" x14ac:dyDescent="0.15">
      <c r="B38" s="642" t="s">
        <v>335</v>
      </c>
      <c r="C38" s="643"/>
      <c r="D38" s="643"/>
      <c r="E38" s="643"/>
      <c r="F38" s="643"/>
      <c r="G38" s="643"/>
      <c r="H38" s="643"/>
      <c r="I38" s="643"/>
      <c r="J38" s="643"/>
      <c r="K38" s="643"/>
      <c r="L38" s="643"/>
      <c r="M38" s="643"/>
      <c r="N38" s="643"/>
      <c r="O38" s="643"/>
      <c r="P38" s="643"/>
      <c r="Q38" s="644"/>
      <c r="R38" s="645">
        <v>201158</v>
      </c>
      <c r="S38" s="646"/>
      <c r="T38" s="646"/>
      <c r="U38" s="646"/>
      <c r="V38" s="646"/>
      <c r="W38" s="646"/>
      <c r="X38" s="646"/>
      <c r="Y38" s="647"/>
      <c r="Z38" s="648">
        <v>2.2000000000000002</v>
      </c>
      <c r="AA38" s="648"/>
      <c r="AB38" s="648"/>
      <c r="AC38" s="648"/>
      <c r="AD38" s="649">
        <v>506</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4716</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4951</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1349733</v>
      </c>
      <c r="CS38" s="646"/>
      <c r="CT38" s="646"/>
      <c r="CU38" s="646"/>
      <c r="CV38" s="646"/>
      <c r="CW38" s="646"/>
      <c r="CX38" s="646"/>
      <c r="CY38" s="647"/>
      <c r="CZ38" s="650">
        <v>15.4</v>
      </c>
      <c r="DA38" s="682"/>
      <c r="DB38" s="682"/>
      <c r="DC38" s="684"/>
      <c r="DD38" s="654">
        <v>1171450</v>
      </c>
      <c r="DE38" s="646"/>
      <c r="DF38" s="646"/>
      <c r="DG38" s="646"/>
      <c r="DH38" s="646"/>
      <c r="DI38" s="646"/>
      <c r="DJ38" s="646"/>
      <c r="DK38" s="647"/>
      <c r="DL38" s="654">
        <v>1071452</v>
      </c>
      <c r="DM38" s="646"/>
      <c r="DN38" s="646"/>
      <c r="DO38" s="646"/>
      <c r="DP38" s="646"/>
      <c r="DQ38" s="646"/>
      <c r="DR38" s="646"/>
      <c r="DS38" s="646"/>
      <c r="DT38" s="646"/>
      <c r="DU38" s="646"/>
      <c r="DV38" s="647"/>
      <c r="DW38" s="650">
        <v>16.8</v>
      </c>
      <c r="DX38" s="682"/>
      <c r="DY38" s="682"/>
      <c r="DZ38" s="682"/>
      <c r="EA38" s="682"/>
      <c r="EB38" s="682"/>
      <c r="EC38" s="683"/>
    </row>
    <row r="39" spans="2:133" ht="11.25" customHeight="1" x14ac:dyDescent="0.15">
      <c r="B39" s="642" t="s">
        <v>339</v>
      </c>
      <c r="C39" s="643"/>
      <c r="D39" s="643"/>
      <c r="E39" s="643"/>
      <c r="F39" s="643"/>
      <c r="G39" s="643"/>
      <c r="H39" s="643"/>
      <c r="I39" s="643"/>
      <c r="J39" s="643"/>
      <c r="K39" s="643"/>
      <c r="L39" s="643"/>
      <c r="M39" s="643"/>
      <c r="N39" s="643"/>
      <c r="O39" s="643"/>
      <c r="P39" s="643"/>
      <c r="Q39" s="644"/>
      <c r="R39" s="645">
        <v>566002</v>
      </c>
      <c r="S39" s="646"/>
      <c r="T39" s="646"/>
      <c r="U39" s="646"/>
      <c r="V39" s="646"/>
      <c r="W39" s="646"/>
      <c r="X39" s="646"/>
      <c r="Y39" s="647"/>
      <c r="Z39" s="648">
        <v>6.2</v>
      </c>
      <c r="AA39" s="648"/>
      <c r="AB39" s="648"/>
      <c r="AC39" s="648"/>
      <c r="AD39" s="649" t="s">
        <v>234</v>
      </c>
      <c r="AE39" s="649"/>
      <c r="AF39" s="649"/>
      <c r="AG39" s="649"/>
      <c r="AH39" s="649"/>
      <c r="AI39" s="649"/>
      <c r="AJ39" s="649"/>
      <c r="AK39" s="649"/>
      <c r="AL39" s="650" t="s">
        <v>234</v>
      </c>
      <c r="AM39" s="651"/>
      <c r="AN39" s="651"/>
      <c r="AO39" s="652"/>
      <c r="AQ39" s="723" t="s">
        <v>340</v>
      </c>
      <c r="AR39" s="724"/>
      <c r="AS39" s="724"/>
      <c r="AT39" s="724"/>
      <c r="AU39" s="724"/>
      <c r="AV39" s="724"/>
      <c r="AW39" s="724"/>
      <c r="AX39" s="724"/>
      <c r="AY39" s="725"/>
      <c r="AZ39" s="645" t="s">
        <v>234</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7787</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9700</v>
      </c>
      <c r="CS39" s="670"/>
      <c r="CT39" s="670"/>
      <c r="CU39" s="670"/>
      <c r="CV39" s="670"/>
      <c r="CW39" s="670"/>
      <c r="CX39" s="670"/>
      <c r="CY39" s="671"/>
      <c r="CZ39" s="650">
        <v>0.1</v>
      </c>
      <c r="DA39" s="682"/>
      <c r="DB39" s="682"/>
      <c r="DC39" s="684"/>
      <c r="DD39" s="654">
        <v>3897</v>
      </c>
      <c r="DE39" s="670"/>
      <c r="DF39" s="670"/>
      <c r="DG39" s="670"/>
      <c r="DH39" s="670"/>
      <c r="DI39" s="670"/>
      <c r="DJ39" s="670"/>
      <c r="DK39" s="671"/>
      <c r="DL39" s="654" t="s">
        <v>128</v>
      </c>
      <c r="DM39" s="670"/>
      <c r="DN39" s="670"/>
      <c r="DO39" s="670"/>
      <c r="DP39" s="670"/>
      <c r="DQ39" s="670"/>
      <c r="DR39" s="670"/>
      <c r="DS39" s="670"/>
      <c r="DT39" s="670"/>
      <c r="DU39" s="670"/>
      <c r="DV39" s="671"/>
      <c r="DW39" s="650" t="s">
        <v>234</v>
      </c>
      <c r="DX39" s="682"/>
      <c r="DY39" s="682"/>
      <c r="DZ39" s="682"/>
      <c r="EA39" s="682"/>
      <c r="EB39" s="682"/>
      <c r="EC39" s="683"/>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234</v>
      </c>
      <c r="S40" s="646"/>
      <c r="T40" s="646"/>
      <c r="U40" s="646"/>
      <c r="V40" s="646"/>
      <c r="W40" s="646"/>
      <c r="X40" s="646"/>
      <c r="Y40" s="647"/>
      <c r="Z40" s="648" t="s">
        <v>234</v>
      </c>
      <c r="AA40" s="648"/>
      <c r="AB40" s="648"/>
      <c r="AC40" s="648"/>
      <c r="AD40" s="649" t="s">
        <v>128</v>
      </c>
      <c r="AE40" s="649"/>
      <c r="AF40" s="649"/>
      <c r="AG40" s="649"/>
      <c r="AH40" s="649"/>
      <c r="AI40" s="649"/>
      <c r="AJ40" s="649"/>
      <c r="AK40" s="649"/>
      <c r="AL40" s="650" t="s">
        <v>128</v>
      </c>
      <c r="AM40" s="651"/>
      <c r="AN40" s="651"/>
      <c r="AO40" s="652"/>
      <c r="AQ40" s="723" t="s">
        <v>344</v>
      </c>
      <c r="AR40" s="724"/>
      <c r="AS40" s="724"/>
      <c r="AT40" s="724"/>
      <c r="AU40" s="724"/>
      <c r="AV40" s="724"/>
      <c r="AW40" s="724"/>
      <c r="AX40" s="724"/>
      <c r="AY40" s="725"/>
      <c r="AZ40" s="645" t="s">
        <v>128</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79</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t="s">
        <v>128</v>
      </c>
      <c r="CS40" s="646"/>
      <c r="CT40" s="646"/>
      <c r="CU40" s="646"/>
      <c r="CV40" s="646"/>
      <c r="CW40" s="646"/>
      <c r="CX40" s="646"/>
      <c r="CY40" s="647"/>
      <c r="CZ40" s="650" t="s">
        <v>234</v>
      </c>
      <c r="DA40" s="682"/>
      <c r="DB40" s="682"/>
      <c r="DC40" s="684"/>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2"/>
      <c r="DY40" s="682"/>
      <c r="DZ40" s="682"/>
      <c r="EA40" s="682"/>
      <c r="EB40" s="682"/>
      <c r="EC40" s="683"/>
    </row>
    <row r="41" spans="2:133" ht="11.25" customHeight="1" x14ac:dyDescent="0.15">
      <c r="B41" s="642" t="s">
        <v>348</v>
      </c>
      <c r="C41" s="643"/>
      <c r="D41" s="643"/>
      <c r="E41" s="643"/>
      <c r="F41" s="643"/>
      <c r="G41" s="643"/>
      <c r="H41" s="643"/>
      <c r="I41" s="643"/>
      <c r="J41" s="643"/>
      <c r="K41" s="643"/>
      <c r="L41" s="643"/>
      <c r="M41" s="643"/>
      <c r="N41" s="643"/>
      <c r="O41" s="643"/>
      <c r="P41" s="643"/>
      <c r="Q41" s="644"/>
      <c r="R41" s="645">
        <v>406902</v>
      </c>
      <c r="S41" s="646"/>
      <c r="T41" s="646"/>
      <c r="U41" s="646"/>
      <c r="V41" s="646"/>
      <c r="W41" s="646"/>
      <c r="X41" s="646"/>
      <c r="Y41" s="647"/>
      <c r="Z41" s="648">
        <v>4.5</v>
      </c>
      <c r="AA41" s="648"/>
      <c r="AB41" s="648"/>
      <c r="AC41" s="648"/>
      <c r="AD41" s="649" t="s">
        <v>234</v>
      </c>
      <c r="AE41" s="649"/>
      <c r="AF41" s="649"/>
      <c r="AG41" s="649"/>
      <c r="AH41" s="649"/>
      <c r="AI41" s="649"/>
      <c r="AJ41" s="649"/>
      <c r="AK41" s="649"/>
      <c r="AL41" s="650" t="s">
        <v>128</v>
      </c>
      <c r="AM41" s="651"/>
      <c r="AN41" s="651"/>
      <c r="AO41" s="652"/>
      <c r="AQ41" s="723" t="s">
        <v>349</v>
      </c>
      <c r="AR41" s="724"/>
      <c r="AS41" s="724"/>
      <c r="AT41" s="724"/>
      <c r="AU41" s="724"/>
      <c r="AV41" s="724"/>
      <c r="AW41" s="724"/>
      <c r="AX41" s="724"/>
      <c r="AY41" s="725"/>
      <c r="AZ41" s="645">
        <v>204987</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128</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234</v>
      </c>
      <c r="CS41" s="670"/>
      <c r="CT41" s="670"/>
      <c r="CU41" s="670"/>
      <c r="CV41" s="670"/>
      <c r="CW41" s="670"/>
      <c r="CX41" s="670"/>
      <c r="CY41" s="671"/>
      <c r="CZ41" s="650" t="s">
        <v>128</v>
      </c>
      <c r="DA41" s="682"/>
      <c r="DB41" s="682"/>
      <c r="DC41" s="684"/>
      <c r="DD41" s="654" t="s">
        <v>234</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352</v>
      </c>
      <c r="C42" s="687"/>
      <c r="D42" s="687"/>
      <c r="E42" s="687"/>
      <c r="F42" s="687"/>
      <c r="G42" s="687"/>
      <c r="H42" s="687"/>
      <c r="I42" s="687"/>
      <c r="J42" s="687"/>
      <c r="K42" s="687"/>
      <c r="L42" s="687"/>
      <c r="M42" s="687"/>
      <c r="N42" s="687"/>
      <c r="O42" s="687"/>
      <c r="P42" s="687"/>
      <c r="Q42" s="688"/>
      <c r="R42" s="730">
        <v>9067032</v>
      </c>
      <c r="S42" s="731"/>
      <c r="T42" s="731"/>
      <c r="U42" s="731"/>
      <c r="V42" s="731"/>
      <c r="W42" s="731"/>
      <c r="X42" s="731"/>
      <c r="Y42" s="739"/>
      <c r="Z42" s="740">
        <v>100</v>
      </c>
      <c r="AA42" s="740"/>
      <c r="AB42" s="740"/>
      <c r="AC42" s="740"/>
      <c r="AD42" s="741">
        <v>5976723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902669</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324</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388170</v>
      </c>
      <c r="CS42" s="646"/>
      <c r="CT42" s="646"/>
      <c r="CU42" s="646"/>
      <c r="CV42" s="646"/>
      <c r="CW42" s="646"/>
      <c r="CX42" s="646"/>
      <c r="CY42" s="647"/>
      <c r="CZ42" s="650">
        <v>4.4000000000000004</v>
      </c>
      <c r="DA42" s="651"/>
      <c r="DB42" s="651"/>
      <c r="DC42" s="663"/>
      <c r="DD42" s="654">
        <v>140420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28911</v>
      </c>
      <c r="CS43" s="670"/>
      <c r="CT43" s="670"/>
      <c r="CU43" s="670"/>
      <c r="CV43" s="670"/>
      <c r="CW43" s="670"/>
      <c r="CX43" s="670"/>
      <c r="CY43" s="671"/>
      <c r="CZ43" s="650">
        <v>0.3</v>
      </c>
      <c r="DA43" s="682"/>
      <c r="DB43" s="682"/>
      <c r="DC43" s="684"/>
      <c r="DD43" s="654">
        <v>28911</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357</v>
      </c>
      <c r="CG44" s="643"/>
      <c r="CH44" s="643"/>
      <c r="CI44" s="643"/>
      <c r="CJ44" s="643"/>
      <c r="CK44" s="643"/>
      <c r="CL44" s="643"/>
      <c r="CM44" s="643"/>
      <c r="CN44" s="643"/>
      <c r="CO44" s="643"/>
      <c r="CP44" s="643"/>
      <c r="CQ44" s="644"/>
      <c r="CR44" s="645">
        <v>331515</v>
      </c>
      <c r="CS44" s="646"/>
      <c r="CT44" s="646"/>
      <c r="CU44" s="646"/>
      <c r="CV44" s="646"/>
      <c r="CW44" s="646"/>
      <c r="CX44" s="646"/>
      <c r="CY44" s="647"/>
      <c r="CZ44" s="650">
        <v>3.8</v>
      </c>
      <c r="DA44" s="651"/>
      <c r="DB44" s="651"/>
      <c r="DC44" s="663"/>
      <c r="DD44" s="654">
        <v>118049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158826</v>
      </c>
      <c r="CS45" s="670"/>
      <c r="CT45" s="670"/>
      <c r="CU45" s="670"/>
      <c r="CV45" s="670"/>
      <c r="CW45" s="670"/>
      <c r="CX45" s="670"/>
      <c r="CY45" s="671"/>
      <c r="CZ45" s="650">
        <v>1.8</v>
      </c>
      <c r="DA45" s="682"/>
      <c r="DB45" s="682"/>
      <c r="DC45" s="684"/>
      <c r="DD45" s="654">
        <v>17945</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159299</v>
      </c>
      <c r="CS46" s="646"/>
      <c r="CT46" s="646"/>
      <c r="CU46" s="646"/>
      <c r="CV46" s="646"/>
      <c r="CW46" s="646"/>
      <c r="CX46" s="646"/>
      <c r="CY46" s="647"/>
      <c r="CZ46" s="650">
        <v>1.8</v>
      </c>
      <c r="DA46" s="651"/>
      <c r="DB46" s="651"/>
      <c r="DC46" s="663"/>
      <c r="DD46" s="654">
        <v>98714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56655</v>
      </c>
      <c r="CS47" s="670"/>
      <c r="CT47" s="670"/>
      <c r="CU47" s="670"/>
      <c r="CV47" s="670"/>
      <c r="CW47" s="670"/>
      <c r="CX47" s="670"/>
      <c r="CY47" s="671"/>
      <c r="CZ47" s="650">
        <v>0.6</v>
      </c>
      <c r="DA47" s="682"/>
      <c r="DB47" s="682"/>
      <c r="DC47" s="684"/>
      <c r="DD47" s="654">
        <v>22371</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234</v>
      </c>
      <c r="CS48" s="646"/>
      <c r="CT48" s="646"/>
      <c r="CU48" s="646"/>
      <c r="CV48" s="646"/>
      <c r="CW48" s="646"/>
      <c r="CX48" s="646"/>
      <c r="CY48" s="647"/>
      <c r="CZ48" s="650" t="s">
        <v>234</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365</v>
      </c>
      <c r="CE49" s="687"/>
      <c r="CF49" s="687"/>
      <c r="CG49" s="687"/>
      <c r="CH49" s="687"/>
      <c r="CI49" s="687"/>
      <c r="CJ49" s="687"/>
      <c r="CK49" s="687"/>
      <c r="CL49" s="687"/>
      <c r="CM49" s="687"/>
      <c r="CN49" s="687"/>
      <c r="CO49" s="687"/>
      <c r="CP49" s="687"/>
      <c r="CQ49" s="688"/>
      <c r="CR49" s="730">
        <v>8753438</v>
      </c>
      <c r="CS49" s="716"/>
      <c r="CT49" s="716"/>
      <c r="CU49" s="716"/>
      <c r="CV49" s="716"/>
      <c r="CW49" s="716"/>
      <c r="CX49" s="716"/>
      <c r="CY49" s="747"/>
      <c r="CZ49" s="742">
        <v>100</v>
      </c>
      <c r="DA49" s="748"/>
      <c r="DB49" s="748"/>
      <c r="DC49" s="749"/>
      <c r="DD49" s="750">
        <v>6814687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U/MGO3k2p2XDQEk2U4f3SNt6XVIIEYiXE+vTF2EcOzdfGf4mhIL3SPFc7ErZhYZcPqwG2HHhf5c5jGHxmSIOg==" saltValue="OX5aQssWVjNpGtMeg6V42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9067</v>
      </c>
      <c r="R7" s="781"/>
      <c r="S7" s="781"/>
      <c r="T7" s="781"/>
      <c r="U7" s="781"/>
      <c r="V7" s="781">
        <v>8753</v>
      </c>
      <c r="W7" s="781"/>
      <c r="X7" s="781"/>
      <c r="Y7" s="781"/>
      <c r="Z7" s="781"/>
      <c r="AA7" s="781">
        <v>314</v>
      </c>
      <c r="AB7" s="781"/>
      <c r="AC7" s="781"/>
      <c r="AD7" s="781"/>
      <c r="AE7" s="782"/>
      <c r="AF7" s="783">
        <v>273</v>
      </c>
      <c r="AG7" s="784"/>
      <c r="AH7" s="784"/>
      <c r="AI7" s="784"/>
      <c r="AJ7" s="785"/>
      <c r="AK7" s="820">
        <v>278</v>
      </c>
      <c r="AL7" s="821"/>
      <c r="AM7" s="821"/>
      <c r="AN7" s="821"/>
      <c r="AO7" s="821"/>
      <c r="AP7" s="821">
        <v>9228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588</v>
      </c>
      <c r="BT7" s="825"/>
      <c r="BU7" s="825"/>
      <c r="BV7" s="825"/>
      <c r="BW7" s="825"/>
      <c r="BX7" s="825"/>
      <c r="BY7" s="825"/>
      <c r="BZ7" s="825"/>
      <c r="CA7" s="825"/>
      <c r="CB7" s="825"/>
      <c r="CC7" s="825"/>
      <c r="CD7" s="825"/>
      <c r="CE7" s="825"/>
      <c r="CF7" s="825"/>
      <c r="CG7" s="826"/>
      <c r="CH7" s="817">
        <v>1</v>
      </c>
      <c r="CI7" s="818"/>
      <c r="CJ7" s="818"/>
      <c r="CK7" s="818"/>
      <c r="CL7" s="819"/>
      <c r="CM7" s="817">
        <v>62</v>
      </c>
      <c r="CN7" s="818"/>
      <c r="CO7" s="818"/>
      <c r="CP7" s="818"/>
      <c r="CQ7" s="819"/>
      <c r="CR7" s="817">
        <v>2</v>
      </c>
      <c r="CS7" s="818"/>
      <c r="CT7" s="818"/>
      <c r="CU7" s="818"/>
      <c r="CV7" s="819"/>
      <c r="CW7" s="817" t="s">
        <v>589</v>
      </c>
      <c r="CX7" s="818"/>
      <c r="CY7" s="818"/>
      <c r="CZ7" s="818"/>
      <c r="DA7" s="819"/>
      <c r="DB7" s="817" t="s">
        <v>589</v>
      </c>
      <c r="DC7" s="818"/>
      <c r="DD7" s="818"/>
      <c r="DE7" s="818"/>
      <c r="DF7" s="819"/>
      <c r="DG7" s="817" t="s">
        <v>589</v>
      </c>
      <c r="DH7" s="818"/>
      <c r="DI7" s="818"/>
      <c r="DJ7" s="818"/>
      <c r="DK7" s="819"/>
      <c r="DL7" s="817" t="s">
        <v>589</v>
      </c>
      <c r="DM7" s="818"/>
      <c r="DN7" s="818"/>
      <c r="DO7" s="818"/>
      <c r="DP7" s="819"/>
      <c r="DQ7" s="817" t="s">
        <v>589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v>-8</v>
      </c>
      <c r="CI8" s="828"/>
      <c r="CJ8" s="828"/>
      <c r="CK8" s="828"/>
      <c r="CL8" s="829"/>
      <c r="CM8" s="827">
        <v>44</v>
      </c>
      <c r="CN8" s="828"/>
      <c r="CO8" s="828"/>
      <c r="CP8" s="828"/>
      <c r="CQ8" s="829"/>
      <c r="CR8" s="827">
        <v>20</v>
      </c>
      <c r="CS8" s="828"/>
      <c r="CT8" s="828"/>
      <c r="CU8" s="828"/>
      <c r="CV8" s="829"/>
      <c r="CW8" s="827" t="s">
        <v>589</v>
      </c>
      <c r="CX8" s="828"/>
      <c r="CY8" s="828"/>
      <c r="CZ8" s="828"/>
      <c r="DA8" s="829"/>
      <c r="DB8" s="827" t="s">
        <v>589</v>
      </c>
      <c r="DC8" s="828"/>
      <c r="DD8" s="828"/>
      <c r="DE8" s="828"/>
      <c r="DF8" s="829"/>
      <c r="DG8" s="827" t="s">
        <v>589</v>
      </c>
      <c r="DH8" s="828"/>
      <c r="DI8" s="828"/>
      <c r="DJ8" s="828"/>
      <c r="DK8" s="829"/>
      <c r="DL8" s="827" t="s">
        <v>589</v>
      </c>
      <c r="DM8" s="828"/>
      <c r="DN8" s="828"/>
      <c r="DO8" s="828"/>
      <c r="DP8" s="829"/>
      <c r="DQ8" s="827" t="s">
        <v>589</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9067</v>
      </c>
      <c r="R23" s="840"/>
      <c r="S23" s="840"/>
      <c r="T23" s="840"/>
      <c r="U23" s="840"/>
      <c r="V23" s="840">
        <v>8753</v>
      </c>
      <c r="W23" s="840"/>
      <c r="X23" s="840"/>
      <c r="Y23" s="840"/>
      <c r="Z23" s="840"/>
      <c r="AA23" s="840">
        <v>314</v>
      </c>
      <c r="AB23" s="840"/>
      <c r="AC23" s="840"/>
      <c r="AD23" s="840"/>
      <c r="AE23" s="841"/>
      <c r="AF23" s="842">
        <v>273</v>
      </c>
      <c r="AG23" s="840"/>
      <c r="AH23" s="840"/>
      <c r="AI23" s="840"/>
      <c r="AJ23" s="843"/>
      <c r="AK23" s="844"/>
      <c r="AL23" s="845"/>
      <c r="AM23" s="845"/>
      <c r="AN23" s="845"/>
      <c r="AO23" s="845"/>
      <c r="AP23" s="840">
        <v>9228</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3497</v>
      </c>
      <c r="R28" s="869"/>
      <c r="S28" s="869"/>
      <c r="T28" s="869"/>
      <c r="U28" s="869"/>
      <c r="V28" s="869">
        <v>3446</v>
      </c>
      <c r="W28" s="869"/>
      <c r="X28" s="869"/>
      <c r="Y28" s="869"/>
      <c r="Z28" s="869"/>
      <c r="AA28" s="869">
        <v>52</v>
      </c>
      <c r="AB28" s="869"/>
      <c r="AC28" s="869"/>
      <c r="AD28" s="869"/>
      <c r="AE28" s="870"/>
      <c r="AF28" s="871">
        <v>52</v>
      </c>
      <c r="AG28" s="869"/>
      <c r="AH28" s="869"/>
      <c r="AI28" s="869"/>
      <c r="AJ28" s="872"/>
      <c r="AK28" s="873">
        <v>173</v>
      </c>
      <c r="AL28" s="864"/>
      <c r="AM28" s="864"/>
      <c r="AN28" s="864"/>
      <c r="AO28" s="864"/>
      <c r="AP28" s="864" t="s">
        <v>573</v>
      </c>
      <c r="AQ28" s="864"/>
      <c r="AR28" s="864"/>
      <c r="AS28" s="864"/>
      <c r="AT28" s="864"/>
      <c r="AU28" s="864" t="s">
        <v>573</v>
      </c>
      <c r="AV28" s="864"/>
      <c r="AW28" s="864"/>
      <c r="AX28" s="864"/>
      <c r="AY28" s="864"/>
      <c r="AZ28" s="865" t="s">
        <v>573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2842</v>
      </c>
      <c r="R29" s="805"/>
      <c r="S29" s="805"/>
      <c r="T29" s="805"/>
      <c r="U29" s="805"/>
      <c r="V29" s="805">
        <v>2766</v>
      </c>
      <c r="W29" s="805"/>
      <c r="X29" s="805"/>
      <c r="Y29" s="805"/>
      <c r="Z29" s="805"/>
      <c r="AA29" s="805">
        <v>76</v>
      </c>
      <c r="AB29" s="805"/>
      <c r="AC29" s="805"/>
      <c r="AD29" s="805"/>
      <c r="AE29" s="806"/>
      <c r="AF29" s="807">
        <v>76</v>
      </c>
      <c r="AG29" s="808"/>
      <c r="AH29" s="808"/>
      <c r="AI29" s="808"/>
      <c r="AJ29" s="809"/>
      <c r="AK29" s="876">
        <v>408</v>
      </c>
      <c r="AL29" s="877"/>
      <c r="AM29" s="877"/>
      <c r="AN29" s="877"/>
      <c r="AO29" s="877"/>
      <c r="AP29" s="877" t="s">
        <v>573</v>
      </c>
      <c r="AQ29" s="877"/>
      <c r="AR29" s="877"/>
      <c r="AS29" s="877"/>
      <c r="AT29" s="877"/>
      <c r="AU29" s="877" t="s">
        <v>573</v>
      </c>
      <c r="AV29" s="877"/>
      <c r="AW29" s="877"/>
      <c r="AX29" s="877"/>
      <c r="AY29" s="877"/>
      <c r="AZ29" s="878" t="s">
        <v>573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396</v>
      </c>
      <c r="R30" s="805"/>
      <c r="S30" s="805"/>
      <c r="T30" s="805"/>
      <c r="U30" s="805"/>
      <c r="V30" s="805">
        <v>389</v>
      </c>
      <c r="W30" s="805"/>
      <c r="X30" s="805"/>
      <c r="Y30" s="805"/>
      <c r="Z30" s="805"/>
      <c r="AA30" s="805">
        <v>7</v>
      </c>
      <c r="AB30" s="805"/>
      <c r="AC30" s="805"/>
      <c r="AD30" s="805"/>
      <c r="AE30" s="806"/>
      <c r="AF30" s="807">
        <v>7</v>
      </c>
      <c r="AG30" s="808"/>
      <c r="AH30" s="808"/>
      <c r="AI30" s="808"/>
      <c r="AJ30" s="809"/>
      <c r="AK30" s="876">
        <v>80</v>
      </c>
      <c r="AL30" s="877"/>
      <c r="AM30" s="877"/>
      <c r="AN30" s="877"/>
      <c r="AO30" s="877"/>
      <c r="AP30" s="877" t="s">
        <v>573</v>
      </c>
      <c r="AQ30" s="877"/>
      <c r="AR30" s="877"/>
      <c r="AS30" s="877"/>
      <c r="AT30" s="877"/>
      <c r="AU30" s="877" t="s">
        <v>573</v>
      </c>
      <c r="AV30" s="877"/>
      <c r="AW30" s="877"/>
      <c r="AX30" s="877"/>
      <c r="AY30" s="877"/>
      <c r="AZ30" s="878" t="s">
        <v>573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601</v>
      </c>
      <c r="R31" s="805"/>
      <c r="S31" s="805"/>
      <c r="T31" s="805"/>
      <c r="U31" s="805"/>
      <c r="V31" s="805">
        <v>545</v>
      </c>
      <c r="W31" s="805"/>
      <c r="X31" s="805"/>
      <c r="Y31" s="805"/>
      <c r="Z31" s="805"/>
      <c r="AA31" s="805">
        <v>56</v>
      </c>
      <c r="AB31" s="805"/>
      <c r="AC31" s="805"/>
      <c r="AD31" s="805"/>
      <c r="AE31" s="806"/>
      <c r="AF31" s="807">
        <v>1271</v>
      </c>
      <c r="AG31" s="808"/>
      <c r="AH31" s="808"/>
      <c r="AI31" s="808"/>
      <c r="AJ31" s="809"/>
      <c r="AK31" s="876">
        <v>5</v>
      </c>
      <c r="AL31" s="877"/>
      <c r="AM31" s="877"/>
      <c r="AN31" s="877"/>
      <c r="AO31" s="877"/>
      <c r="AP31" s="877">
        <v>454</v>
      </c>
      <c r="AQ31" s="877"/>
      <c r="AR31" s="877"/>
      <c r="AS31" s="877"/>
      <c r="AT31" s="877"/>
      <c r="AU31" s="877">
        <v>5</v>
      </c>
      <c r="AV31" s="877"/>
      <c r="AW31" s="877"/>
      <c r="AX31" s="877"/>
      <c r="AY31" s="877"/>
      <c r="AZ31" s="878" t="s">
        <v>573</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917</v>
      </c>
      <c r="R32" s="805"/>
      <c r="S32" s="805"/>
      <c r="T32" s="805"/>
      <c r="U32" s="805"/>
      <c r="V32" s="805">
        <v>738</v>
      </c>
      <c r="W32" s="805"/>
      <c r="X32" s="805"/>
      <c r="Y32" s="805"/>
      <c r="Z32" s="805"/>
      <c r="AA32" s="805">
        <v>179</v>
      </c>
      <c r="AB32" s="805"/>
      <c r="AC32" s="805"/>
      <c r="AD32" s="805"/>
      <c r="AE32" s="806"/>
      <c r="AF32" s="807">
        <v>179</v>
      </c>
      <c r="AG32" s="808"/>
      <c r="AH32" s="808"/>
      <c r="AI32" s="808"/>
      <c r="AJ32" s="809"/>
      <c r="AK32" s="876">
        <v>196</v>
      </c>
      <c r="AL32" s="877"/>
      <c r="AM32" s="877"/>
      <c r="AN32" s="877"/>
      <c r="AO32" s="877"/>
      <c r="AP32" s="877">
        <v>4246</v>
      </c>
      <c r="AQ32" s="877"/>
      <c r="AR32" s="877"/>
      <c r="AS32" s="877"/>
      <c r="AT32" s="877"/>
      <c r="AU32" s="877">
        <v>3031</v>
      </c>
      <c r="AV32" s="877"/>
      <c r="AW32" s="877"/>
      <c r="AX32" s="877"/>
      <c r="AY32" s="877"/>
      <c r="AZ32" s="878" t="s">
        <v>573</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100</v>
      </c>
      <c r="R33" s="805"/>
      <c r="S33" s="805"/>
      <c r="T33" s="805"/>
      <c r="U33" s="805"/>
      <c r="V33" s="805">
        <v>84</v>
      </c>
      <c r="W33" s="805"/>
      <c r="X33" s="805"/>
      <c r="Y33" s="805"/>
      <c r="Z33" s="805"/>
      <c r="AA33" s="805">
        <v>15</v>
      </c>
      <c r="AB33" s="805"/>
      <c r="AC33" s="805"/>
      <c r="AD33" s="805"/>
      <c r="AE33" s="806"/>
      <c r="AF33" s="807">
        <v>15</v>
      </c>
      <c r="AG33" s="808"/>
      <c r="AH33" s="808"/>
      <c r="AI33" s="808"/>
      <c r="AJ33" s="809"/>
      <c r="AK33" s="876">
        <v>46</v>
      </c>
      <c r="AL33" s="877"/>
      <c r="AM33" s="877"/>
      <c r="AN33" s="877"/>
      <c r="AO33" s="877"/>
      <c r="AP33" s="877">
        <v>453</v>
      </c>
      <c r="AQ33" s="877"/>
      <c r="AR33" s="877"/>
      <c r="AS33" s="877"/>
      <c r="AT33" s="877"/>
      <c r="AU33" s="877">
        <v>453</v>
      </c>
      <c r="AV33" s="877"/>
      <c r="AW33" s="877"/>
      <c r="AX33" s="877"/>
      <c r="AY33" s="877"/>
      <c r="AZ33" s="878" t="s">
        <v>573</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1600</v>
      </c>
      <c r="AG63" s="888"/>
      <c r="AH63" s="888"/>
      <c r="AI63" s="888"/>
      <c r="AJ63" s="889"/>
      <c r="AK63" s="890"/>
      <c r="AL63" s="885"/>
      <c r="AM63" s="885"/>
      <c r="AN63" s="885"/>
      <c r="AO63" s="885"/>
      <c r="AP63" s="888">
        <f>SUM(AP28:AT33)</f>
        <v>5153</v>
      </c>
      <c r="AQ63" s="888"/>
      <c r="AR63" s="888"/>
      <c r="AS63" s="888"/>
      <c r="AT63" s="888"/>
      <c r="AU63" s="888">
        <f>SUM(AU28:AY33)</f>
        <v>3489</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395</v>
      </c>
      <c r="W66" s="764"/>
      <c r="X66" s="764"/>
      <c r="Y66" s="764"/>
      <c r="Z66" s="765"/>
      <c r="AA66" s="763" t="s">
        <v>396</v>
      </c>
      <c r="AB66" s="764"/>
      <c r="AC66" s="764"/>
      <c r="AD66" s="764"/>
      <c r="AE66" s="765"/>
      <c r="AF66" s="898" t="s">
        <v>397</v>
      </c>
      <c r="AG66" s="859"/>
      <c r="AH66" s="859"/>
      <c r="AI66" s="859"/>
      <c r="AJ66" s="899"/>
      <c r="AK66" s="763" t="s">
        <v>416</v>
      </c>
      <c r="AL66" s="787"/>
      <c r="AM66" s="787"/>
      <c r="AN66" s="787"/>
      <c r="AO66" s="788"/>
      <c r="AP66" s="763" t="s">
        <v>399</v>
      </c>
      <c r="AQ66" s="764"/>
      <c r="AR66" s="764"/>
      <c r="AS66" s="764"/>
      <c r="AT66" s="765"/>
      <c r="AU66" s="763" t="s">
        <v>417</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575</v>
      </c>
      <c r="C68" s="916"/>
      <c r="D68" s="916"/>
      <c r="E68" s="916"/>
      <c r="F68" s="916"/>
      <c r="G68" s="916"/>
      <c r="H68" s="916"/>
      <c r="I68" s="916"/>
      <c r="J68" s="916"/>
      <c r="K68" s="916"/>
      <c r="L68" s="916"/>
      <c r="M68" s="916"/>
      <c r="N68" s="916"/>
      <c r="O68" s="916"/>
      <c r="P68" s="917"/>
      <c r="Q68" s="918">
        <v>1497</v>
      </c>
      <c r="R68" s="912"/>
      <c r="S68" s="912"/>
      <c r="T68" s="912"/>
      <c r="U68" s="912"/>
      <c r="V68" s="912">
        <v>1481</v>
      </c>
      <c r="W68" s="912"/>
      <c r="X68" s="912"/>
      <c r="Y68" s="912"/>
      <c r="Z68" s="912"/>
      <c r="AA68" s="912">
        <v>15</v>
      </c>
      <c r="AB68" s="912"/>
      <c r="AC68" s="912"/>
      <c r="AD68" s="912"/>
      <c r="AE68" s="912"/>
      <c r="AF68" s="912">
        <v>15</v>
      </c>
      <c r="AG68" s="912"/>
      <c r="AH68" s="912"/>
      <c r="AI68" s="912"/>
      <c r="AJ68" s="912"/>
      <c r="AK68" s="912" t="s">
        <v>506</v>
      </c>
      <c r="AL68" s="912"/>
      <c r="AM68" s="912"/>
      <c r="AN68" s="912"/>
      <c r="AO68" s="912"/>
      <c r="AP68" s="912" t="s">
        <v>506</v>
      </c>
      <c r="AQ68" s="912"/>
      <c r="AR68" s="912"/>
      <c r="AS68" s="912"/>
      <c r="AT68" s="912"/>
      <c r="AU68" s="912" t="s">
        <v>506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576</v>
      </c>
      <c r="C69" s="920"/>
      <c r="D69" s="920"/>
      <c r="E69" s="920"/>
      <c r="F69" s="920"/>
      <c r="G69" s="920"/>
      <c r="H69" s="920"/>
      <c r="I69" s="920"/>
      <c r="J69" s="920"/>
      <c r="K69" s="920"/>
      <c r="L69" s="920"/>
      <c r="M69" s="920"/>
      <c r="N69" s="920"/>
      <c r="O69" s="920"/>
      <c r="P69" s="921"/>
      <c r="Q69" s="922">
        <v>768538</v>
      </c>
      <c r="R69" s="877"/>
      <c r="S69" s="877"/>
      <c r="T69" s="877"/>
      <c r="U69" s="877"/>
      <c r="V69" s="877">
        <v>753941</v>
      </c>
      <c r="W69" s="877"/>
      <c r="X69" s="877"/>
      <c r="Y69" s="877"/>
      <c r="Z69" s="877"/>
      <c r="AA69" s="877">
        <v>14597</v>
      </c>
      <c r="AB69" s="877"/>
      <c r="AC69" s="877"/>
      <c r="AD69" s="877"/>
      <c r="AE69" s="877"/>
      <c r="AF69" s="877">
        <v>14597</v>
      </c>
      <c r="AG69" s="877"/>
      <c r="AH69" s="877"/>
      <c r="AI69" s="877"/>
      <c r="AJ69" s="877"/>
      <c r="AK69" s="877">
        <v>7714</v>
      </c>
      <c r="AL69" s="877"/>
      <c r="AM69" s="877"/>
      <c r="AN69" s="877"/>
      <c r="AO69" s="877"/>
      <c r="AP69" s="877" t="s">
        <v>506</v>
      </c>
      <c r="AQ69" s="877"/>
      <c r="AR69" s="877"/>
      <c r="AS69" s="877"/>
      <c r="AT69" s="877"/>
      <c r="AU69" s="877" t="s">
        <v>506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577</v>
      </c>
      <c r="C70" s="920"/>
      <c r="D70" s="920"/>
      <c r="E70" s="920"/>
      <c r="F70" s="920"/>
      <c r="G70" s="920"/>
      <c r="H70" s="920"/>
      <c r="I70" s="920"/>
      <c r="J70" s="920"/>
      <c r="K70" s="920"/>
      <c r="L70" s="920"/>
      <c r="M70" s="920"/>
      <c r="N70" s="920"/>
      <c r="O70" s="920"/>
      <c r="P70" s="921"/>
      <c r="Q70" s="922">
        <v>22719</v>
      </c>
      <c r="R70" s="877"/>
      <c r="S70" s="877"/>
      <c r="T70" s="877"/>
      <c r="U70" s="877"/>
      <c r="V70" s="877">
        <v>22555</v>
      </c>
      <c r="W70" s="877"/>
      <c r="X70" s="877"/>
      <c r="Y70" s="877"/>
      <c r="Z70" s="877"/>
      <c r="AA70" s="877">
        <v>165</v>
      </c>
      <c r="AB70" s="877"/>
      <c r="AC70" s="877"/>
      <c r="AD70" s="877"/>
      <c r="AE70" s="877"/>
      <c r="AF70" s="877">
        <v>165</v>
      </c>
      <c r="AG70" s="877"/>
      <c r="AH70" s="877"/>
      <c r="AI70" s="877"/>
      <c r="AJ70" s="877"/>
      <c r="AK70" s="877">
        <v>20</v>
      </c>
      <c r="AL70" s="877"/>
      <c r="AM70" s="877"/>
      <c r="AN70" s="877"/>
      <c r="AO70" s="877"/>
      <c r="AP70" s="877" t="s">
        <v>506</v>
      </c>
      <c r="AQ70" s="877"/>
      <c r="AR70" s="877"/>
      <c r="AS70" s="877"/>
      <c r="AT70" s="877"/>
      <c r="AU70" s="877" t="s">
        <v>506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578</v>
      </c>
      <c r="C71" s="920"/>
      <c r="D71" s="920"/>
      <c r="E71" s="920"/>
      <c r="F71" s="920"/>
      <c r="G71" s="920"/>
      <c r="H71" s="920"/>
      <c r="I71" s="920"/>
      <c r="J71" s="920"/>
      <c r="K71" s="920"/>
      <c r="L71" s="920"/>
      <c r="M71" s="920"/>
      <c r="N71" s="920"/>
      <c r="O71" s="920"/>
      <c r="P71" s="921"/>
      <c r="Q71" s="922">
        <v>329</v>
      </c>
      <c r="R71" s="877"/>
      <c r="S71" s="877"/>
      <c r="T71" s="877"/>
      <c r="U71" s="877"/>
      <c r="V71" s="877">
        <v>135</v>
      </c>
      <c r="W71" s="877"/>
      <c r="X71" s="877"/>
      <c r="Y71" s="877"/>
      <c r="Z71" s="877"/>
      <c r="AA71" s="877">
        <v>194</v>
      </c>
      <c r="AB71" s="877"/>
      <c r="AC71" s="877"/>
      <c r="AD71" s="877"/>
      <c r="AE71" s="877"/>
      <c r="AF71" s="877">
        <v>194</v>
      </c>
      <c r="AG71" s="877"/>
      <c r="AH71" s="877"/>
      <c r="AI71" s="877"/>
      <c r="AJ71" s="877"/>
      <c r="AK71" s="877" t="s">
        <v>586</v>
      </c>
      <c r="AL71" s="877"/>
      <c r="AM71" s="877"/>
      <c r="AN71" s="877"/>
      <c r="AO71" s="877"/>
      <c r="AP71" s="877" t="s">
        <v>506</v>
      </c>
      <c r="AQ71" s="877"/>
      <c r="AR71" s="877"/>
      <c r="AS71" s="877"/>
      <c r="AT71" s="877"/>
      <c r="AU71" s="877" t="s">
        <v>506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579</v>
      </c>
      <c r="C72" s="920"/>
      <c r="D72" s="920"/>
      <c r="E72" s="920"/>
      <c r="F72" s="920"/>
      <c r="G72" s="920"/>
      <c r="H72" s="920"/>
      <c r="I72" s="920"/>
      <c r="J72" s="920"/>
      <c r="K72" s="920"/>
      <c r="L72" s="920"/>
      <c r="M72" s="920"/>
      <c r="N72" s="920"/>
      <c r="O72" s="920"/>
      <c r="P72" s="921"/>
      <c r="Q72" s="922">
        <v>348</v>
      </c>
      <c r="R72" s="877"/>
      <c r="S72" s="877"/>
      <c r="T72" s="877"/>
      <c r="U72" s="877"/>
      <c r="V72" s="877">
        <v>320</v>
      </c>
      <c r="W72" s="877"/>
      <c r="X72" s="877"/>
      <c r="Y72" s="877"/>
      <c r="Z72" s="877"/>
      <c r="AA72" s="877">
        <v>28</v>
      </c>
      <c r="AB72" s="877"/>
      <c r="AC72" s="877"/>
      <c r="AD72" s="877"/>
      <c r="AE72" s="877"/>
      <c r="AF72" s="877">
        <v>28</v>
      </c>
      <c r="AG72" s="877"/>
      <c r="AH72" s="877"/>
      <c r="AI72" s="877"/>
      <c r="AJ72" s="877"/>
      <c r="AK72" s="877">
        <v>14</v>
      </c>
      <c r="AL72" s="877"/>
      <c r="AM72" s="877"/>
      <c r="AN72" s="877"/>
      <c r="AO72" s="877"/>
      <c r="AP72" s="877" t="s">
        <v>506</v>
      </c>
      <c r="AQ72" s="877"/>
      <c r="AR72" s="877"/>
      <c r="AS72" s="877"/>
      <c r="AT72" s="877"/>
      <c r="AU72" s="877" t="s">
        <v>506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580</v>
      </c>
      <c r="C73" s="920"/>
      <c r="D73" s="920"/>
      <c r="E73" s="920"/>
      <c r="F73" s="920"/>
      <c r="G73" s="920"/>
      <c r="H73" s="920"/>
      <c r="I73" s="920"/>
      <c r="J73" s="920"/>
      <c r="K73" s="920"/>
      <c r="L73" s="920"/>
      <c r="M73" s="920"/>
      <c r="N73" s="920"/>
      <c r="O73" s="920"/>
      <c r="P73" s="921"/>
      <c r="Q73" s="922">
        <v>78</v>
      </c>
      <c r="R73" s="877"/>
      <c r="S73" s="877"/>
      <c r="T73" s="877"/>
      <c r="U73" s="877"/>
      <c r="V73" s="877">
        <v>66</v>
      </c>
      <c r="W73" s="877"/>
      <c r="X73" s="877"/>
      <c r="Y73" s="877"/>
      <c r="Z73" s="877"/>
      <c r="AA73" s="877">
        <v>11</v>
      </c>
      <c r="AB73" s="877"/>
      <c r="AC73" s="877"/>
      <c r="AD73" s="877"/>
      <c r="AE73" s="877"/>
      <c r="AF73" s="877">
        <v>11</v>
      </c>
      <c r="AG73" s="877"/>
      <c r="AH73" s="877"/>
      <c r="AI73" s="877"/>
      <c r="AJ73" s="877"/>
      <c r="AK73" s="877" t="s">
        <v>586</v>
      </c>
      <c r="AL73" s="877"/>
      <c r="AM73" s="877"/>
      <c r="AN73" s="877"/>
      <c r="AO73" s="877"/>
      <c r="AP73" s="877" t="s">
        <v>586</v>
      </c>
      <c r="AQ73" s="877"/>
      <c r="AR73" s="877"/>
      <c r="AS73" s="877"/>
      <c r="AT73" s="877"/>
      <c r="AU73" s="877" t="s">
        <v>586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581</v>
      </c>
      <c r="C74" s="920"/>
      <c r="D74" s="920"/>
      <c r="E74" s="920"/>
      <c r="F74" s="920"/>
      <c r="G74" s="920"/>
      <c r="H74" s="920"/>
      <c r="I74" s="920"/>
      <c r="J74" s="920"/>
      <c r="K74" s="920"/>
      <c r="L74" s="920"/>
      <c r="M74" s="920"/>
      <c r="N74" s="920"/>
      <c r="O74" s="920"/>
      <c r="P74" s="921"/>
      <c r="Q74" s="922">
        <v>3266</v>
      </c>
      <c r="R74" s="877"/>
      <c r="S74" s="877"/>
      <c r="T74" s="877"/>
      <c r="U74" s="877"/>
      <c r="V74" s="877">
        <v>3131</v>
      </c>
      <c r="W74" s="877"/>
      <c r="X74" s="877"/>
      <c r="Y74" s="877"/>
      <c r="Z74" s="877"/>
      <c r="AA74" s="877">
        <v>135</v>
      </c>
      <c r="AB74" s="877"/>
      <c r="AC74" s="877"/>
      <c r="AD74" s="877"/>
      <c r="AE74" s="877"/>
      <c r="AF74" s="877">
        <v>135</v>
      </c>
      <c r="AG74" s="877"/>
      <c r="AH74" s="877"/>
      <c r="AI74" s="877"/>
      <c r="AJ74" s="877"/>
      <c r="AK74" s="877" t="s">
        <v>586</v>
      </c>
      <c r="AL74" s="877"/>
      <c r="AM74" s="877"/>
      <c r="AN74" s="877"/>
      <c r="AO74" s="877"/>
      <c r="AP74" s="877">
        <v>1167</v>
      </c>
      <c r="AQ74" s="877"/>
      <c r="AR74" s="877"/>
      <c r="AS74" s="877"/>
      <c r="AT74" s="877"/>
      <c r="AU74" s="877">
        <v>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582</v>
      </c>
      <c r="C75" s="920"/>
      <c r="D75" s="920"/>
      <c r="E75" s="920"/>
      <c r="F75" s="920"/>
      <c r="G75" s="920"/>
      <c r="H75" s="920"/>
      <c r="I75" s="920"/>
      <c r="J75" s="920"/>
      <c r="K75" s="920"/>
      <c r="L75" s="920"/>
      <c r="M75" s="920"/>
      <c r="N75" s="920"/>
      <c r="O75" s="920"/>
      <c r="P75" s="921"/>
      <c r="Q75" s="925">
        <v>787</v>
      </c>
      <c r="R75" s="926"/>
      <c r="S75" s="926"/>
      <c r="T75" s="926"/>
      <c r="U75" s="876"/>
      <c r="V75" s="927">
        <v>777</v>
      </c>
      <c r="W75" s="926"/>
      <c r="X75" s="926"/>
      <c r="Y75" s="926"/>
      <c r="Z75" s="876"/>
      <c r="AA75" s="927">
        <v>10</v>
      </c>
      <c r="AB75" s="926"/>
      <c r="AC75" s="926"/>
      <c r="AD75" s="926"/>
      <c r="AE75" s="876"/>
      <c r="AF75" s="927">
        <v>2</v>
      </c>
      <c r="AG75" s="926"/>
      <c r="AH75" s="926"/>
      <c r="AI75" s="926"/>
      <c r="AJ75" s="876"/>
      <c r="AK75" s="927">
        <v>137</v>
      </c>
      <c r="AL75" s="926"/>
      <c r="AM75" s="926"/>
      <c r="AN75" s="926"/>
      <c r="AO75" s="876"/>
      <c r="AP75" s="927">
        <v>581</v>
      </c>
      <c r="AQ75" s="926"/>
      <c r="AR75" s="926"/>
      <c r="AS75" s="926"/>
      <c r="AT75" s="876"/>
      <c r="AU75" s="927">
        <v>55</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583</v>
      </c>
      <c r="C76" s="920"/>
      <c r="D76" s="920"/>
      <c r="E76" s="920"/>
      <c r="F76" s="920"/>
      <c r="G76" s="920"/>
      <c r="H76" s="920"/>
      <c r="I76" s="920"/>
      <c r="J76" s="920"/>
      <c r="K76" s="920"/>
      <c r="L76" s="920"/>
      <c r="M76" s="920"/>
      <c r="N76" s="920"/>
      <c r="O76" s="920"/>
      <c r="P76" s="921"/>
      <c r="Q76" s="925">
        <v>67</v>
      </c>
      <c r="R76" s="926"/>
      <c r="S76" s="926"/>
      <c r="T76" s="926"/>
      <c r="U76" s="876"/>
      <c r="V76" s="927">
        <v>59</v>
      </c>
      <c r="W76" s="926"/>
      <c r="X76" s="926"/>
      <c r="Y76" s="926"/>
      <c r="Z76" s="876"/>
      <c r="AA76" s="927">
        <v>8</v>
      </c>
      <c r="AB76" s="926"/>
      <c r="AC76" s="926"/>
      <c r="AD76" s="926"/>
      <c r="AE76" s="876"/>
      <c r="AF76" s="927">
        <v>8</v>
      </c>
      <c r="AG76" s="926"/>
      <c r="AH76" s="926"/>
      <c r="AI76" s="926"/>
      <c r="AJ76" s="876"/>
      <c r="AK76" s="927" t="s">
        <v>586</v>
      </c>
      <c r="AL76" s="926"/>
      <c r="AM76" s="926"/>
      <c r="AN76" s="926"/>
      <c r="AO76" s="876"/>
      <c r="AP76" s="927" t="s">
        <v>586</v>
      </c>
      <c r="AQ76" s="926"/>
      <c r="AR76" s="926"/>
      <c r="AS76" s="926"/>
      <c r="AT76" s="876"/>
      <c r="AU76" s="927" t="s">
        <v>586</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584</v>
      </c>
      <c r="C77" s="920"/>
      <c r="D77" s="920"/>
      <c r="E77" s="920"/>
      <c r="F77" s="920"/>
      <c r="G77" s="920"/>
      <c r="H77" s="920"/>
      <c r="I77" s="920"/>
      <c r="J77" s="920"/>
      <c r="K77" s="920"/>
      <c r="L77" s="920"/>
      <c r="M77" s="920"/>
      <c r="N77" s="920"/>
      <c r="O77" s="920"/>
      <c r="P77" s="921"/>
      <c r="Q77" s="925">
        <v>1</v>
      </c>
      <c r="R77" s="926"/>
      <c r="S77" s="926"/>
      <c r="T77" s="926"/>
      <c r="U77" s="876"/>
      <c r="V77" s="927">
        <v>1</v>
      </c>
      <c r="W77" s="926"/>
      <c r="X77" s="926"/>
      <c r="Y77" s="926"/>
      <c r="Z77" s="876"/>
      <c r="AA77" s="927">
        <v>0</v>
      </c>
      <c r="AB77" s="926"/>
      <c r="AC77" s="926"/>
      <c r="AD77" s="926"/>
      <c r="AE77" s="876"/>
      <c r="AF77" s="927">
        <v>0</v>
      </c>
      <c r="AG77" s="926"/>
      <c r="AH77" s="926"/>
      <c r="AI77" s="926"/>
      <c r="AJ77" s="876"/>
      <c r="AK77" s="927" t="s">
        <v>586</v>
      </c>
      <c r="AL77" s="926"/>
      <c r="AM77" s="926"/>
      <c r="AN77" s="926"/>
      <c r="AO77" s="876"/>
      <c r="AP77" s="927" t="s">
        <v>586</v>
      </c>
      <c r="AQ77" s="926"/>
      <c r="AR77" s="926"/>
      <c r="AS77" s="926"/>
      <c r="AT77" s="876"/>
      <c r="AU77" s="927" t="s">
        <v>586</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585</v>
      </c>
      <c r="C78" s="920"/>
      <c r="D78" s="920"/>
      <c r="E78" s="920"/>
      <c r="F78" s="920"/>
      <c r="G78" s="920"/>
      <c r="H78" s="920"/>
      <c r="I78" s="920"/>
      <c r="J78" s="920"/>
      <c r="K78" s="920"/>
      <c r="L78" s="920"/>
      <c r="M78" s="920"/>
      <c r="N78" s="920"/>
      <c r="O78" s="920"/>
      <c r="P78" s="921"/>
      <c r="Q78" s="922">
        <v>1310</v>
      </c>
      <c r="R78" s="877"/>
      <c r="S78" s="877"/>
      <c r="T78" s="877"/>
      <c r="U78" s="877"/>
      <c r="V78" s="877">
        <v>1238</v>
      </c>
      <c r="W78" s="877"/>
      <c r="X78" s="877"/>
      <c r="Y78" s="877"/>
      <c r="Z78" s="877"/>
      <c r="AA78" s="877">
        <v>73</v>
      </c>
      <c r="AB78" s="877"/>
      <c r="AC78" s="877"/>
      <c r="AD78" s="877"/>
      <c r="AE78" s="877"/>
      <c r="AF78" s="877">
        <v>73</v>
      </c>
      <c r="AG78" s="877"/>
      <c r="AH78" s="877"/>
      <c r="AI78" s="877"/>
      <c r="AJ78" s="877"/>
      <c r="AK78" s="877">
        <v>70</v>
      </c>
      <c r="AL78" s="877"/>
      <c r="AM78" s="877"/>
      <c r="AN78" s="877"/>
      <c r="AO78" s="877"/>
      <c r="AP78" s="877" t="s">
        <v>586</v>
      </c>
      <c r="AQ78" s="877"/>
      <c r="AR78" s="877"/>
      <c r="AS78" s="877"/>
      <c r="AT78" s="877"/>
      <c r="AU78" s="877" t="s">
        <v>586</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574</v>
      </c>
      <c r="C79" s="920"/>
      <c r="D79" s="920"/>
      <c r="E79" s="920"/>
      <c r="F79" s="920"/>
      <c r="G79" s="920"/>
      <c r="H79" s="920"/>
      <c r="I79" s="920"/>
      <c r="J79" s="920"/>
      <c r="K79" s="920"/>
      <c r="L79" s="920"/>
      <c r="M79" s="920"/>
      <c r="N79" s="920"/>
      <c r="O79" s="920"/>
      <c r="P79" s="921"/>
      <c r="Q79" s="922">
        <v>996</v>
      </c>
      <c r="R79" s="877"/>
      <c r="S79" s="877"/>
      <c r="T79" s="877"/>
      <c r="U79" s="877"/>
      <c r="V79" s="877">
        <v>982</v>
      </c>
      <c r="W79" s="877"/>
      <c r="X79" s="877"/>
      <c r="Y79" s="877"/>
      <c r="Z79" s="877"/>
      <c r="AA79" s="877">
        <v>14</v>
      </c>
      <c r="AB79" s="877"/>
      <c r="AC79" s="877"/>
      <c r="AD79" s="877"/>
      <c r="AE79" s="877"/>
      <c r="AF79" s="877">
        <v>14</v>
      </c>
      <c r="AG79" s="877"/>
      <c r="AH79" s="877"/>
      <c r="AI79" s="877"/>
      <c r="AJ79" s="877"/>
      <c r="AK79" s="877">
        <v>863</v>
      </c>
      <c r="AL79" s="877"/>
      <c r="AM79" s="877"/>
      <c r="AN79" s="877"/>
      <c r="AO79" s="877"/>
      <c r="AP79" s="877" t="s">
        <v>586</v>
      </c>
      <c r="AQ79" s="877"/>
      <c r="AR79" s="877"/>
      <c r="AS79" s="877"/>
      <c r="AT79" s="877"/>
      <c r="AU79" s="877" t="s">
        <v>587</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SUM(AF68:AJ79)</f>
        <v>15242</v>
      </c>
      <c r="AG88" s="888"/>
      <c r="AH88" s="888"/>
      <c r="AI88" s="888"/>
      <c r="AJ88" s="888"/>
      <c r="AK88" s="885"/>
      <c r="AL88" s="885"/>
      <c r="AM88" s="885"/>
      <c r="AN88" s="885"/>
      <c r="AO88" s="885"/>
      <c r="AP88" s="888">
        <f t="shared" ref="AP88" si="0">SUM(AP68:AT79)</f>
        <v>1748</v>
      </c>
      <c r="AQ88" s="888"/>
      <c r="AR88" s="888"/>
      <c r="AS88" s="888"/>
      <c r="AT88" s="888"/>
      <c r="AU88" s="888">
        <f t="shared" ref="AU88" si="1">SUM(AU68:AY79)</f>
        <v>62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22</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308</v>
      </c>
      <c r="AG109" s="941"/>
      <c r="AH109" s="941"/>
      <c r="AI109" s="941"/>
      <c r="AJ109" s="942"/>
      <c r="AK109" s="940" t="s">
        <v>307</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308</v>
      </c>
      <c r="BW109" s="941"/>
      <c r="BX109" s="941"/>
      <c r="BY109" s="941"/>
      <c r="BZ109" s="942"/>
      <c r="CA109" s="940" t="s">
        <v>307</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308</v>
      </c>
      <c r="DM109" s="941"/>
      <c r="DN109" s="941"/>
      <c r="DO109" s="941"/>
      <c r="DP109" s="942"/>
      <c r="DQ109" s="940" t="s">
        <v>307</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947787</v>
      </c>
      <c r="AB110" s="948"/>
      <c r="AC110" s="948"/>
      <c r="AD110" s="948"/>
      <c r="AE110" s="949"/>
      <c r="AF110" s="950">
        <v>974968</v>
      </c>
      <c r="AG110" s="948"/>
      <c r="AH110" s="948"/>
      <c r="AI110" s="948"/>
      <c r="AJ110" s="949"/>
      <c r="AK110" s="950">
        <v>965290</v>
      </c>
      <c r="AL110" s="948"/>
      <c r="AM110" s="948"/>
      <c r="AN110" s="948"/>
      <c r="AO110" s="949"/>
      <c r="AP110" s="951">
        <v>17.2</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9806312</v>
      </c>
      <c r="BR110" s="983"/>
      <c r="BS110" s="983"/>
      <c r="BT110" s="983"/>
      <c r="BU110" s="983"/>
      <c r="BV110" s="983">
        <v>9577655</v>
      </c>
      <c r="BW110" s="983"/>
      <c r="BX110" s="983"/>
      <c r="BY110" s="983"/>
      <c r="BZ110" s="983"/>
      <c r="CA110" s="983">
        <v>9228449</v>
      </c>
      <c r="CB110" s="983"/>
      <c r="CC110" s="983"/>
      <c r="CD110" s="983"/>
      <c r="CE110" s="983"/>
      <c r="CF110" s="997">
        <v>164.5</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434</v>
      </c>
      <c r="DM110" s="983"/>
      <c r="DN110" s="983"/>
      <c r="DO110" s="983"/>
      <c r="DP110" s="983"/>
      <c r="DQ110" s="983" t="s">
        <v>435</v>
      </c>
      <c r="DR110" s="983"/>
      <c r="DS110" s="983"/>
      <c r="DT110" s="983"/>
      <c r="DU110" s="983"/>
      <c r="DV110" s="984" t="s">
        <v>128</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434</v>
      </c>
      <c r="AB111" s="990"/>
      <c r="AC111" s="990"/>
      <c r="AD111" s="990"/>
      <c r="AE111" s="991"/>
      <c r="AF111" s="992" t="s">
        <v>128</v>
      </c>
      <c r="AG111" s="990"/>
      <c r="AH111" s="990"/>
      <c r="AI111" s="990"/>
      <c r="AJ111" s="991"/>
      <c r="AK111" s="992" t="s">
        <v>128</v>
      </c>
      <c r="AL111" s="990"/>
      <c r="AM111" s="990"/>
      <c r="AN111" s="990"/>
      <c r="AO111" s="991"/>
      <c r="AP111" s="993" t="s">
        <v>435</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t="s">
        <v>435</v>
      </c>
      <c r="BR111" s="976"/>
      <c r="BS111" s="976"/>
      <c r="BT111" s="976"/>
      <c r="BU111" s="976"/>
      <c r="BV111" s="976" t="s">
        <v>128</v>
      </c>
      <c r="BW111" s="976"/>
      <c r="BX111" s="976"/>
      <c r="BY111" s="976"/>
      <c r="BZ111" s="976"/>
      <c r="CA111" s="976" t="s">
        <v>128</v>
      </c>
      <c r="CB111" s="976"/>
      <c r="CC111" s="976"/>
      <c r="CD111" s="976"/>
      <c r="CE111" s="976"/>
      <c r="CF111" s="970" t="s">
        <v>128</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435</v>
      </c>
      <c r="DM111" s="976"/>
      <c r="DN111" s="976"/>
      <c r="DO111" s="976"/>
      <c r="DP111" s="976"/>
      <c r="DQ111" s="976" t="s">
        <v>128</v>
      </c>
      <c r="DR111" s="976"/>
      <c r="DS111" s="976"/>
      <c r="DT111" s="976"/>
      <c r="DU111" s="976"/>
      <c r="DV111" s="977" t="s">
        <v>435</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435</v>
      </c>
      <c r="AB112" s="1015"/>
      <c r="AC112" s="1015"/>
      <c r="AD112" s="1015"/>
      <c r="AE112" s="1016"/>
      <c r="AF112" s="1017" t="s">
        <v>435</v>
      </c>
      <c r="AG112" s="1015"/>
      <c r="AH112" s="1015"/>
      <c r="AI112" s="1015"/>
      <c r="AJ112" s="1016"/>
      <c r="AK112" s="1017" t="s">
        <v>128</v>
      </c>
      <c r="AL112" s="1015"/>
      <c r="AM112" s="1015"/>
      <c r="AN112" s="1015"/>
      <c r="AO112" s="1016"/>
      <c r="AP112" s="1018" t="s">
        <v>128</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3574914</v>
      </c>
      <c r="BR112" s="976"/>
      <c r="BS112" s="976"/>
      <c r="BT112" s="976"/>
      <c r="BU112" s="976"/>
      <c r="BV112" s="976">
        <v>3462983</v>
      </c>
      <c r="BW112" s="976"/>
      <c r="BX112" s="976"/>
      <c r="BY112" s="976"/>
      <c r="BZ112" s="976"/>
      <c r="CA112" s="976">
        <v>3489628</v>
      </c>
      <c r="CB112" s="976"/>
      <c r="CC112" s="976"/>
      <c r="CD112" s="976"/>
      <c r="CE112" s="976"/>
      <c r="CF112" s="970">
        <v>62.2</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435</v>
      </c>
      <c r="DM112" s="976"/>
      <c r="DN112" s="976"/>
      <c r="DO112" s="976"/>
      <c r="DP112" s="976"/>
      <c r="DQ112" s="976" t="s">
        <v>435</v>
      </c>
      <c r="DR112" s="976"/>
      <c r="DS112" s="976"/>
      <c r="DT112" s="976"/>
      <c r="DU112" s="976"/>
      <c r="DV112" s="977" t="s">
        <v>435</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162329</v>
      </c>
      <c r="AB113" s="990"/>
      <c r="AC113" s="990"/>
      <c r="AD113" s="990"/>
      <c r="AE113" s="991"/>
      <c r="AF113" s="992">
        <v>198241</v>
      </c>
      <c r="AG113" s="990"/>
      <c r="AH113" s="990"/>
      <c r="AI113" s="990"/>
      <c r="AJ113" s="991"/>
      <c r="AK113" s="992">
        <v>206851</v>
      </c>
      <c r="AL113" s="990"/>
      <c r="AM113" s="990"/>
      <c r="AN113" s="990"/>
      <c r="AO113" s="991"/>
      <c r="AP113" s="993">
        <v>3.7</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242179</v>
      </c>
      <c r="BR113" s="976"/>
      <c r="BS113" s="976"/>
      <c r="BT113" s="976"/>
      <c r="BU113" s="976"/>
      <c r="BV113" s="976">
        <v>210844</v>
      </c>
      <c r="BW113" s="976"/>
      <c r="BX113" s="976"/>
      <c r="BY113" s="976"/>
      <c r="BZ113" s="976"/>
      <c r="CA113" s="976">
        <v>255238</v>
      </c>
      <c r="CB113" s="976"/>
      <c r="CC113" s="976"/>
      <c r="CD113" s="976"/>
      <c r="CE113" s="976"/>
      <c r="CF113" s="970">
        <v>4.5999999999999996</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435</v>
      </c>
      <c r="DH113" s="1015"/>
      <c r="DI113" s="1015"/>
      <c r="DJ113" s="1015"/>
      <c r="DK113" s="1016"/>
      <c r="DL113" s="1017" t="s">
        <v>435</v>
      </c>
      <c r="DM113" s="1015"/>
      <c r="DN113" s="1015"/>
      <c r="DO113" s="1015"/>
      <c r="DP113" s="1016"/>
      <c r="DQ113" s="1017" t="s">
        <v>435</v>
      </c>
      <c r="DR113" s="1015"/>
      <c r="DS113" s="1015"/>
      <c r="DT113" s="1015"/>
      <c r="DU113" s="1016"/>
      <c r="DV113" s="1018" t="s">
        <v>435</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33755</v>
      </c>
      <c r="AB114" s="1015"/>
      <c r="AC114" s="1015"/>
      <c r="AD114" s="1015"/>
      <c r="AE114" s="1016"/>
      <c r="AF114" s="1017">
        <v>34516</v>
      </c>
      <c r="AG114" s="1015"/>
      <c r="AH114" s="1015"/>
      <c r="AI114" s="1015"/>
      <c r="AJ114" s="1016"/>
      <c r="AK114" s="1017">
        <v>26529</v>
      </c>
      <c r="AL114" s="1015"/>
      <c r="AM114" s="1015"/>
      <c r="AN114" s="1015"/>
      <c r="AO114" s="1016"/>
      <c r="AP114" s="1018">
        <v>0.5</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2591741</v>
      </c>
      <c r="BR114" s="976"/>
      <c r="BS114" s="976"/>
      <c r="BT114" s="976"/>
      <c r="BU114" s="976"/>
      <c r="BV114" s="976">
        <v>2483887</v>
      </c>
      <c r="BW114" s="976"/>
      <c r="BX114" s="976"/>
      <c r="BY114" s="976"/>
      <c r="BZ114" s="976"/>
      <c r="CA114" s="976">
        <v>2488586</v>
      </c>
      <c r="CB114" s="976"/>
      <c r="CC114" s="976"/>
      <c r="CD114" s="976"/>
      <c r="CE114" s="976"/>
      <c r="CF114" s="970">
        <v>44.4</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128</v>
      </c>
      <c r="DR114" s="1015"/>
      <c r="DS114" s="1015"/>
      <c r="DT114" s="1015"/>
      <c r="DU114" s="1016"/>
      <c r="DV114" s="1018" t="s">
        <v>435</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435</v>
      </c>
      <c r="AB115" s="990"/>
      <c r="AC115" s="990"/>
      <c r="AD115" s="990"/>
      <c r="AE115" s="991"/>
      <c r="AF115" s="992" t="s">
        <v>435</v>
      </c>
      <c r="AG115" s="990"/>
      <c r="AH115" s="990"/>
      <c r="AI115" s="990"/>
      <c r="AJ115" s="991"/>
      <c r="AK115" s="992" t="s">
        <v>435</v>
      </c>
      <c r="AL115" s="990"/>
      <c r="AM115" s="990"/>
      <c r="AN115" s="990"/>
      <c r="AO115" s="991"/>
      <c r="AP115" s="993" t="s">
        <v>435</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435</v>
      </c>
      <c r="BR115" s="976"/>
      <c r="BS115" s="976"/>
      <c r="BT115" s="976"/>
      <c r="BU115" s="976"/>
      <c r="BV115" s="976" t="s">
        <v>128</v>
      </c>
      <c r="BW115" s="976"/>
      <c r="BX115" s="976"/>
      <c r="BY115" s="976"/>
      <c r="BZ115" s="976"/>
      <c r="CA115" s="976" t="s">
        <v>435</v>
      </c>
      <c r="CB115" s="976"/>
      <c r="CC115" s="976"/>
      <c r="CD115" s="976"/>
      <c r="CE115" s="976"/>
      <c r="CF115" s="970" t="s">
        <v>435</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435</v>
      </c>
      <c r="DH115" s="1015"/>
      <c r="DI115" s="1015"/>
      <c r="DJ115" s="1015"/>
      <c r="DK115" s="1016"/>
      <c r="DL115" s="1017" t="s">
        <v>435</v>
      </c>
      <c r="DM115" s="1015"/>
      <c r="DN115" s="1015"/>
      <c r="DO115" s="1015"/>
      <c r="DP115" s="1016"/>
      <c r="DQ115" s="1017" t="s">
        <v>128</v>
      </c>
      <c r="DR115" s="1015"/>
      <c r="DS115" s="1015"/>
      <c r="DT115" s="1015"/>
      <c r="DU115" s="1016"/>
      <c r="DV115" s="1018" t="s">
        <v>435</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128</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435</v>
      </c>
      <c r="BW116" s="976"/>
      <c r="BX116" s="976"/>
      <c r="BY116" s="976"/>
      <c r="BZ116" s="976"/>
      <c r="CA116" s="976" t="s">
        <v>128</v>
      </c>
      <c r="CB116" s="976"/>
      <c r="CC116" s="976"/>
      <c r="CD116" s="976"/>
      <c r="CE116" s="976"/>
      <c r="CF116" s="970" t="s">
        <v>128</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435</v>
      </c>
      <c r="DM116" s="1015"/>
      <c r="DN116" s="1015"/>
      <c r="DO116" s="1015"/>
      <c r="DP116" s="1016"/>
      <c r="DQ116" s="1017" t="s">
        <v>128</v>
      </c>
      <c r="DR116" s="1015"/>
      <c r="DS116" s="1015"/>
      <c r="DT116" s="1015"/>
      <c r="DU116" s="1016"/>
      <c r="DV116" s="1018" t="s">
        <v>128</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1143871</v>
      </c>
      <c r="AB117" s="1033"/>
      <c r="AC117" s="1033"/>
      <c r="AD117" s="1033"/>
      <c r="AE117" s="1034"/>
      <c r="AF117" s="1035">
        <v>1207725</v>
      </c>
      <c r="AG117" s="1033"/>
      <c r="AH117" s="1033"/>
      <c r="AI117" s="1033"/>
      <c r="AJ117" s="1034"/>
      <c r="AK117" s="1035">
        <v>1198670</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308</v>
      </c>
      <c r="AG118" s="941"/>
      <c r="AH118" s="941"/>
      <c r="AI118" s="941"/>
      <c r="AJ118" s="942"/>
      <c r="AK118" s="940" t="s">
        <v>307</v>
      </c>
      <c r="AL118" s="941"/>
      <c r="AM118" s="941"/>
      <c r="AN118" s="941"/>
      <c r="AO118" s="942"/>
      <c r="AP118" s="1027" t="s">
        <v>428</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460</v>
      </c>
      <c r="BP119" s="1062"/>
      <c r="BQ119" s="1053">
        <v>16215146</v>
      </c>
      <c r="BR119" s="1054"/>
      <c r="BS119" s="1054"/>
      <c r="BT119" s="1054"/>
      <c r="BU119" s="1054"/>
      <c r="BV119" s="1054">
        <v>15735369</v>
      </c>
      <c r="BW119" s="1054"/>
      <c r="BX119" s="1054"/>
      <c r="BY119" s="1054"/>
      <c r="BZ119" s="1054"/>
      <c r="CA119" s="1054">
        <v>15461901</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128</v>
      </c>
      <c r="DR119" s="1040"/>
      <c r="DS119" s="1040"/>
      <c r="DT119" s="1040"/>
      <c r="DU119" s="1041"/>
      <c r="DV119" s="1042" t="s">
        <v>128</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1632977</v>
      </c>
      <c r="BR120" s="983"/>
      <c r="BS120" s="983"/>
      <c r="BT120" s="983"/>
      <c r="BU120" s="983"/>
      <c r="BV120" s="983">
        <v>1799878</v>
      </c>
      <c r="BW120" s="983"/>
      <c r="BX120" s="983"/>
      <c r="BY120" s="983"/>
      <c r="BZ120" s="983"/>
      <c r="CA120" s="983">
        <v>1771381</v>
      </c>
      <c r="CB120" s="983"/>
      <c r="CC120" s="983"/>
      <c r="CD120" s="983"/>
      <c r="CE120" s="983"/>
      <c r="CF120" s="997">
        <v>31.6</v>
      </c>
      <c r="CG120" s="998"/>
      <c r="CH120" s="998"/>
      <c r="CI120" s="998"/>
      <c r="CJ120" s="998"/>
      <c r="CK120" s="1063" t="s">
        <v>464</v>
      </c>
      <c r="CL120" s="1064"/>
      <c r="CM120" s="1064"/>
      <c r="CN120" s="1064"/>
      <c r="CO120" s="1065"/>
      <c r="CP120" s="1071" t="s">
        <v>407</v>
      </c>
      <c r="CQ120" s="1072"/>
      <c r="CR120" s="1072"/>
      <c r="CS120" s="1072"/>
      <c r="CT120" s="1072"/>
      <c r="CU120" s="1072"/>
      <c r="CV120" s="1072"/>
      <c r="CW120" s="1072"/>
      <c r="CX120" s="1072"/>
      <c r="CY120" s="1072"/>
      <c r="CZ120" s="1072"/>
      <c r="DA120" s="1072"/>
      <c r="DB120" s="1072"/>
      <c r="DC120" s="1072"/>
      <c r="DD120" s="1072"/>
      <c r="DE120" s="1072"/>
      <c r="DF120" s="1073"/>
      <c r="DG120" s="982">
        <v>3088884</v>
      </c>
      <c r="DH120" s="983"/>
      <c r="DI120" s="983"/>
      <c r="DJ120" s="983"/>
      <c r="DK120" s="983"/>
      <c r="DL120" s="983">
        <v>2995479</v>
      </c>
      <c r="DM120" s="983"/>
      <c r="DN120" s="983"/>
      <c r="DO120" s="983"/>
      <c r="DP120" s="983"/>
      <c r="DQ120" s="983">
        <v>3031359</v>
      </c>
      <c r="DR120" s="983"/>
      <c r="DS120" s="983"/>
      <c r="DT120" s="983"/>
      <c r="DU120" s="983"/>
      <c r="DV120" s="984">
        <v>54</v>
      </c>
      <c r="DW120" s="984"/>
      <c r="DX120" s="984"/>
      <c r="DY120" s="984"/>
      <c r="DZ120" s="985"/>
    </row>
    <row r="121" spans="1:130" s="247" customFormat="1" ht="26.25" customHeight="1" x14ac:dyDescent="0.15">
      <c r="A121" s="1115"/>
      <c r="B121" s="1002"/>
      <c r="C121" s="1023" t="s">
        <v>465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466</v>
      </c>
      <c r="BA121" s="1006"/>
      <c r="BB121" s="1006"/>
      <c r="BC121" s="1006"/>
      <c r="BD121" s="1006"/>
      <c r="BE121" s="1006"/>
      <c r="BF121" s="1006"/>
      <c r="BG121" s="1006"/>
      <c r="BH121" s="1006"/>
      <c r="BI121" s="1006"/>
      <c r="BJ121" s="1006"/>
      <c r="BK121" s="1006"/>
      <c r="BL121" s="1006"/>
      <c r="BM121" s="1006"/>
      <c r="BN121" s="1006"/>
      <c r="BO121" s="1006"/>
      <c r="BP121" s="1007"/>
      <c r="BQ121" s="975">
        <v>2230043</v>
      </c>
      <c r="BR121" s="976"/>
      <c r="BS121" s="976"/>
      <c r="BT121" s="976"/>
      <c r="BU121" s="976"/>
      <c r="BV121" s="976">
        <v>2221731</v>
      </c>
      <c r="BW121" s="976"/>
      <c r="BX121" s="976"/>
      <c r="BY121" s="976"/>
      <c r="BZ121" s="976"/>
      <c r="CA121" s="976">
        <v>2221619</v>
      </c>
      <c r="CB121" s="976"/>
      <c r="CC121" s="976"/>
      <c r="CD121" s="976"/>
      <c r="CE121" s="976"/>
      <c r="CF121" s="970">
        <v>39.6</v>
      </c>
      <c r="CG121" s="971"/>
      <c r="CH121" s="971"/>
      <c r="CI121" s="971"/>
      <c r="CJ121" s="971"/>
      <c r="CK121" s="1066"/>
      <c r="CL121" s="1067"/>
      <c r="CM121" s="1067"/>
      <c r="CN121" s="1067"/>
      <c r="CO121" s="1068"/>
      <c r="CP121" s="1076" t="s">
        <v>409</v>
      </c>
      <c r="CQ121" s="1077"/>
      <c r="CR121" s="1077"/>
      <c r="CS121" s="1077"/>
      <c r="CT121" s="1077"/>
      <c r="CU121" s="1077"/>
      <c r="CV121" s="1077"/>
      <c r="CW121" s="1077"/>
      <c r="CX121" s="1077"/>
      <c r="CY121" s="1077"/>
      <c r="CZ121" s="1077"/>
      <c r="DA121" s="1077"/>
      <c r="DB121" s="1077"/>
      <c r="DC121" s="1077"/>
      <c r="DD121" s="1077"/>
      <c r="DE121" s="1077"/>
      <c r="DF121" s="1078"/>
      <c r="DG121" s="975">
        <v>479776</v>
      </c>
      <c r="DH121" s="976"/>
      <c r="DI121" s="976"/>
      <c r="DJ121" s="976"/>
      <c r="DK121" s="976"/>
      <c r="DL121" s="976">
        <v>461868</v>
      </c>
      <c r="DM121" s="976"/>
      <c r="DN121" s="976"/>
      <c r="DO121" s="976"/>
      <c r="DP121" s="976"/>
      <c r="DQ121" s="976">
        <v>453271</v>
      </c>
      <c r="DR121" s="976"/>
      <c r="DS121" s="976"/>
      <c r="DT121" s="976"/>
      <c r="DU121" s="976"/>
      <c r="DV121" s="977">
        <v>8.1</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9215407</v>
      </c>
      <c r="BR122" s="1054"/>
      <c r="BS122" s="1054"/>
      <c r="BT122" s="1054"/>
      <c r="BU122" s="1054"/>
      <c r="BV122" s="1054">
        <v>9216682</v>
      </c>
      <c r="BW122" s="1054"/>
      <c r="BX122" s="1054"/>
      <c r="BY122" s="1054"/>
      <c r="BZ122" s="1054"/>
      <c r="CA122" s="1054">
        <v>9149178</v>
      </c>
      <c r="CB122" s="1054"/>
      <c r="CC122" s="1054"/>
      <c r="CD122" s="1054"/>
      <c r="CE122" s="1054"/>
      <c r="CF122" s="1074">
        <v>163.1</v>
      </c>
      <c r="CG122" s="1075"/>
      <c r="CH122" s="1075"/>
      <c r="CI122" s="1075"/>
      <c r="CJ122" s="1075"/>
      <c r="CK122" s="1066"/>
      <c r="CL122" s="1067"/>
      <c r="CM122" s="1067"/>
      <c r="CN122" s="1067"/>
      <c r="CO122" s="1068"/>
      <c r="CP122" s="1076" t="s">
        <v>405</v>
      </c>
      <c r="CQ122" s="1077"/>
      <c r="CR122" s="1077"/>
      <c r="CS122" s="1077"/>
      <c r="CT122" s="1077"/>
      <c r="CU122" s="1077"/>
      <c r="CV122" s="1077"/>
      <c r="CW122" s="1077"/>
      <c r="CX122" s="1077"/>
      <c r="CY122" s="1077"/>
      <c r="CZ122" s="1077"/>
      <c r="DA122" s="1077"/>
      <c r="DB122" s="1077"/>
      <c r="DC122" s="1077"/>
      <c r="DD122" s="1077"/>
      <c r="DE122" s="1077"/>
      <c r="DF122" s="1078"/>
      <c r="DG122" s="975">
        <v>6254</v>
      </c>
      <c r="DH122" s="976"/>
      <c r="DI122" s="976"/>
      <c r="DJ122" s="976"/>
      <c r="DK122" s="976"/>
      <c r="DL122" s="976">
        <v>5636</v>
      </c>
      <c r="DM122" s="976"/>
      <c r="DN122" s="976"/>
      <c r="DO122" s="976"/>
      <c r="DP122" s="976"/>
      <c r="DQ122" s="976">
        <v>4998</v>
      </c>
      <c r="DR122" s="976"/>
      <c r="DS122" s="976"/>
      <c r="DT122" s="976"/>
      <c r="DU122" s="976"/>
      <c r="DV122" s="977">
        <v>0.1</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468</v>
      </c>
      <c r="BP123" s="1062"/>
      <c r="BQ123" s="1121">
        <v>13078427</v>
      </c>
      <c r="BR123" s="1122"/>
      <c r="BS123" s="1122"/>
      <c r="BT123" s="1122"/>
      <c r="BU123" s="1122"/>
      <c r="BV123" s="1122">
        <v>13238291</v>
      </c>
      <c r="BW123" s="1122"/>
      <c r="BX123" s="1122"/>
      <c r="BY123" s="1122"/>
      <c r="BZ123" s="1122"/>
      <c r="CA123" s="1122">
        <v>13142178</v>
      </c>
      <c r="CB123" s="1122"/>
      <c r="CC123" s="1122"/>
      <c r="CD123" s="1122"/>
      <c r="CE123" s="1122"/>
      <c r="CF123" s="1055"/>
      <c r="CG123" s="1056"/>
      <c r="CH123" s="1056"/>
      <c r="CI123" s="1056"/>
      <c r="CJ123" s="1057"/>
      <c r="CK123" s="1066"/>
      <c r="CL123" s="1067"/>
      <c r="CM123" s="1067"/>
      <c r="CN123" s="1067"/>
      <c r="CO123" s="1068"/>
      <c r="CP123" s="1076" t="s">
        <v>403</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128</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128</v>
      </c>
      <c r="AG124" s="1015"/>
      <c r="AH124" s="1015"/>
      <c r="AI124" s="1015"/>
      <c r="AJ124" s="1016"/>
      <c r="AK124" s="1017" t="s">
        <v>128</v>
      </c>
      <c r="AL124" s="1015"/>
      <c r="AM124" s="1015"/>
      <c r="AN124" s="1015"/>
      <c r="AO124" s="1016"/>
      <c r="AP124" s="1018" t="s">
        <v>128</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55.9</v>
      </c>
      <c r="BR124" s="1084"/>
      <c r="BS124" s="1084"/>
      <c r="BT124" s="1084"/>
      <c r="BU124" s="1084"/>
      <c r="BV124" s="1084">
        <v>44</v>
      </c>
      <c r="BW124" s="1084"/>
      <c r="BX124" s="1084"/>
      <c r="BY124" s="1084"/>
      <c r="BZ124" s="1084"/>
      <c r="CA124" s="1084">
        <v>41.3</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v>128966</v>
      </c>
      <c r="AB128" s="1104"/>
      <c r="AC128" s="1104"/>
      <c r="AD128" s="1104"/>
      <c r="AE128" s="1105"/>
      <c r="AF128" s="1106">
        <v>127160</v>
      </c>
      <c r="AG128" s="1104"/>
      <c r="AH128" s="1104"/>
      <c r="AI128" s="1104"/>
      <c r="AJ128" s="1105"/>
      <c r="AK128" s="1106">
        <v>123816</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128</v>
      </c>
      <c r="BG128" s="1111"/>
      <c r="BH128" s="1111"/>
      <c r="BI128" s="1111"/>
      <c r="BJ128" s="1111"/>
      <c r="BK128" s="1111"/>
      <c r="BL128" s="1112"/>
      <c r="BM128" s="1110">
        <v>14.31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6275042</v>
      </c>
      <c r="AB129" s="1015"/>
      <c r="AC129" s="1015"/>
      <c r="AD129" s="1015"/>
      <c r="AE129" s="1016"/>
      <c r="AF129" s="1017">
        <v>6372695</v>
      </c>
      <c r="AG129" s="1015"/>
      <c r="AH129" s="1015"/>
      <c r="AI129" s="1015"/>
      <c r="AJ129" s="1016"/>
      <c r="AK129" s="1017">
        <v>6307908</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128</v>
      </c>
      <c r="BG129" s="1125"/>
      <c r="BH129" s="1125"/>
      <c r="BI129" s="1125"/>
      <c r="BJ129" s="1125"/>
      <c r="BK129" s="1125"/>
      <c r="BL129" s="1126"/>
      <c r="BM129" s="1124">
        <v>19.309999999999999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673172</v>
      </c>
      <c r="AB130" s="1015"/>
      <c r="AC130" s="1015"/>
      <c r="AD130" s="1015"/>
      <c r="AE130" s="1016"/>
      <c r="AF130" s="1017">
        <v>700686</v>
      </c>
      <c r="AG130" s="1015"/>
      <c r="AH130" s="1015"/>
      <c r="AI130" s="1015"/>
      <c r="AJ130" s="1016"/>
      <c r="AK130" s="1017">
        <v>698288</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6.5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5601870</v>
      </c>
      <c r="AB131" s="1040"/>
      <c r="AC131" s="1040"/>
      <c r="AD131" s="1040"/>
      <c r="AE131" s="1041"/>
      <c r="AF131" s="1039">
        <v>5672009</v>
      </c>
      <c r="AG131" s="1040"/>
      <c r="AH131" s="1040"/>
      <c r="AI131" s="1040"/>
      <c r="AJ131" s="1041"/>
      <c r="AK131" s="1039">
        <v>5609620</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v>41.3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6.1003354600000002</v>
      </c>
      <c r="AB132" s="1156"/>
      <c r="AC132" s="1156"/>
      <c r="AD132" s="1156"/>
      <c r="AE132" s="1157"/>
      <c r="AF132" s="1158">
        <v>6.697432955</v>
      </c>
      <c r="AG132" s="1156"/>
      <c r="AH132" s="1156"/>
      <c r="AI132" s="1156"/>
      <c r="AJ132" s="1157"/>
      <c r="AK132" s="1158">
        <v>6.7128572650000002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5.7</v>
      </c>
      <c r="AB133" s="1139"/>
      <c r="AC133" s="1139"/>
      <c r="AD133" s="1139"/>
      <c r="AE133" s="1140"/>
      <c r="AF133" s="1138">
        <v>6.3</v>
      </c>
      <c r="AG133" s="1139"/>
      <c r="AH133" s="1139"/>
      <c r="AI133" s="1139"/>
      <c r="AJ133" s="1140"/>
      <c r="AK133" s="1138">
        <v>6.5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nsUBbuUMLkRhXImVHWswzr56r31OetmglrE+0s91C1KZRRQK7+xPsPUtLd4cdMTerPhfGoO8rRugIKkFS30dg==" saltValue="TeBhwfwyA4v6NRg1kbor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Jel3c8Utl0P1Kw3xqAcrNw0WoReIBztUSAG8F/jIEY77KNUppv7jpu/QCO2Y0abfhFhbl7C77xwIxHiRT/fow==" saltValue="Oh6Xgd/LTO4ioFev5tQBt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4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avaGva1hXOaIr+XhRtYLhis2que76u7uYoZpCNaFdQCtlyyLnZ/NxBr3Mz8EG2jS19TfGYRuRVFbJFELRX4aw==" saltValue="IL3GFQG7LTWTcrPdfhvMN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1876986</v>
      </c>
      <c r="AP9" s="313">
        <v>63352</v>
      </c>
      <c r="AQ9" s="314">
        <v>56845</v>
      </c>
      <c r="AR9" s="315">
        <v>11.4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121578</v>
      </c>
      <c r="AP10" s="316">
        <v>4103</v>
      </c>
      <c r="AQ10" s="317">
        <v>5922</v>
      </c>
      <c r="AR10" s="318">
        <v>-30.7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344573</v>
      </c>
      <c r="AP11" s="316">
        <v>11630</v>
      </c>
      <c r="AQ11" s="317">
        <v>8264</v>
      </c>
      <c r="AR11" s="318">
        <v>40.700000000000003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284</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v>20</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111099</v>
      </c>
      <c r="AP14" s="316">
        <v>3750</v>
      </c>
      <c r="AQ14" s="317">
        <v>2517</v>
      </c>
      <c r="AR14" s="318">
        <v>49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28911</v>
      </c>
      <c r="AP15" s="316">
        <v>976</v>
      </c>
      <c r="AQ15" s="317">
        <v>1185</v>
      </c>
      <c r="AR15" s="318">
        <v>-17.600000000000001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-141743</v>
      </c>
      <c r="AP16" s="316">
        <v>-4784</v>
      </c>
      <c r="AQ16" s="317">
        <v>-4726</v>
      </c>
      <c r="AR16" s="318">
        <v>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2341404</v>
      </c>
      <c r="AP17" s="316">
        <v>79027</v>
      </c>
      <c r="AQ17" s="317">
        <v>70311</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7.39</v>
      </c>
      <c r="AP21" s="329">
        <v>6.54</v>
      </c>
      <c r="AQ21" s="330">
        <v>0.85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101.2</v>
      </c>
      <c r="AP22" s="334">
        <v>97.4</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965290</v>
      </c>
      <c r="AP32" s="343">
        <v>32580</v>
      </c>
      <c r="AQ32" s="344">
        <v>31480</v>
      </c>
      <c r="AR32" s="345">
        <v>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0</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206851</v>
      </c>
      <c r="AP35" s="343">
        <v>6982</v>
      </c>
      <c r="AQ35" s="344">
        <v>9510</v>
      </c>
      <c r="AR35" s="345">
        <v>-26.6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v>26529</v>
      </c>
      <c r="AP36" s="343">
        <v>895</v>
      </c>
      <c r="AQ36" s="344">
        <v>2191</v>
      </c>
      <c r="AR36" s="345">
        <v>-59.2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t="s">
        <v>506</v>
      </c>
      <c r="AP37" s="343" t="s">
        <v>506</v>
      </c>
      <c r="AQ37" s="344">
        <v>905</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506</v>
      </c>
      <c r="AP38" s="346" t="s">
        <v>506</v>
      </c>
      <c r="AQ38" s="347">
        <v>0</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-123816</v>
      </c>
      <c r="AP39" s="343">
        <v>-4179</v>
      </c>
      <c r="AQ39" s="344">
        <v>-3197</v>
      </c>
      <c r="AR39" s="345">
        <v>30.7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-698288</v>
      </c>
      <c r="AP40" s="343">
        <v>-23569</v>
      </c>
      <c r="AQ40" s="344">
        <v>-28113</v>
      </c>
      <c r="AR40" s="345">
        <v>-16.2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376566</v>
      </c>
      <c r="AP41" s="343">
        <v>12710</v>
      </c>
      <c r="AQ41" s="344">
        <v>12777</v>
      </c>
      <c r="AR41" s="345">
        <v>-0.5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677108</v>
      </c>
      <c r="AN51" s="365">
        <v>21415</v>
      </c>
      <c r="AO51" s="366">
        <v>-69.599999999999994</v>
      </c>
      <c r="AP51" s="367">
        <v>49919</v>
      </c>
      <c r="AQ51" s="368">
        <v>-6.3</v>
      </c>
      <c r="AR51" s="369">
        <v>-63.3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337193</v>
      </c>
      <c r="AN52" s="373">
        <v>10665</v>
      </c>
      <c r="AO52" s="374">
        <v>-70.2</v>
      </c>
      <c r="AP52" s="375">
        <v>26398</v>
      </c>
      <c r="AQ52" s="376">
        <v>-8.6999999999999993</v>
      </c>
      <c r="AR52" s="377">
        <v>-61.5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507570</v>
      </c>
      <c r="AN53" s="365">
        <v>16269</v>
      </c>
      <c r="AO53" s="366">
        <v>-24</v>
      </c>
      <c r="AP53" s="367">
        <v>47738</v>
      </c>
      <c r="AQ53" s="368">
        <v>-4.4000000000000004</v>
      </c>
      <c r="AR53" s="369">
        <v>-19.600000000000001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182920</v>
      </c>
      <c r="AN54" s="373">
        <v>5863</v>
      </c>
      <c r="AO54" s="374">
        <v>-45</v>
      </c>
      <c r="AP54" s="375">
        <v>24937</v>
      </c>
      <c r="AQ54" s="376">
        <v>-5.5</v>
      </c>
      <c r="AR54" s="377">
        <v>-39.5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793079</v>
      </c>
      <c r="AN55" s="365">
        <v>25902</v>
      </c>
      <c r="AO55" s="366">
        <v>59.2</v>
      </c>
      <c r="AP55" s="367">
        <v>52191</v>
      </c>
      <c r="AQ55" s="368">
        <v>9.3000000000000007</v>
      </c>
      <c r="AR55" s="369">
        <v>49.9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295470</v>
      </c>
      <c r="AN56" s="373">
        <v>9650</v>
      </c>
      <c r="AO56" s="374">
        <v>64.599999999999994</v>
      </c>
      <c r="AP56" s="375">
        <v>24843</v>
      </c>
      <c r="AQ56" s="376">
        <v>-0.4</v>
      </c>
      <c r="AR56" s="377">
        <v>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511342</v>
      </c>
      <c r="AN57" s="365">
        <v>16985</v>
      </c>
      <c r="AO57" s="366">
        <v>-34.4</v>
      </c>
      <c r="AP57" s="367">
        <v>47387</v>
      </c>
      <c r="AQ57" s="368">
        <v>-9.1999999999999993</v>
      </c>
      <c r="AR57" s="369">
        <v>-25.2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241626</v>
      </c>
      <c r="AN58" s="373">
        <v>8026</v>
      </c>
      <c r="AO58" s="374">
        <v>-16.8</v>
      </c>
      <c r="AP58" s="375">
        <v>24928</v>
      </c>
      <c r="AQ58" s="376">
        <v>0.3</v>
      </c>
      <c r="AR58" s="377">
        <v>-17.100000000000001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331515</v>
      </c>
      <c r="AN59" s="365">
        <v>11189</v>
      </c>
      <c r="AO59" s="366">
        <v>-34.1</v>
      </c>
      <c r="AP59" s="367">
        <v>51264</v>
      </c>
      <c r="AQ59" s="368">
        <v>8.1999999999999993</v>
      </c>
      <c r="AR59" s="369">
        <v>-42.3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159299</v>
      </c>
      <c r="AN60" s="373">
        <v>5377</v>
      </c>
      <c r="AO60" s="374">
        <v>-33</v>
      </c>
      <c r="AP60" s="375">
        <v>26040</v>
      </c>
      <c r="AQ60" s="376">
        <v>4.5</v>
      </c>
      <c r="AR60" s="377">
        <v>-37.5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564123</v>
      </c>
      <c r="AN61" s="380">
        <v>18352</v>
      </c>
      <c r="AO61" s="381">
        <v>-20.6</v>
      </c>
      <c r="AP61" s="382">
        <v>49700</v>
      </c>
      <c r="AQ61" s="383">
        <v>-0.5</v>
      </c>
      <c r="AR61" s="369">
        <v>-20.100000000000001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243302</v>
      </c>
      <c r="AN62" s="373">
        <v>7916</v>
      </c>
      <c r="AO62" s="374">
        <v>-20.100000000000001</v>
      </c>
      <c r="AP62" s="375">
        <v>25429</v>
      </c>
      <c r="AQ62" s="376">
        <v>-2</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Nc7rMwo7aSBSDArd71vL72jGc+udtBlFip95nA7sQNjBwyv3yVO5faUsyFK6xwxCSOnt3iFwPQJi9WJExZI6w==" saltValue="WTc8iHsguY9fqjT8qt5w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Z7Jsl5KfAvZnE7ftBeh9M6mdujhPe/PkUYwIiGfwad6AGJP8XLkpuuBidfUnlpo8qX2FBwdUTkA7u6v8ggpflQ==" saltValue="puKlTVx1qrDrfw8iQ+ffIA==" spinCount="100000" sheet="1" objects="1" scenarios="1"/>
  <dataConsolidate/>
  <phoneticPr fontId="2"/>
  <printOptions horizontalCentered="1" verticalCentered="1"/>
  <pageMargins left="0" right="0" top="0" bottom="0" header="0" footer="0"/>
  <pageSetup paperSize="8" scale="56" orientation="landscape" horizontalDpi="300"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F/9aSGoICZccvSGWziVwKKsSlhB/wjGxBvDIQKw/23U7+HT2BcB7dnu3vjkt+Qw67n3QpheBqboyBZEUqHhPjA==" saltValue="Fns2jttYSTKPj6j9WvT6oA==" spinCount="100000" sheet="1" objects="1" scenarios="1"/>
  <dataConsolidate/>
  <phoneticPr fontId="2"/>
  <printOptions horizontalCentered="1" verticalCentered="1"/>
  <pageMargins left="0" right="0" top="0" bottom="0" header="0" footer="0"/>
  <pageSetup paperSize="8" scale="56" orientation="landscape" horizontalDpi="300"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9.52</v>
      </c>
      <c r="G47" s="12">
        <v>9.02</v>
      </c>
      <c r="H47" s="12">
        <v>12.89</v>
      </c>
      <c r="I47" s="12">
        <v>13.25</v>
      </c>
      <c r="J47" s="13">
        <v>11.9</v>
      </c>
    </row>
    <row r="48" spans="2:10" ht="57.75" customHeight="1" x14ac:dyDescent="0.15">
      <c r="B48" s="14"/>
      <c r="C48" s="1200" t="s">
        <v>4</v>
      </c>
      <c r="D48" s="1200"/>
      <c r="E48" s="1201"/>
      <c r="F48" s="15">
        <v>4.72</v>
      </c>
      <c r="G48" s="16">
        <v>5.16</v>
      </c>
      <c r="H48" s="16">
        <v>3.66</v>
      </c>
      <c r="I48" s="16">
        <v>3.41</v>
      </c>
      <c r="J48" s="17">
        <v>4.33</v>
      </c>
    </row>
    <row r="49" spans="2:10" ht="57.75" customHeight="1" thickBot="1" x14ac:dyDescent="0.2">
      <c r="B49" s="18"/>
      <c r="C49" s="1202" t="s">
        <v>5</v>
      </c>
      <c r="D49" s="1202"/>
      <c r="E49" s="1203"/>
      <c r="F49" s="19" t="s">
        <v>553</v>
      </c>
      <c r="G49" s="20" t="s">
        <v>554</v>
      </c>
      <c r="H49" s="20" t="s">
        <v>555</v>
      </c>
      <c r="I49" s="20" t="s">
        <v>556</v>
      </c>
      <c r="J49" s="21" t="s">
        <v>557</v>
      </c>
    </row>
    <row r="50" spans="2:10" ht="13.5" customHeight="1" x14ac:dyDescent="0.15"/>
  </sheetData>
  <sheetProtection algorithmName="SHA-512" hashValue="EZgznyC8NDbR53uwtSsVnJsuWwWfpM2oHIPaiRSIpjQWcFo2ssKLyKwyFKDSxB4t5b8R17YKsUrlxmHBKICpOA==" saltValue="5FICtWBxwq563lbovLSSXw=="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horizontalDpi="300"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小川町</cp:lastModifiedBy>
  <cp:lastPrinted>2021-03-05T00:09:20Z</cp:lastPrinted>
  <dcterms:created xsi:type="dcterms:W3CDTF">2021-02-05T01:46:32Z</dcterms:created>
  <dcterms:modified xsi:type="dcterms:W3CDTF">2021-03-05T02:30:35Z</dcterms:modified>
  <cp:category/>
</cp:coreProperties>
</file>