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E37" i="9"/>
  <c r="AM37" i="9"/>
  <c r="U37" i="9"/>
  <c r="C37" i="9"/>
  <c r="CO36" i="9"/>
  <c r="BW36" i="9"/>
  <c r="BW37" i="9" s="1"/>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alcChain>
</file>

<file path=xl/sharedStrings.xml><?xml version="1.0" encoding="utf-8"?>
<sst xmlns="http://schemas.openxmlformats.org/spreadsheetml/2006/main" count="1016" uniqueCount="552">
  <si>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</si>
  <si>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</si>
  <si>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</si>
  <si>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</si>
  <si>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</si>
  <si>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</si>
  <si>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</si>
  <si>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</si>
  <si>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</si>
  <si>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</si>
  <si>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</si>
  <si>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</si>
  <si>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</si>
  <si>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</si>
  <si>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</si>
  <si>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</si>
  <si>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</si>
  <si>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</si>
  <si>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</si>
  <si>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</si>
  <si>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</si>
  <si>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</si>
  <si>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</si>
  <si>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</si>
  <si>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</si>
  <si>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</si>
  <si>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</si>
  <si>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</si>
  <si>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</si>
  <si>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</si>
  <si>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</si>
  <si>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</si>
  <si>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</si>
  <si>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</si>
  <si>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</si>
  <si>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</si>
  <si>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</si>
  <si>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</si>
  <si>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</si>
  <si>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</si>
  <si>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</si>
  <si>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</si>
  <si>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</si>
  <si>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</si>
  <si>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</si>
  <si>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</si>
  <si>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</si>
  <si>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</si>
  <si>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</si>
  <si>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</si>
  <si>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</si>
  <si>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</si>
  <si>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</si>
  <si>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</si>
  <si>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</si>
  <si>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</si>
  <si>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</si>
  <si>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</si>
  <si>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</si>
  <si>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</si>
  <si>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</si>
  <si>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</si>
  <si>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</si>
  <si>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</si>
  <si>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</si>
  <si>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</si>
  <si>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</si>
  <si>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</si>
  <si>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</si>
  <si>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</si>
  <si>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</si>
  <si>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</si>
  <si>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</si>
  <si>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</si>
  <si>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</si>
  <si>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</si>
  <si>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</si>
  <si>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</si>
  <si>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</si>
  <si>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</si>
  <si>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</si>
  <si>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</si>
  <si>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</si>
  <si>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</si>
  <si>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</si>
  <si>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</si>
  <si>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</si>
  <si>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</si>
  <si>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</si>
  <si>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</si>
  <si>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</si>
  <si>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</si>
  <si>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</si>
  <si>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</si>
  <si>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</si>
  <si>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</si>
  <si>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</si>
  <si>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</si>
  <si>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</si>
  <si>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</si>
  <si>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</si>
  <si>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</si>
  <si>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</si>
  <si>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</si>
  <si>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</si>
  <si>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</si>
  <si>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</si>
  <si>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</si>
  <si>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</si>
  <si>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</si>
  <si>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</si>
  <si>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</si>
  <si>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</si>
  <si>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</si>
  <si>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</si>
  <si>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</si>
  <si>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</si>
  <si>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</si>
  <si>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</si>
  <si>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</si>
  <si>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</si>
  <si>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</si>
  <si>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</si>
  <si>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</si>
  <si>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</si>
  <si>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</si>
  <si>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</si>
  <si>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</si>
  <si>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</si>
  <si>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</si>
  <si>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</si>
  <si>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</si>
  <si>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</si>
  <si>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</si>
  <si>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</si>
  <si>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</si>
  <si>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</si>
  <si>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</si>
  <si>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</si>
  <si>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</si>
  <si>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</si>
  <si>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</si>
  <si>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</si>
  <si>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</si>
  <si>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</si>
  <si>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</si>
  <si>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</si>
  <si>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</si>
  <si>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</si>
  <si>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</si>
  <si>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</si>
  <si>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</si>
  <si>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</si>
  <si>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</si>
  <si>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</si>
  <si>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</si>
  <si>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</si>
  <si>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</si>
  <si>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</si>
  <si>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</si>
  <si>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</si>
  <si>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</si>
  <si>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</si>
  <si>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</si>
  <si>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</si>
  <si>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</si>
  <si>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</si>
  <si>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</si>
  <si>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</si>
  <si>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</si>
  <si>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</si>
  <si>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</si>
  <si>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</si>
  <si>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</si>
  <si>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</si>
  <si>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</si>
  <si>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</si>
  <si>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</si>
  <si>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</si>
  <si>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</si>
  <si>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</si>
  <si>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</si>
  <si>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</si>
  <si>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</si>
  <si>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</si>
  <si>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</si>
  <si>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</si>
  <si>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</si>
  <si>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</si>
  <si>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</si>
  <si>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</si>
  <si>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</si>
  <si>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</si>
  <si>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</si>
  <si>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埼玉県小川町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</si>
  <si>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</si>
  <si>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</si>
  <si>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</si>
  <si>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</si>
  <si>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</si>
  <si>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</si>
  <si>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</si>
  <si>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</si>
  <si>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</si>
  <si>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</si>
  <si>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</si>
  <si>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</si>
  <si>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</si>
  <si>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</si>
  <si>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</si>
  <si>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</si>
  <si>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</si>
  <si>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</si>
  <si>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</si>
  <si>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</si>
  <si>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</si>
  <si>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</si>
  <si>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</si>
  <si>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</si>
  <si>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</si>
  <si>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</si>
  <si>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</si>
  <si>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</si>
  <si>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</si>
  <si>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</si>
  <si>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</si>
  <si>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</si>
  <si>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</si>
  <si>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</si>
  <si>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</si>
  <si>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</si>
  <si>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</si>
  <si>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</si>
  <si>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</si>
  <si>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</si>
  <si>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</si>
  <si>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</si>
  <si>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</si>
  <si>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</si>
  <si>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</si>
  <si>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</si>
  <si>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</si>
  <si>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</si>
  <si>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</si>
  <si>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</si>
  <si>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</si>
  <si>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</si>
  <si>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</si>
  <si>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</si>
  <si>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</si>
  <si>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</si>
  <si>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</si>
  <si>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</si>
  <si>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</si>
  <si>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</si>
  <si>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</si>
  <si>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</si>
  <si>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</si>
  <si>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</si>
  <si>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</si>
  <si>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</si>
  <si>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</si>
  <si>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</si>
  <si>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</si>
  <si>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</si>
  <si>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</si>
  <si>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</si>
  <si>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</si>
  <si>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</si>
  <si>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</si>
  <si>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</si>
  <si>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</si>
  <si>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</si>
  <si>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</si>
  <si>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</si>
  <si>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</si>
  <si>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</si>
  <si>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</si>
  <si>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</si>
  <si>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</si>
  <si>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</si>
  <si>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</si>
  <si>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</si>
  <si>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</si>
  <si>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</si>
  <si>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</si>
  <si>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</si>
  <si>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</si>
  <si>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</si>
  <si>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</si>
  <si>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</si>
  <si>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</si>
  <si>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</si>
  <si>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</si>
  <si>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</si>
  <si>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</si>
  <si>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</si>
  <si>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</si>
  <si>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</si>
  <si>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</si>
  <si>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</si>
  <si>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</si>
  <si>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</si>
  <si>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</si>
  <si>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</si>
  <si>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</si>
  <si>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</si>
  <si>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</si>
  <si>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</si>
  <si>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</si>
  <si>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</si>
  <si>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</si>
  <si>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</si>
  <si>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</si>
  <si>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</si>
  <si>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</si>
  <si>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</si>
  <si>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</si>
  <si>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</si>
  <si>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</si>
  <si>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</si>
  <si>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</si>
  <si>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</si>
  <si>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</si>
  <si>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</si>
  <si>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</si>
  <si>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</si>
  <si>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</si>
  <si>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</si>
  <si>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</si>
  <si>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</si>
  <si>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</si>
  <si>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</si>
  <si>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</si>
  <si>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</si>
  <si>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</si>
  <si>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</si>
  <si>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</si>
  <si>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</si>
  <si>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</si>
  <si>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</si>
  <si>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</si>
  <si>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</si>
  <si>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</si>
  <si>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埼玉県小川町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</si>
  <si>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</si>
  <si>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</si>
  <si>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</si>
  <si>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</si>
  <si>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</si>
  <si>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</si>
  <si>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</si>
  <si>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</si>
  <si>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</si>
  <si>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</si>
  <si>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</si>
  <si>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</si>
  <si>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</si>
  <si>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</si>
  <si>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</si>
  <si>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</si>
  <si>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</si>
  <si>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</si>
  <si>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</si>
  <si>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</si>
  <si>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</si>
  <si>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</si>
  <si>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</si>
  <si>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</si>
  <si>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</si>
  <si>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</si>
  <si>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</si>
  <si>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</si>
  <si>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</si>
  <si>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</si>
  <si>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</si>
  <si>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</si>
  <si>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</si>
  <si>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</si>
  <si>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</si>
  <si>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</si>
  <si>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</si>
  <si>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</si>
  <si>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</si>
  <si>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</si>
  <si>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</si>
  <si>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</si>
  <si>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</si>
  <si>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</si>
  <si>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</si>
  <si>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</si>
  <si>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</si>
  <si>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</si>
  <si>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</si>
  <si>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</si>
  <si>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</si>
  <si>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</si>
  <si>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</si>
  <si>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</si>
  <si>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</si>
  <si>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</si>
  <si>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</si>
  <si>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</si>
  <si>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</si>
  <si>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</si>
  <si>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</si>
  <si>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</si>
  <si>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</si>
  <si>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</si>
  <si>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</si>
  <si>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</si>
  <si>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</si>
  <si>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</si>
  <si>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</si>
  <si>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</si>
  <si>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</si>
  <si>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</si>
  <si>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</si>
  <si>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</si>
  <si>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</si>
  <si>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</si>
  <si>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</si>
  <si>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</si>
  <si>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</si>
  <si>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</si>
  <si>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</si>
  <si>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</si>
  <si>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</si>
  <si>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</si>
  <si>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</si>
  <si>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</si>
  <si>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</si>
  <si>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</si>
  <si>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</si>
  <si>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</si>
  <si>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</si>
  <si>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</si>
  <si>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</si>
  <si>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</si>
  <si>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</si>
  <si>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</si>
  <si>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</si>
  <si>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</si>
  <si>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</si>
  <si>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</si>
  <si>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</si>
  <si>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</si>
  <si>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</si>
  <si>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</si>
  <si>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</si>
  <si>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</si>
  <si>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</si>
  <si>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</si>
  <si>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</si>
  <si>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</si>
  <si>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</si>
  <si>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</si>
  <si>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</si>
  <si>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</si>
  <si>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</si>
  <si>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</si>
  <si>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</si>
  <si>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</si>
  <si>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</si>
  <si>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</si>
  <si>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</si>
  <si>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</si>
  <si>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</si>
  <si>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</si>
  <si>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</si>
  <si>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</si>
  <si>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</si>
  <si>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</si>
  <si>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</si>
  <si>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</si>
  <si>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</si>
  <si>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</si>
  <si>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</si>
  <si>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</si>
  <si>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</si>
  <si>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</si>
  <si>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</si>
  <si>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</si>
  <si>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</si>
  <si>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</si>
  <si>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</si>
  <si>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</si>
  <si>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</si>
  <si>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</si>
  <si>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</si>
  <si>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</si>
  <si>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</si>
  <si>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</si>
  <si>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</si>
  <si>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</si>
  <si>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</si>
  <si>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</si>
  <si>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</si>
  <si>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</si>
  <si>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</si>
  <si>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</si>
  <si>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</si>
  <si>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</si>
  <si>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</si>
  <si>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</si>
  <si>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</si>
  <si>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</si>
  <si>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</si>
  <si>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</si>
  <si>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</si>
  <si>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</si>
  <si>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</si>
  <si>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</si>
  <si>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</si>
  <si>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</si>
  <si>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</si>
  <si>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</si>
  <si>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</si>
  <si>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</si>
  <si>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</si>
  <si>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5.29</t>
  </si>
  <si>
    <t>▲ 5.13</t>
  </si>
  <si>
    <t>▲ 1.13</t>
  </si>
  <si>
    <t>▲ 3.27</t>
  </si>
  <si>
    <t>水道会計</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</si>
  <si>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</si>
  <si>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</si>
  <si>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</si>
  <si>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</si>
  <si>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</si>
  <si>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</si>
  <si>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</si>
  <si>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</si>
  <si>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</si>
  <si>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2"/>
  </si>
  <si>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2"/>
  </si>
  <si>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2"/>
  </si>
  <si>
    <t>彩の国さいたま人づくり広域連合</t>
    <rPh sb="0" eb="1">
      <t>サイ</t>
    </rPh>
    <rPh sb="2" eb="3">
      <t>クニ</t>
    </rPh>
    <rPh sb="7" eb="8">
      <t>ヒト</t>
    </rPh>
    <rPh sb="11" eb="13">
      <t>コウイキ</t>
    </rPh>
    <rPh sb="13" eb="15">
      <t>レンゴウ</t>
    </rPh>
    <phoneticPr fontId="2"/>
  </si>
  <si>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2"/>
  </si>
  <si>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2"/>
  </si>
  <si>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2"/>
  </si>
  <si>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2"/>
  </si>
  <si>
    <t>小川地区衛生組合</t>
    <rPh sb="0" eb="2">
      <t>オガワ</t>
    </rPh>
    <rPh sb="2" eb="4">
      <t>チク</t>
    </rPh>
    <rPh sb="4" eb="6">
      <t>エイセイ</t>
    </rPh>
    <rPh sb="6" eb="8">
      <t>クミアイ</t>
    </rPh>
    <phoneticPr fontId="2"/>
  </si>
  <si>
    <t>小川町文化協会</t>
    <rPh sb="0" eb="3">
      <t>オガワマチ</t>
    </rPh>
    <rPh sb="3" eb="5">
      <t>ブンカ</t>
    </rPh>
    <rPh sb="5" eb="7">
      <t>キョウカイ</t>
    </rPh>
    <phoneticPr fontId="2"/>
  </si>
  <si>
    <t>埼玉伝統工芸協会</t>
    <rPh sb="0" eb="2">
      <t>サイタマ</t>
    </rPh>
    <rPh sb="2" eb="4">
      <t>デントウ</t>
    </rPh>
    <rPh sb="4" eb="6">
      <t>コウゲイ</t>
    </rPh>
    <rPh sb="6" eb="8">
      <t>キョウカイ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</si>
  <si>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</si>
  <si>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</si>
  <si>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</si>
  <si>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消防特別会計</t>
    <rPh sb="0" eb="2">
      <t>ショウボウ</t>
    </rPh>
    <rPh sb="2" eb="4">
      <t>トクベツ</t>
    </rPh>
    <rPh sb="4" eb="6">
      <t>カイケイ</t>
    </rPh>
    <phoneticPr fontId="2"/>
  </si>
  <si>
    <t>斎場及び霊きゅう自動車特別会計</t>
    <rPh sb="0" eb="2">
      <t>サイジョウ</t>
    </rPh>
    <rPh sb="2" eb="3">
      <t>オヨ</t>
    </rPh>
    <rPh sb="4" eb="5">
      <t>レイ</t>
    </rPh>
    <rPh sb="8" eb="11">
      <t>ジドウシャ</t>
    </rPh>
    <rPh sb="11" eb="13">
      <t>トクベツ</t>
    </rPh>
    <rPh sb="13" eb="15">
      <t>カイケイ</t>
    </rPh>
    <phoneticPr fontId="2"/>
  </si>
  <si>
    <t>介護認定及び障害程度区分審査会特別会計</t>
    <rPh sb="0" eb="2">
      <t>カイゴ</t>
    </rPh>
    <rPh sb="2" eb="4">
      <t>ニンテイ</t>
    </rPh>
    <rPh sb="4" eb="5">
      <t>オヨ</t>
    </rPh>
    <rPh sb="6" eb="8">
      <t>ショウガイ</t>
    </rPh>
    <rPh sb="8" eb="10">
      <t>テイド</t>
    </rPh>
    <rPh sb="10" eb="12">
      <t>クブン</t>
    </rPh>
    <rPh sb="12" eb="15">
      <t>シンサカイ</t>
    </rPh>
    <rPh sb="15" eb="17">
      <t>トクベツ</t>
    </rPh>
    <rPh sb="17" eb="19">
      <t>カイケイ</t>
    </rPh>
    <phoneticPr fontId="2"/>
  </si>
  <si>
    <t>一般会計</t>
    <rPh sb="0" eb="4">
      <t>イッパンカイケイ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</si>
</sst>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29682</c:v>
                </c:pt>
                <c:pt idx="1">
                  <c:v>25794</c:v>
                </c:pt>
                <c:pt idx="2">
                  <c:v>20812</c:v>
                </c:pt>
                <c:pt idx="3">
                  <c:v>28323</c:v>
                </c:pt>
                <c:pt idx="4">
                  <c:v>39670</c:v>
                </c:pt>
              </c:numCache>
            </c:numRef>
          </c:val>
          <c:smooth val="0"/>
        </c:ser>
        <c:dLbls>
          <c:showLegendKey val="0"/>
          <c:showVal val="0"/>
          <c:showCatName val="0"/>
          <c:showSerName val="0"/>
          <c:showPercent val="0"/>
          <c:showBubbleSize val="0"/>
        </c:dLbls>
        <c:marker val="1"/>
        <c:smooth val="0"/>
        <c:axId val="113627520"/>
        <c:axId val="113629440"/>
      </c:lineChart>
      <c:catAx>
        <c:axId val="113627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29440"/>
        <c:crosses val="autoZero"/>
        <c:auto val="1"/>
        <c:lblAlgn val="ctr"/>
        <c:lblOffset val="100"/>
        <c:tickLblSkip val="1"/>
        <c:tickMarkSkip val="1"/>
        <c:noMultiLvlLbl val="0"/>
      </c:catAx>
      <c:valAx>
        <c:axId val="113629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2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3.47</c:v>
                </c:pt>
                <c:pt idx="1">
                  <c:v>5.14</c:v>
                </c:pt>
                <c:pt idx="2">
                  <c:v>4.12</c:v>
                </c:pt>
                <c:pt idx="3">
                  <c:v>5.7</c:v>
                </c:pt>
                <c:pt idx="4">
                  <c:v>6.29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9.59</c:v>
                </c:pt>
                <c:pt idx="1">
                  <c:v>8.7799999999999994</c:v>
                </c:pt>
                <c:pt idx="2">
                  <c:v>9.43</c:v>
                </c:pt>
                <c:pt idx="3">
                  <c:v>10.07</c:v>
                </c:pt>
                <c:pt idx="4">
                  <c:v>10.88</c:v>
                </c:pt>
              </c:numCache>
            </c:numRef>
          </c:val>
        </c:ser>
        <c:dLbls>
          <c:showLegendKey val="0"/>
          <c:showVal val="0"/>
          <c:showCatName val="0"/>
          <c:showSerName val="0"/>
          <c:showPercent val="0"/>
          <c:showBubbleSize val="0"/>
        </c:dLbls>
        <c:gapWidth val="250"/>
        <c:overlap val="100"/>
        <c:axId val="113316224"/>
        <c:axId val="11331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-5.29</c:v>
                </c:pt>
                <c:pt idx="1">
                  <c:v>0.4</c:v>
                </c:pt>
                <c:pt idx="2">
                  <c:v>-5.13</c:v>
                </c:pt>
                <c:pt idx="3">
                  <c:v>-1.1299999999999999</c:v>
                </c:pt>
                <c:pt idx="4">
                  <c:v>-3.27</c:v>
                </c:pt>
              </c:numCache>
            </c:numRef>
          </c:val>
          <c:smooth val="0"/>
        </c:ser>
        <c:dLbls>
          <c:showLegendKey val="0"/>
          <c:showVal val="0"/>
          <c:showCatName val="0"/>
          <c:showSerName val="0"/>
          <c:showPercent val="0"/>
          <c:showBubbleSize val="0"/>
        </c:dLbls>
        <c:marker val="1"/>
        <c:smooth val="0"/>
        <c:axId val="113316224"/>
        <c:axId val="113318144"/>
      </c:lineChart>
      <c:catAx>
        <c:axId val="1133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318144"/>
        <c:crosses val="autoZero"/>
        <c:auto val="1"/>
        <c:lblAlgn val="ctr"/>
        <c:lblOffset val="100"/>
        <c:tickLblSkip val="1"/>
        <c:tickMarkSkip val="1"/>
        <c:noMultiLvlLbl val="0"/>
      </c:catAx>
      <c:valAx>
        <c:axId val="1133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18.39</c:v>
                </c:pt>
                <c:pt idx="2">
                  <c:v>#N/A</c:v>
                </c:pt>
                <c:pt idx="3">
                  <c:v>18.420000000000002</c:v>
                </c:pt>
                <c:pt idx="4">
                  <c:v>#N/A</c:v>
                </c:pt>
                <c:pt idx="5">
                  <c:v>18.62</c:v>
                </c:pt>
                <c:pt idx="6">
                  <c:v>#N/A</c:v>
                </c:pt>
                <c:pt idx="7">
                  <c:v>19.25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0.04</c:v>
                </c:pt>
                <c:pt idx="4">
                  <c:v>#N/A</c:v>
                </c:pt>
                <c:pt idx="5">
                  <c:v>0.03</c:v>
                </c:pt>
                <c:pt idx="6">
                  <c:v>#N/A</c:v>
                </c:pt>
                <c:pt idx="7">
                  <c:v>0.06</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0.44</c:v>
                </c:pt>
                <c:pt idx="4">
                  <c:v>#N/A</c:v>
                </c:pt>
                <c:pt idx="5">
                  <c:v>0.53</c:v>
                </c:pt>
                <c:pt idx="6">
                  <c:v>#N/A</c:v>
                </c:pt>
                <c:pt idx="7">
                  <c:v>0.55000000000000004</c:v>
                </c:pt>
                <c:pt idx="8">
                  <c:v>#N/A</c:v>
                </c:pt>
                <c:pt idx="9">
                  <c:v>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0.89</c:v>
                </c:pt>
                <c:pt idx="2">
                  <c:v>#N/A</c:v>
                </c:pt>
                <c:pt idx="3">
                  <c:v>0.91</c:v>
                </c:pt>
                <c:pt idx="4">
                  <c:v>#N/A</c:v>
                </c:pt>
                <c:pt idx="5">
                  <c:v>0.92</c:v>
                </c:pt>
                <c:pt idx="6">
                  <c:v>#N/A</c:v>
                </c:pt>
                <c:pt idx="7">
                  <c:v>0.88</c:v>
                </c:pt>
                <c:pt idx="8">
                  <c:v>#N/A</c:v>
                </c:pt>
                <c:pt idx="9">
                  <c:v>1.25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2.2999999999999998</c:v>
                </c:pt>
                <c:pt idx="2">
                  <c:v>#N/A</c:v>
                </c:pt>
                <c:pt idx="3">
                  <c:v>1.2</c:v>
                </c:pt>
                <c:pt idx="4">
                  <c:v>#N/A</c:v>
                </c:pt>
                <c:pt idx="5">
                  <c:v>2.65</c:v>
                </c:pt>
                <c:pt idx="6">
                  <c:v>#N/A</c:v>
                </c:pt>
                <c:pt idx="7">
                  <c:v>1.62</c:v>
                </c:pt>
                <c:pt idx="8">
                  <c:v>#N/A</c:v>
                </c:pt>
                <c:pt idx="9">
                  <c:v>2.41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3.47</c:v>
                </c:pt>
                <c:pt idx="2">
                  <c:v>#N/A</c:v>
                </c:pt>
                <c:pt idx="3">
                  <c:v>5.14</c:v>
                </c:pt>
                <c:pt idx="4">
                  <c:v>#N/A</c:v>
                </c:pt>
                <c:pt idx="5">
                  <c:v>4.12</c:v>
                </c:pt>
                <c:pt idx="6">
                  <c:v>#N/A</c:v>
                </c:pt>
                <c:pt idx="7">
                  <c:v>5.7</c:v>
                </c:pt>
                <c:pt idx="8">
                  <c:v>#N/A</c:v>
                </c:pt>
                <c:pt idx="9">
                  <c:v>6.29</c:v>
                </c:pt>
              </c:numCache>
            </c:numRef>
          </c:val>
        </c:ser>
        <c:ser>
          <c:idx val="9"/>
          <c:order val="9"/>
          <c:tx>
            <c:strRef>
              <c:f>データシート!$A$36</c:f>
              <c:strCache>
                <c:ptCount val="1"/>
                <c:pt idx="0">
                  <c:v>水道会計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19.62</c:v>
                </c:pt>
              </c:numCache>
            </c:numRef>
          </c:val>
        </c:ser>
        <c:dLbls>
          <c:showLegendKey val="0"/>
          <c:showVal val="0"/>
          <c:showCatName val="0"/>
          <c:showSerName val="0"/>
          <c:showPercent val="0"/>
          <c:showBubbleSize val="0"/>
        </c:dLbls>
        <c:gapWidth val="150"/>
        <c:overlap val="100"/>
        <c:axId val="113379584"/>
        <c:axId val="113397760"/>
      </c:barChart>
      <c:catAx>
        <c:axId val="1133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97760"/>
        <c:crosses val="autoZero"/>
        <c:auto val="1"/>
        <c:lblAlgn val="ctr"/>
        <c:lblOffset val="100"/>
        <c:tickLblSkip val="1"/>
        <c:tickMarkSkip val="1"/>
        <c:noMultiLvlLbl val="0"/>
      </c:catAx>
      <c:valAx>
        <c:axId val="11339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7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789</c:v>
                </c:pt>
                <c:pt idx="5">
                  <c:v>777</c:v>
                </c:pt>
                <c:pt idx="8">
                  <c:v>748</c:v>
                </c:pt>
                <c:pt idx="11">
                  <c:v>833</c:v>
                </c:pt>
                <c:pt idx="14">
                  <c:v>850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11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136</c:v>
                </c:pt>
                <c:pt idx="3">
                  <c:v>76</c:v>
                </c:pt>
                <c:pt idx="6">
                  <c:v>63</c:v>
                </c:pt>
                <c:pt idx="9">
                  <c:v>34</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124</c:v>
                </c:pt>
                <c:pt idx="3">
                  <c:v>169</c:v>
                </c:pt>
                <c:pt idx="6">
                  <c:v>165</c:v>
                </c:pt>
                <c:pt idx="9">
                  <c:v>172</c:v>
                </c:pt>
                <c:pt idx="12">
                  <c:v>180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889</c:v>
                </c:pt>
                <c:pt idx="3">
                  <c:v>876</c:v>
                </c:pt>
                <c:pt idx="6">
                  <c:v>841</c:v>
                </c:pt>
                <c:pt idx="9">
                  <c:v>840</c:v>
                </c:pt>
                <c:pt idx="12">
                  <c:v>820</c:v>
                </c:pt>
              </c:numCache>
            </c:numRef>
          </c:val>
        </c:ser>
        <c:dLbls>
          <c:showLegendKey val="0"/>
          <c:showVal val="0"/>
          <c:showCatName val="0"/>
          <c:showSerName val="0"/>
          <c:showPercent val="0"/>
          <c:showBubbleSize val="0"/>
        </c:dLbls>
        <c:gapWidth val="100"/>
        <c:overlap val="100"/>
        <c:axId val="114156672"/>
        <c:axId val="11415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382</c:v>
                </c:pt>
                <c:pt idx="2">
                  <c:v>#N/A</c:v>
                </c:pt>
                <c:pt idx="3">
                  <c:v>#N/A</c:v>
                </c:pt>
                <c:pt idx="4">
                  <c:v>355</c:v>
                </c:pt>
                <c:pt idx="5">
                  <c:v>#N/A</c:v>
                </c:pt>
                <c:pt idx="6">
                  <c:v>#N/A</c:v>
                </c:pt>
                <c:pt idx="7">
                  <c:v>321</c:v>
                </c:pt>
                <c:pt idx="8">
                  <c:v>#N/A</c:v>
                </c:pt>
                <c:pt idx="9">
                  <c:v>#N/A</c:v>
                </c:pt>
                <c:pt idx="10">
                  <c:v>213</c:v>
                </c:pt>
                <c:pt idx="11">
                  <c:v>#N/A</c:v>
                </c:pt>
                <c:pt idx="12">
                  <c:v>#N/A</c:v>
                </c:pt>
                <c:pt idx="13">
                  <c:v>191</c:v>
                </c:pt>
                <c:pt idx="14">
                  <c:v>#N/A</c:v>
                </c:pt>
              </c:numCache>
            </c:numRef>
          </c:val>
          <c:smooth val="0"/>
        </c:ser>
        <c:dLbls>
          <c:showLegendKey val="0"/>
          <c:showVal val="0"/>
          <c:showCatName val="0"/>
          <c:showSerName val="0"/>
          <c:showPercent val="0"/>
          <c:showBubbleSize val="0"/>
        </c:dLbls>
        <c:marker val="1"/>
        <c:smooth val="0"/>
        <c:axId val="114156672"/>
        <c:axId val="114158592"/>
      </c:lineChart>
      <c:catAx>
        <c:axId val="11415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58592"/>
        <c:crosses val="autoZero"/>
        <c:auto val="1"/>
        <c:lblAlgn val="ctr"/>
        <c:lblOffset val="100"/>
        <c:tickLblSkip val="1"/>
        <c:tickMarkSkip val="1"/>
        <c:noMultiLvlLbl val="0"/>
      </c:catAx>
      <c:valAx>
        <c:axId val="11415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5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7833</c:v>
                </c:pt>
                <c:pt idx="5">
                  <c:v>8077</c:v>
                </c:pt>
                <c:pt idx="8">
                  <c:v>8247</c:v>
                </c:pt>
                <c:pt idx="11">
                  <c:v>8634</c:v>
                </c:pt>
                <c:pt idx="14">
                  <c:v>9017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1928</c:v>
                </c:pt>
                <c:pt idx="5">
                  <c:v>2331</c:v>
                </c:pt>
                <c:pt idx="8">
                  <c:v>2462</c:v>
                </c:pt>
                <c:pt idx="11">
                  <c:v>2575</c:v>
                </c:pt>
                <c:pt idx="14">
                  <c:v>2454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1438</c:v>
                </c:pt>
                <c:pt idx="5">
                  <c:v>1402</c:v>
                </c:pt>
                <c:pt idx="8">
                  <c:v>1341</c:v>
                </c:pt>
                <c:pt idx="11">
                  <c:v>1304</c:v>
                </c:pt>
                <c:pt idx="14">
                  <c:v>1576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3121</c:v>
                </c:pt>
                <c:pt idx="3">
                  <c:v>3421</c:v>
                </c:pt>
                <c:pt idx="6">
                  <c:v>3311</c:v>
                </c:pt>
                <c:pt idx="9">
                  <c:v>3123</c:v>
                </c:pt>
                <c:pt idx="12">
                  <c:v>3086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332</c:v>
                </c:pt>
                <c:pt idx="3">
                  <c:v>255</c:v>
                </c:pt>
                <c:pt idx="6">
                  <c:v>209</c:v>
                </c:pt>
                <c:pt idx="9">
                  <c:v>236</c:v>
                </c:pt>
                <c:pt idx="12">
                  <c:v>239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3195</c:v>
                </c:pt>
                <c:pt idx="3">
                  <c:v>3492</c:v>
                </c:pt>
                <c:pt idx="6">
                  <c:v>3365</c:v>
                </c:pt>
                <c:pt idx="9">
                  <c:v>3683</c:v>
                </c:pt>
                <c:pt idx="12">
                  <c:v>3562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8570</c:v>
                </c:pt>
                <c:pt idx="3">
                  <c:v>8681</c:v>
                </c:pt>
                <c:pt idx="6">
                  <c:v>8813</c:v>
                </c:pt>
                <c:pt idx="9">
                  <c:v>9068</c:v>
                </c:pt>
                <c:pt idx="12">
                  <c:v>9404</c:v>
                </c:pt>
              </c:numCache>
            </c:numRef>
          </c:val>
        </c:ser>
        <c:dLbls>
          <c:showLegendKey val="0"/>
          <c:showVal val="0"/>
          <c:showCatName val="0"/>
          <c:showSerName val="0"/>
          <c:showPercent val="0"/>
          <c:showBubbleSize val="0"/>
        </c:dLbls>
        <c:gapWidth val="100"/>
        <c:overlap val="100"/>
        <c:axId val="113296512"/>
        <c:axId val="11329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4085</c:v>
                </c:pt>
                <c:pt idx="2">
                  <c:v>#N/A</c:v>
                </c:pt>
                <c:pt idx="3">
                  <c:v>#N/A</c:v>
                </c:pt>
                <c:pt idx="4">
                  <c:v>4040</c:v>
                </c:pt>
                <c:pt idx="5">
                  <c:v>#N/A</c:v>
                </c:pt>
                <c:pt idx="6">
                  <c:v>#N/A</c:v>
                </c:pt>
                <c:pt idx="7">
                  <c:v>3648</c:v>
                </c:pt>
                <c:pt idx="8">
                  <c:v>#N/A</c:v>
                </c:pt>
                <c:pt idx="9">
                  <c:v>#N/A</c:v>
                </c:pt>
                <c:pt idx="10">
                  <c:v>3596</c:v>
                </c:pt>
                <c:pt idx="11">
                  <c:v>#N/A</c:v>
                </c:pt>
                <c:pt idx="12">
                  <c:v>#N/A</c:v>
                </c:pt>
                <c:pt idx="13">
                  <c:v>3243</c:v>
                </c:pt>
                <c:pt idx="14">
                  <c:v>#N/A</c:v>
                </c:pt>
              </c:numCache>
            </c:numRef>
          </c:val>
          <c:smooth val="0"/>
        </c:ser>
        <c:dLbls>
          <c:showLegendKey val="0"/>
          <c:showVal val="0"/>
          <c:showCatName val="0"/>
          <c:showSerName val="0"/>
          <c:showPercent val="0"/>
          <c:showBubbleSize val="0"/>
        </c:dLbls>
        <c:marker val="1"/>
        <c:smooth val="0"/>
        <c:axId val="113296512"/>
        <c:axId val="113298432"/>
      </c:lineChart>
      <c:catAx>
        <c:axId val="1132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98432"/>
        <c:crosses val="autoZero"/>
        <c:auto val="1"/>
        <c:lblAlgn val="ctr"/>
        <c:lblOffset val="100"/>
        <c:tickLblSkip val="1"/>
        <c:tickMarkSkip val="1"/>
        <c:noMultiLvlLbl val="0"/>
      </c:catAx>
      <c:valAx>
        <c:axId val="11329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32,788
32,563
60.45
9,895,388
9,469,338
394,803
6,281,486
9,403,656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納税義務者数の減による町民税の減収や土地価格の下落修正による固定資産税の減収などにより、財政力指数は</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ポイント低下し</a:t>
          </a:r>
          <a:r>
            <a:rPr lang="en-US" altLang="ja-JP" sz="1100">
              <a:solidFill>
                <a:schemeClr val="dk1"/>
              </a:solidFill>
              <a:effectLst/>
              <a:latin typeface="+mn-lt"/>
              <a:ea typeface="+mn-ea"/>
              <a:cs typeface="+mn-cs"/>
            </a:rPr>
            <a:t>0.68</a:t>
          </a:r>
          <a:r>
            <a:rPr lang="ja-JP" altLang="ja-JP" sz="1100">
              <a:solidFill>
                <a:schemeClr val="dk1"/>
              </a:solidFill>
              <a:effectLst/>
              <a:latin typeface="+mn-lt"/>
              <a:ea typeface="+mn-ea"/>
              <a:cs typeface="+mn-cs"/>
            </a:rPr>
            <a:t>となっている。これは類似団体平均を</a:t>
          </a:r>
          <a:r>
            <a:rPr lang="en-US" altLang="ja-JP" sz="1100">
              <a:solidFill>
                <a:schemeClr val="dk1"/>
              </a:solidFill>
              <a:effectLst/>
              <a:latin typeface="+mn-lt"/>
              <a:ea typeface="+mn-ea"/>
              <a:cs typeface="+mn-cs"/>
            </a:rPr>
            <a:t>0.05</a:t>
          </a:r>
          <a:r>
            <a:rPr lang="ja-JP" altLang="ja-JP" sz="1100">
              <a:solidFill>
                <a:schemeClr val="dk1"/>
              </a:solidFill>
              <a:effectLst/>
              <a:latin typeface="+mn-lt"/>
              <a:ea typeface="+mn-ea"/>
              <a:cs typeface="+mn-cs"/>
            </a:rPr>
            <a:t>ポイント上回っているが、県内平均</a:t>
          </a:r>
          <a:r>
            <a:rPr lang="en-US" altLang="ja-JP" sz="1100">
              <a:solidFill>
                <a:schemeClr val="dk1"/>
              </a:solidFill>
              <a:effectLst/>
              <a:latin typeface="+mn-lt"/>
              <a:ea typeface="+mn-ea"/>
              <a:cs typeface="+mn-cs"/>
            </a:rPr>
            <a:t>0.77</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0.09</a:t>
          </a:r>
          <a:r>
            <a:rPr lang="ja-JP" altLang="ja-JP" sz="1100">
              <a:solidFill>
                <a:schemeClr val="dk1"/>
              </a:solidFill>
              <a:effectLst/>
              <a:latin typeface="+mn-lt"/>
              <a:ea typeface="+mn-ea"/>
              <a:cs typeface="+mn-cs"/>
            </a:rPr>
            <a:t>ポイント下回っている。更なる歳出の見直しを図るとともに、町税等の収納強化、未利用財産の売却及び企業誘致の推進等により歳入の確保に努める。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52211</xdr:rowOff>
    </xdr:to>
    <xdr:cxnSp macro="">
      <xdr:nvCxnSpPr>
        <xdr:cNvPr id="74" name="直線コネクタ 73"/>
        <xdr:cNvCxnSpPr/>
      </xdr:nvCxnSpPr>
      <xdr:spPr>
        <a:xfrm>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38805</xdr:rowOff>
    </xdr:to>
    <xdr:cxnSp macro="">
      <xdr:nvCxnSpPr>
        <xdr:cNvPr id="77" name="直線コネクタ 76"/>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3" name="円/楕円 92"/>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94" name="テキスト ボックス 93"/>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前年度の</a:t>
          </a:r>
          <a:r>
            <a:rPr lang="en-US" altLang="ja-JP" sz="1200">
              <a:solidFill>
                <a:schemeClr val="dk1"/>
              </a:solidFill>
              <a:effectLst/>
              <a:latin typeface="+mn-lt"/>
              <a:ea typeface="+mn-ea"/>
              <a:cs typeface="+mn-cs"/>
            </a:rPr>
            <a:t>90.5</a:t>
          </a:r>
          <a:r>
            <a:rPr lang="ja-JP" altLang="ja-JP" sz="1200">
              <a:solidFill>
                <a:schemeClr val="dk1"/>
              </a:solidFill>
              <a:effectLst/>
              <a:latin typeface="+mn-lt"/>
              <a:ea typeface="+mn-ea"/>
              <a:cs typeface="+mn-cs"/>
            </a:rPr>
            <a:t>％を</a:t>
          </a:r>
          <a:r>
            <a:rPr lang="en-US" altLang="ja-JP" sz="1200">
              <a:solidFill>
                <a:schemeClr val="dk1"/>
              </a:solidFill>
              <a:effectLst/>
              <a:latin typeface="+mn-lt"/>
              <a:ea typeface="+mn-ea"/>
              <a:cs typeface="+mn-cs"/>
            </a:rPr>
            <a:t>0.4</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下</a:t>
          </a:r>
          <a:r>
            <a:rPr lang="ja-JP" altLang="ja-JP" sz="1200">
              <a:solidFill>
                <a:schemeClr val="dk1"/>
              </a:solidFill>
              <a:effectLst/>
              <a:latin typeface="+mn-lt"/>
              <a:ea typeface="+mn-ea"/>
              <a:cs typeface="+mn-cs"/>
            </a:rPr>
            <a:t>回る</a:t>
          </a:r>
          <a:r>
            <a:rPr lang="en-US" altLang="ja-JP" sz="1200">
              <a:solidFill>
                <a:schemeClr val="dk1"/>
              </a:solidFill>
              <a:effectLst/>
              <a:latin typeface="+mn-lt"/>
              <a:ea typeface="+mn-ea"/>
              <a:cs typeface="+mn-cs"/>
            </a:rPr>
            <a:t>90.1</a:t>
          </a:r>
          <a:r>
            <a:rPr lang="ja-JP" altLang="ja-JP" sz="1200">
              <a:solidFill>
                <a:schemeClr val="dk1"/>
              </a:solidFill>
              <a:effectLst/>
              <a:latin typeface="+mn-lt"/>
              <a:ea typeface="+mn-ea"/>
              <a:cs typeface="+mn-cs"/>
            </a:rPr>
            <a:t>％となり、類似団体平均を</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ポイント上回っている。職員の</a:t>
          </a:r>
          <a:r>
            <a:rPr lang="ja-JP" altLang="en-US" sz="1200">
              <a:solidFill>
                <a:schemeClr val="dk1"/>
              </a:solidFill>
              <a:effectLst/>
              <a:latin typeface="+mn-lt"/>
              <a:ea typeface="+mn-ea"/>
              <a:cs typeface="+mn-cs"/>
            </a:rPr>
            <a:t>新陳代謝</a:t>
          </a:r>
          <a:r>
            <a:rPr lang="ja-JP" altLang="ja-JP" sz="1200">
              <a:solidFill>
                <a:schemeClr val="dk1"/>
              </a:solidFill>
              <a:effectLst/>
              <a:latin typeface="+mn-lt"/>
              <a:ea typeface="+mn-ea"/>
              <a:cs typeface="+mn-cs"/>
            </a:rPr>
            <a:t>など経費削減に努めてきたが、恒常的な財源不足を解消するには至らず、財政調整基金などを取崩し予算編成を行なっている。</a:t>
          </a:r>
          <a:r>
            <a:rPr lang="en-US" altLang="ja-JP" sz="1200">
              <a:solidFill>
                <a:schemeClr val="dk1"/>
              </a:solidFill>
              <a:effectLst/>
              <a:latin typeface="+mn-lt"/>
              <a:ea typeface="+mn-ea"/>
              <a:cs typeface="+mn-cs"/>
            </a:rPr>
            <a:t>H25</a:t>
          </a:r>
          <a:r>
            <a:rPr lang="ja-JP" altLang="ja-JP" sz="1200">
              <a:solidFill>
                <a:schemeClr val="dk1"/>
              </a:solidFill>
              <a:effectLst/>
              <a:latin typeface="+mn-lt"/>
              <a:ea typeface="+mn-ea"/>
              <a:cs typeface="+mn-cs"/>
            </a:rPr>
            <a:t>決算では、歳入が地方税、地方譲与税、各種交付金をはじめとする一般財源が前年度に比べ</a:t>
          </a:r>
          <a:r>
            <a:rPr lang="en-US" altLang="ja-JP" sz="1200">
              <a:solidFill>
                <a:schemeClr val="dk1"/>
              </a:solidFill>
              <a:effectLst/>
              <a:latin typeface="+mn-lt"/>
              <a:ea typeface="+mn-ea"/>
              <a:cs typeface="+mn-cs"/>
            </a:rPr>
            <a:t>23,456</a:t>
          </a:r>
          <a:r>
            <a:rPr lang="ja-JP" altLang="ja-JP" sz="1200">
              <a:solidFill>
                <a:schemeClr val="dk1"/>
              </a:solidFill>
              <a:effectLst/>
              <a:latin typeface="+mn-lt"/>
              <a:ea typeface="+mn-ea"/>
              <a:cs typeface="+mn-cs"/>
            </a:rPr>
            <a:t>千円</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る一方、歳出は社会保障関連経費等が増加しているため、経常経費の割合が高くなっている。引き続き人件費等の削減に努めるとともに、大手自動車メーカーの進出の効果を活かし、関連企業等の誘致を推進するとともに、地元企業の活性化を図り、自主財源の確保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64</xdr:row>
      <xdr:rowOff>87630</xdr:rowOff>
    </xdr:to>
    <xdr:cxnSp macro="">
      <xdr:nvCxnSpPr>
        <xdr:cNvPr id="129" name="直線コネクタ 128"/>
        <xdr:cNvCxnSpPr/>
      </xdr:nvCxnSpPr>
      <xdr:spPr>
        <a:xfrm flipV="1">
          <a:off x="4114800" y="110411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22352</xdr:rowOff>
    </xdr:to>
    <xdr:cxnSp macro="">
      <xdr:nvCxnSpPr>
        <xdr:cNvPr id="132" name="直線コネクタ 131"/>
        <xdr:cNvCxnSpPr/>
      </xdr:nvCxnSpPr>
      <xdr:spPr>
        <a:xfrm flipV="1">
          <a:off x="3225800" y="110604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65</xdr:row>
      <xdr:rowOff>22352</xdr:rowOff>
    </xdr:to>
    <xdr:cxnSp macro="">
      <xdr:nvCxnSpPr>
        <xdr:cNvPr id="135" name="直線コネクタ 134"/>
        <xdr:cNvCxnSpPr/>
      </xdr:nvCxnSpPr>
      <xdr:spPr>
        <a:xfrm>
          <a:off x="2336800" y="1101217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66</xdr:row>
      <xdr:rowOff>92202</xdr:rowOff>
    </xdr:to>
    <xdr:cxnSp macro="">
      <xdr:nvCxnSpPr>
        <xdr:cNvPr id="138" name="直線コネクタ 137"/>
        <xdr:cNvCxnSpPr/>
      </xdr:nvCxnSpPr>
      <xdr:spPr>
        <a:xfrm flipV="1">
          <a:off x="1447800" y="11012170"/>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48" name="円/楕円 147"/>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161053</xdr:rowOff>
    </xdr:from>
    <xdr:ext cx="762000" cy="259045"/>
    <xdr:sp macro="" textlink="">
      <xdr:nvSpPr>
        <xdr:cNvPr id="149"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0" name="円/楕円 149"/>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1" name="テキスト ボックス 150"/>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143002</xdr:rowOff>
    </xdr:from>
    <xdr:to>
      <xdr:col>4</xdr:col>
      <xdr:colOff>533400</xdr:colOff>
      <xdr:row>65</xdr:row>
      <xdr:rowOff>73152</xdr:rowOff>
    </xdr:to>
    <xdr:sp macro="" textlink="">
      <xdr:nvSpPr>
        <xdr:cNvPr id="152" name="円/楕円 151"/>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57929</xdr:rowOff>
    </xdr:from>
    <xdr:ext cx="762000" cy="259045"/>
    <xdr:sp macro="" textlink="">
      <xdr:nvSpPr>
        <xdr:cNvPr id="153" name="テキスト ボックス 152"/>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4" name="円/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41402</xdr:rowOff>
    </xdr:from>
    <xdr:to>
      <xdr:col>2</xdr:col>
      <xdr:colOff>127000</xdr:colOff>
      <xdr:row>66</xdr:row>
      <xdr:rowOff>143002</xdr:rowOff>
    </xdr:to>
    <xdr:sp macro="" textlink="">
      <xdr:nvSpPr>
        <xdr:cNvPr id="156" name="円/楕円 155"/>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127779</xdr:rowOff>
    </xdr:from>
    <xdr:ext cx="762000" cy="259045"/>
    <xdr:sp macro="" textlink="">
      <xdr:nvSpPr>
        <xdr:cNvPr id="157" name="テキスト ボックス 156"/>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類似団体平均</a:t>
          </a:r>
          <a:r>
            <a:rPr lang="ja-JP" altLang="en-US" sz="1200">
              <a:solidFill>
                <a:schemeClr val="dk1"/>
              </a:solidFill>
              <a:effectLst/>
              <a:latin typeface="+mn-lt"/>
              <a:ea typeface="+mn-ea"/>
              <a:cs typeface="+mn-cs"/>
            </a:rPr>
            <a:t>は</a:t>
          </a:r>
          <a:r>
            <a:rPr lang="en-US" altLang="ja-JP" sz="1200">
              <a:solidFill>
                <a:schemeClr val="dk1"/>
              </a:solidFill>
              <a:effectLst/>
              <a:latin typeface="+mn-lt"/>
              <a:ea typeface="+mn-ea"/>
              <a:cs typeface="+mn-cs"/>
            </a:rPr>
            <a:t>15,864</a:t>
          </a:r>
          <a:r>
            <a:rPr lang="ja-JP" altLang="ja-JP" sz="1200">
              <a:solidFill>
                <a:schemeClr val="dk1"/>
              </a:solidFill>
              <a:effectLst/>
              <a:latin typeface="+mn-lt"/>
              <a:ea typeface="+mn-ea"/>
              <a:cs typeface="+mn-cs"/>
            </a:rPr>
            <a:t>円下回っている</a:t>
          </a:r>
          <a:r>
            <a:rPr lang="ja-JP" altLang="en-US" sz="1200">
              <a:solidFill>
                <a:schemeClr val="dk1"/>
              </a:solidFill>
              <a:effectLst/>
              <a:latin typeface="+mn-lt"/>
              <a:ea typeface="+mn-ea"/>
              <a:cs typeface="+mn-cs"/>
            </a:rPr>
            <a:t>ものの</a:t>
          </a:r>
          <a:r>
            <a:rPr lang="ja-JP" altLang="ja-JP" sz="1200">
              <a:solidFill>
                <a:schemeClr val="dk1"/>
              </a:solidFill>
              <a:effectLst/>
              <a:latin typeface="+mn-lt"/>
              <a:ea typeface="+mn-ea"/>
              <a:cs typeface="+mn-cs"/>
            </a:rPr>
            <a:t>前年度を</a:t>
          </a:r>
          <a:r>
            <a:rPr lang="en-US" altLang="ja-JP" sz="1200">
              <a:solidFill>
                <a:schemeClr val="dk1"/>
              </a:solidFill>
              <a:effectLst/>
              <a:latin typeface="+mn-lt"/>
              <a:ea typeface="+mn-ea"/>
              <a:cs typeface="+mn-cs"/>
            </a:rPr>
            <a:t>479</a:t>
          </a:r>
          <a:r>
            <a:rPr lang="ja-JP" altLang="ja-JP" sz="1200">
              <a:solidFill>
                <a:schemeClr val="dk1"/>
              </a:solidFill>
              <a:effectLst/>
              <a:latin typeface="+mn-lt"/>
              <a:ea typeface="+mn-ea"/>
              <a:cs typeface="+mn-cs"/>
            </a:rPr>
            <a:t>円上回った。これは、職員数の減や新陳代謝等により給与総額は減少しているが、退職者に係る退職手当組合特別負担金が増となったことや</a:t>
          </a:r>
          <a:r>
            <a:rPr lang="ja-JP" altLang="en-US" sz="1200">
              <a:solidFill>
                <a:schemeClr val="dk1"/>
              </a:solidFill>
              <a:effectLst/>
              <a:latin typeface="+mn-lt"/>
              <a:ea typeface="+mn-ea"/>
              <a:cs typeface="+mn-cs"/>
            </a:rPr>
            <a:t>参議院</a:t>
          </a:r>
          <a:r>
            <a:rPr lang="ja-JP" altLang="ja-JP" sz="1200">
              <a:solidFill>
                <a:schemeClr val="dk1"/>
              </a:solidFill>
              <a:effectLst/>
              <a:latin typeface="+mn-lt"/>
              <a:ea typeface="+mn-ea"/>
              <a:cs typeface="+mn-cs"/>
            </a:rPr>
            <a:t>選挙を執行したことが主な要因となっている。今後さらに、人件費の削減、事務の効率化及び民間委託・指定管理者制度の活用を積極的に推進し、コストの低減を図る。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53446</xdr:rowOff>
    </xdr:from>
    <xdr:to>
      <xdr:col>7</xdr:col>
      <xdr:colOff>152400</xdr:colOff>
      <xdr:row>80</xdr:row>
      <xdr:rowOff>55373</xdr:rowOff>
    </xdr:to>
    <xdr:cxnSp macro="">
      <xdr:nvCxnSpPr>
        <xdr:cNvPr id="192" name="直線コネクタ 191"/>
        <xdr:cNvCxnSpPr/>
      </xdr:nvCxnSpPr>
      <xdr:spPr>
        <a:xfrm>
          <a:off x="4114800" y="13769446"/>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53446</xdr:rowOff>
    </xdr:from>
    <xdr:to>
      <xdr:col>6</xdr:col>
      <xdr:colOff>0</xdr:colOff>
      <xdr:row>80</xdr:row>
      <xdr:rowOff>64201</xdr:rowOff>
    </xdr:to>
    <xdr:cxnSp macro="">
      <xdr:nvCxnSpPr>
        <xdr:cNvPr id="195" name="直線コネクタ 194"/>
        <xdr:cNvCxnSpPr/>
      </xdr:nvCxnSpPr>
      <xdr:spPr>
        <a:xfrm flipV="1">
          <a:off x="3225800" y="13769446"/>
          <a:ext cx="8890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61075</xdr:rowOff>
    </xdr:from>
    <xdr:to>
      <xdr:col>4</xdr:col>
      <xdr:colOff>482600</xdr:colOff>
      <xdr:row>80</xdr:row>
      <xdr:rowOff>64201</xdr:rowOff>
    </xdr:to>
    <xdr:cxnSp macro="">
      <xdr:nvCxnSpPr>
        <xdr:cNvPr id="198" name="直線コネクタ 197"/>
        <xdr:cNvCxnSpPr/>
      </xdr:nvCxnSpPr>
      <xdr:spPr>
        <a:xfrm>
          <a:off x="2336800" y="13777075"/>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61075</xdr:rowOff>
    </xdr:from>
    <xdr:to>
      <xdr:col>3</xdr:col>
      <xdr:colOff>279400</xdr:colOff>
      <xdr:row>80</xdr:row>
      <xdr:rowOff>66204</xdr:rowOff>
    </xdr:to>
    <xdr:cxnSp macro="">
      <xdr:nvCxnSpPr>
        <xdr:cNvPr id="201" name="直線コネクタ 200"/>
        <xdr:cNvCxnSpPr/>
      </xdr:nvCxnSpPr>
      <xdr:spPr>
        <a:xfrm flipV="1">
          <a:off x="1447800" y="13777075"/>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4573</xdr:rowOff>
    </xdr:from>
    <xdr:to>
      <xdr:col>7</xdr:col>
      <xdr:colOff>203200</xdr:colOff>
      <xdr:row>80</xdr:row>
      <xdr:rowOff>106173</xdr:rowOff>
    </xdr:to>
    <xdr:sp macro="" textlink="">
      <xdr:nvSpPr>
        <xdr:cNvPr id="211" name="円/楕円 210"/>
        <xdr:cNvSpPr/>
      </xdr:nvSpPr>
      <xdr:spPr>
        <a:xfrm>
          <a:off x="4902200" y="137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97300</xdr:rowOff>
    </xdr:from>
    <xdr:ext cx="762000" cy="259045"/>
    <xdr:sp macro="" textlink="">
      <xdr:nvSpPr>
        <xdr:cNvPr id="212" name="人件費・物件費等の状況該当値テキスト"/>
        <xdr:cNvSpPr txBox="1"/>
      </xdr:nvSpPr>
      <xdr:spPr>
        <a:xfrm>
          <a:off x="5041900" y="1364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2646</xdr:rowOff>
    </xdr:from>
    <xdr:to>
      <xdr:col>6</xdr:col>
      <xdr:colOff>50800</xdr:colOff>
      <xdr:row>80</xdr:row>
      <xdr:rowOff>104246</xdr:rowOff>
    </xdr:to>
    <xdr:sp macro="" textlink="">
      <xdr:nvSpPr>
        <xdr:cNvPr id="213" name="円/楕円 212"/>
        <xdr:cNvSpPr/>
      </xdr:nvSpPr>
      <xdr:spPr>
        <a:xfrm>
          <a:off x="4064000" y="137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114423</xdr:rowOff>
    </xdr:from>
    <xdr:ext cx="736600" cy="259045"/>
    <xdr:sp macro="" textlink="">
      <xdr:nvSpPr>
        <xdr:cNvPr id="214" name="テキスト ボックス 213"/>
        <xdr:cNvSpPr txBox="1"/>
      </xdr:nvSpPr>
      <xdr:spPr>
        <a:xfrm>
          <a:off x="3733800" y="1348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13401</xdr:rowOff>
    </xdr:from>
    <xdr:to>
      <xdr:col>4</xdr:col>
      <xdr:colOff>533400</xdr:colOff>
      <xdr:row>80</xdr:row>
      <xdr:rowOff>115001</xdr:rowOff>
    </xdr:to>
    <xdr:sp macro="" textlink="">
      <xdr:nvSpPr>
        <xdr:cNvPr id="215" name="円/楕円 214"/>
        <xdr:cNvSpPr/>
      </xdr:nvSpPr>
      <xdr:spPr>
        <a:xfrm>
          <a:off x="3175000" y="137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125178</xdr:rowOff>
    </xdr:from>
    <xdr:ext cx="762000" cy="259045"/>
    <xdr:sp macro="" textlink="">
      <xdr:nvSpPr>
        <xdr:cNvPr id="216" name="テキスト ボックス 215"/>
        <xdr:cNvSpPr txBox="1"/>
      </xdr:nvSpPr>
      <xdr:spPr>
        <a:xfrm>
          <a:off x="2844800" y="1349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10275</xdr:rowOff>
    </xdr:from>
    <xdr:to>
      <xdr:col>3</xdr:col>
      <xdr:colOff>330200</xdr:colOff>
      <xdr:row>80</xdr:row>
      <xdr:rowOff>111875</xdr:rowOff>
    </xdr:to>
    <xdr:sp macro="" textlink="">
      <xdr:nvSpPr>
        <xdr:cNvPr id="217" name="円/楕円 216"/>
        <xdr:cNvSpPr/>
      </xdr:nvSpPr>
      <xdr:spPr>
        <a:xfrm>
          <a:off x="2286000" y="137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122052</xdr:rowOff>
    </xdr:from>
    <xdr:ext cx="762000" cy="259045"/>
    <xdr:sp macro="" textlink="">
      <xdr:nvSpPr>
        <xdr:cNvPr id="218" name="テキスト ボックス 217"/>
        <xdr:cNvSpPr txBox="1"/>
      </xdr:nvSpPr>
      <xdr:spPr>
        <a:xfrm>
          <a:off x="1955800" y="1349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15404</xdr:rowOff>
    </xdr:from>
    <xdr:to>
      <xdr:col>2</xdr:col>
      <xdr:colOff>127000</xdr:colOff>
      <xdr:row>80</xdr:row>
      <xdr:rowOff>117004</xdr:rowOff>
    </xdr:to>
    <xdr:sp macro="" textlink="">
      <xdr:nvSpPr>
        <xdr:cNvPr id="219" name="円/楕円 218"/>
        <xdr:cNvSpPr/>
      </xdr:nvSpPr>
      <xdr:spPr>
        <a:xfrm>
          <a:off x="1397000" y="1373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127181</xdr:rowOff>
    </xdr:from>
    <xdr:ext cx="762000" cy="259045"/>
    <xdr:sp macro="" textlink="">
      <xdr:nvSpPr>
        <xdr:cNvPr id="220" name="テキスト ボックス 219"/>
        <xdr:cNvSpPr txBox="1"/>
      </xdr:nvSpPr>
      <xdr:spPr>
        <a:xfrm>
          <a:off x="1066800" y="135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年度のラスパイレス指数は、平成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3</a:t>
          </a:r>
          <a:r>
            <a:rPr lang="ja-JP" altLang="en-US"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31</a:t>
          </a:r>
          <a:r>
            <a:rPr lang="ja-JP" altLang="en-US" sz="1200" b="0" i="0" baseline="0">
              <a:solidFill>
                <a:schemeClr val="dk1"/>
              </a:solidFill>
              <a:effectLst/>
              <a:latin typeface="+mn-lt"/>
              <a:ea typeface="+mn-ea"/>
              <a:cs typeface="+mn-cs"/>
            </a:rPr>
            <a:t>日をもって国家公務員の給与特例減額が終了したことに伴い</a:t>
          </a:r>
          <a:r>
            <a:rPr lang="en-US" altLang="ja-JP" sz="1200" b="0" i="0" baseline="0">
              <a:solidFill>
                <a:schemeClr val="dk1"/>
              </a:solidFill>
              <a:effectLst/>
              <a:latin typeface="+mn-lt"/>
              <a:ea typeface="+mn-ea"/>
              <a:cs typeface="+mn-cs"/>
            </a:rPr>
            <a:t>101.4</a:t>
          </a:r>
          <a:r>
            <a:rPr lang="ja-JP" altLang="en-US" sz="1200" b="0" i="0" baseline="0">
              <a:solidFill>
                <a:schemeClr val="dk1"/>
              </a:solidFill>
              <a:effectLst/>
              <a:latin typeface="+mn-lt"/>
              <a:ea typeface="+mn-ea"/>
              <a:cs typeface="+mn-cs"/>
            </a:rPr>
            <a:t>（対前年度</a:t>
          </a:r>
          <a:r>
            <a:rPr lang="en-US" altLang="ja-JP" sz="1200" b="0" i="0" baseline="0">
              <a:solidFill>
                <a:schemeClr val="dk1"/>
              </a:solidFill>
              <a:effectLst/>
              <a:latin typeface="+mn-lt"/>
              <a:ea typeface="+mn-ea"/>
              <a:cs typeface="+mn-cs"/>
            </a:rPr>
            <a:t>7.1</a:t>
          </a:r>
          <a:r>
            <a:rPr lang="ja-JP" altLang="en-US" sz="1200" b="0" i="0" baseline="0">
              <a:solidFill>
                <a:schemeClr val="dk1"/>
              </a:solidFill>
              <a:effectLst/>
              <a:latin typeface="+mn-lt"/>
              <a:ea typeface="+mn-ea"/>
              <a:cs typeface="+mn-cs"/>
            </a:rPr>
            <a:t>ポイントの減）となっている。これを平成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年度にこの特例減額が行われなかったとみなした場合の参考値（</a:t>
          </a:r>
          <a:r>
            <a:rPr lang="en-US" altLang="ja-JP" sz="1200" b="0" i="0" baseline="0">
              <a:solidFill>
                <a:schemeClr val="dk1"/>
              </a:solidFill>
              <a:effectLst/>
              <a:latin typeface="+mn-lt"/>
              <a:ea typeface="+mn-ea"/>
              <a:cs typeface="+mn-cs"/>
            </a:rPr>
            <a:t>100.2</a:t>
          </a:r>
          <a:r>
            <a:rPr lang="ja-JP" altLang="en-US" sz="1200" b="0" i="0" baseline="0">
              <a:solidFill>
                <a:schemeClr val="dk1"/>
              </a:solidFill>
              <a:effectLst/>
              <a:latin typeface="+mn-lt"/>
              <a:ea typeface="+mn-ea"/>
              <a:cs typeface="+mn-cs"/>
            </a:rPr>
            <a:t>）と比較すると</a:t>
          </a:r>
          <a:r>
            <a:rPr lang="en-US" altLang="ja-JP" sz="1200" b="0" i="0" baseline="0">
              <a:solidFill>
                <a:schemeClr val="dk1"/>
              </a:solidFill>
              <a:effectLst/>
              <a:latin typeface="+mn-lt"/>
              <a:ea typeface="+mn-ea"/>
              <a:cs typeface="+mn-cs"/>
            </a:rPr>
            <a:t>1.2</a:t>
          </a:r>
          <a:r>
            <a:rPr lang="ja-JP" altLang="en-US" sz="1200" b="0" i="0" baseline="0">
              <a:solidFill>
                <a:schemeClr val="dk1"/>
              </a:solidFill>
              <a:effectLst/>
              <a:latin typeface="+mn-lt"/>
              <a:ea typeface="+mn-ea"/>
              <a:cs typeface="+mn-cs"/>
            </a:rPr>
            <a:t>ポイントの上昇となった。これは主として職員</a:t>
          </a:r>
          <a:r>
            <a:rPr lang="ja-JP" altLang="ja-JP" sz="1200" b="0" i="0" baseline="0">
              <a:solidFill>
                <a:schemeClr val="dk1"/>
              </a:solidFill>
              <a:effectLst/>
              <a:latin typeface="+mn-lt"/>
              <a:ea typeface="+mn-ea"/>
              <a:cs typeface="+mn-cs"/>
            </a:rPr>
            <a:t>構成の変動</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採用・退職及び経験年数階層の変動</a:t>
          </a:r>
          <a:r>
            <a:rPr lang="en-US"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が上昇要因として影響したものと考えられる。また、</a:t>
          </a:r>
          <a:r>
            <a:rPr lang="ja-JP" altLang="ja-JP" sz="1200">
              <a:solidFill>
                <a:schemeClr val="dk1"/>
              </a:solidFill>
              <a:effectLst/>
              <a:latin typeface="+mn-lt"/>
              <a:ea typeface="+mn-ea"/>
              <a:cs typeface="+mn-cs"/>
            </a:rPr>
            <a:t>類似団</a:t>
          </a:r>
          <a:r>
            <a:rPr lang="ja-JP" altLang="en-US" sz="1200">
              <a:solidFill>
                <a:schemeClr val="dk1"/>
              </a:solidFill>
              <a:effectLst/>
              <a:latin typeface="+mn-lt"/>
              <a:ea typeface="+mn-ea"/>
              <a:cs typeface="+mn-cs"/>
            </a:rPr>
            <a:t>体との比較においては</a:t>
          </a:r>
          <a:r>
            <a:rPr lang="en-US" altLang="ja-JP" sz="1200">
              <a:solidFill>
                <a:schemeClr val="dk1"/>
              </a:solidFill>
              <a:effectLst/>
              <a:latin typeface="+mn-lt"/>
              <a:ea typeface="+mn-ea"/>
              <a:cs typeface="+mn-cs"/>
            </a:rPr>
            <a:t>4.6</a:t>
          </a:r>
          <a:r>
            <a:rPr lang="ja-JP" altLang="en-US" sz="1200">
              <a:solidFill>
                <a:schemeClr val="dk1"/>
              </a:solidFill>
              <a:effectLst/>
              <a:latin typeface="+mn-lt"/>
              <a:ea typeface="+mn-ea"/>
              <a:cs typeface="+mn-cs"/>
            </a:rPr>
            <a:t>ポイント、全国町村平均を</a:t>
          </a:r>
          <a:r>
            <a:rPr lang="en-US" altLang="ja-JP" sz="1200">
              <a:solidFill>
                <a:schemeClr val="dk1"/>
              </a:solidFill>
              <a:effectLst/>
              <a:latin typeface="+mn-lt"/>
              <a:ea typeface="+mn-ea"/>
              <a:cs typeface="+mn-cs"/>
            </a:rPr>
            <a:t>5.8</a:t>
          </a:r>
          <a:r>
            <a:rPr lang="ja-JP" altLang="en-US" sz="1200">
              <a:solidFill>
                <a:schemeClr val="dk1"/>
              </a:solidFill>
              <a:effectLst/>
              <a:latin typeface="+mn-lt"/>
              <a:ea typeface="+mn-ea"/>
              <a:cs typeface="+mn-cs"/>
            </a:rPr>
            <a:t>ポイント上回る結果となった。</a:t>
          </a:r>
          <a:r>
            <a:rPr lang="ja-JP" altLang="ja-JP" sz="1200">
              <a:solidFill>
                <a:schemeClr val="dk1"/>
              </a:solidFill>
              <a:effectLst/>
              <a:latin typeface="+mn-lt"/>
              <a:ea typeface="+mn-ea"/>
              <a:cs typeface="+mn-cs"/>
            </a:rPr>
            <a:t>今後も</a:t>
          </a:r>
          <a:r>
            <a:rPr lang="ja-JP" altLang="en-US" sz="1200">
              <a:solidFill>
                <a:schemeClr val="dk1"/>
              </a:solidFill>
              <a:effectLst/>
              <a:latin typeface="+mn-lt"/>
              <a:ea typeface="+mn-ea"/>
              <a:cs typeface="+mn-cs"/>
            </a:rPr>
            <a:t>国や県の給与制度の動向にも注視しながら、</a:t>
          </a:r>
          <a:r>
            <a:rPr lang="ja-JP" altLang="ja-JP" sz="1200">
              <a:solidFill>
                <a:schemeClr val="dk1"/>
              </a:solidFill>
              <a:effectLst/>
              <a:latin typeface="+mn-lt"/>
              <a:ea typeface="+mn-ea"/>
              <a:cs typeface="+mn-cs"/>
            </a:rPr>
            <a:t>適切な給与制度の運</a:t>
          </a:r>
          <a:r>
            <a:rPr lang="ja-JP" altLang="en-US" sz="1200">
              <a:solidFill>
                <a:schemeClr val="dk1"/>
              </a:solidFill>
              <a:effectLst/>
              <a:latin typeface="+mn-lt"/>
              <a:ea typeface="+mn-ea"/>
              <a:cs typeface="+mn-cs"/>
            </a:rPr>
            <a:t>用</a:t>
          </a:r>
          <a:r>
            <a:rPr lang="ja-JP" altLang="ja-JP" sz="1200">
              <a:solidFill>
                <a:schemeClr val="dk1"/>
              </a:solidFill>
              <a:effectLst/>
              <a:latin typeface="+mn-lt"/>
              <a:ea typeface="+mn-ea"/>
              <a:cs typeface="+mn-cs"/>
            </a:rPr>
            <a:t>に努める。</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86</xdr:row>
      <xdr:rowOff>5080</xdr:rowOff>
    </xdr:to>
    <xdr:cxnSp macro="">
      <xdr:nvCxnSpPr>
        <xdr:cNvPr id="245" name="直線コネクタ 244"/>
        <xdr:cNvCxnSpPr/>
      </xdr:nvCxnSpPr>
      <xdr:spPr>
        <a:xfrm flipV="1">
          <a:off x="17018000" y="13965555"/>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6"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7" name="直線コネクタ 246"/>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48"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49" name="直線コネクタ 248"/>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88</xdr:row>
      <xdr:rowOff>30163</xdr:rowOff>
    </xdr:to>
    <xdr:cxnSp macro="">
      <xdr:nvCxnSpPr>
        <xdr:cNvPr id="250" name="直線コネクタ 249"/>
        <xdr:cNvCxnSpPr/>
      </xdr:nvCxnSpPr>
      <xdr:spPr>
        <a:xfrm flipV="1">
          <a:off x="16179800" y="14689455"/>
          <a:ext cx="838200" cy="4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51"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2" name="フローチャート : 判断 251"/>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30163</xdr:rowOff>
    </xdr:from>
    <xdr:to>
      <xdr:col>23</xdr:col>
      <xdr:colOff>406400</xdr:colOff>
      <xdr:row>88</xdr:row>
      <xdr:rowOff>102552</xdr:rowOff>
    </xdr:to>
    <xdr:cxnSp macro="">
      <xdr:nvCxnSpPr>
        <xdr:cNvPr id="253" name="直線コネクタ 252"/>
        <xdr:cNvCxnSpPr/>
      </xdr:nvCxnSpPr>
      <xdr:spPr>
        <a:xfrm flipV="1">
          <a:off x="15290800" y="1511776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4" name="フローチャート : 判断 253"/>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5" name="テキスト ボックス 254"/>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134302</xdr:rowOff>
    </xdr:from>
    <xdr:to>
      <xdr:col>22</xdr:col>
      <xdr:colOff>203200</xdr:colOff>
      <xdr:row>88</xdr:row>
      <xdr:rowOff>102552</xdr:rowOff>
    </xdr:to>
    <xdr:cxnSp macro="">
      <xdr:nvCxnSpPr>
        <xdr:cNvPr id="256" name="直線コネクタ 255"/>
        <xdr:cNvCxnSpPr/>
      </xdr:nvCxnSpPr>
      <xdr:spPr>
        <a:xfrm>
          <a:off x="14401800" y="14707552"/>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7" name="フローチャート : 判断 256"/>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58" name="テキスト ボックス 257"/>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122238</xdr:rowOff>
    </xdr:from>
    <xdr:to>
      <xdr:col>21</xdr:col>
      <xdr:colOff>0</xdr:colOff>
      <xdr:row>85</xdr:row>
      <xdr:rowOff>134302</xdr:rowOff>
    </xdr:to>
    <xdr:cxnSp macro="">
      <xdr:nvCxnSpPr>
        <xdr:cNvPr id="259" name="直線コネクタ 258"/>
        <xdr:cNvCxnSpPr/>
      </xdr:nvCxnSpPr>
      <xdr:spPr>
        <a:xfrm>
          <a:off x="13512800" y="146954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118745</xdr:rowOff>
    </xdr:from>
    <xdr:to>
      <xdr:col>21</xdr:col>
      <xdr:colOff>50800</xdr:colOff>
      <xdr:row>84</xdr:row>
      <xdr:rowOff>48895</xdr:rowOff>
    </xdr:to>
    <xdr:sp macro="" textlink="">
      <xdr:nvSpPr>
        <xdr:cNvPr id="260" name="フローチャート : 判断 259"/>
        <xdr:cNvSpPr/>
      </xdr:nvSpPr>
      <xdr:spPr>
        <a:xfrm>
          <a:off x="14351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59072</xdr:rowOff>
    </xdr:from>
    <xdr:ext cx="762000" cy="259045"/>
    <xdr:sp macro="" textlink="">
      <xdr:nvSpPr>
        <xdr:cNvPr id="261" name="テキスト ボックス 260"/>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62" name="フローチャート : 判断 261"/>
        <xdr:cNvSpPr/>
      </xdr:nvSpPr>
      <xdr:spPr>
        <a:xfrm>
          <a:off x="13462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63" name="テキスト ボックス 262"/>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69" name="円/楕円 268"/>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132732</xdr:rowOff>
    </xdr:from>
    <xdr:ext cx="762000" cy="259045"/>
    <xdr:sp macro="" textlink="">
      <xdr:nvSpPr>
        <xdr:cNvPr id="270" name="給与水準   （国との比較）該当値テキスト"/>
        <xdr:cNvSpPr txBox="1"/>
      </xdr:nvSpPr>
      <xdr:spPr>
        <a:xfrm>
          <a:off x="17106900" y="145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150813</xdr:rowOff>
    </xdr:from>
    <xdr:to>
      <xdr:col>23</xdr:col>
      <xdr:colOff>457200</xdr:colOff>
      <xdr:row>88</xdr:row>
      <xdr:rowOff>80963</xdr:rowOff>
    </xdr:to>
    <xdr:sp macro="" textlink="">
      <xdr:nvSpPr>
        <xdr:cNvPr id="271" name="円/楕円 270"/>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65740</xdr:rowOff>
    </xdr:from>
    <xdr:ext cx="736600" cy="259045"/>
    <xdr:sp macro="" textlink="">
      <xdr:nvSpPr>
        <xdr:cNvPr id="272" name="テキスト ボックス 271"/>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51752</xdr:rowOff>
    </xdr:from>
    <xdr:to>
      <xdr:col>22</xdr:col>
      <xdr:colOff>254000</xdr:colOff>
      <xdr:row>88</xdr:row>
      <xdr:rowOff>153352</xdr:rowOff>
    </xdr:to>
    <xdr:sp macro="" textlink="">
      <xdr:nvSpPr>
        <xdr:cNvPr id="273" name="円/楕円 272"/>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138129</xdr:rowOff>
    </xdr:from>
    <xdr:ext cx="762000" cy="259045"/>
    <xdr:sp macro="" textlink="">
      <xdr:nvSpPr>
        <xdr:cNvPr id="274" name="テキスト ボックス 273"/>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5" name="円/楕円 274"/>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169879</xdr:rowOff>
    </xdr:from>
    <xdr:ext cx="762000" cy="259045"/>
    <xdr:sp macro="" textlink="">
      <xdr:nvSpPr>
        <xdr:cNvPr id="276" name="テキスト ボックス 275"/>
        <xdr:cNvSpPr txBox="1"/>
      </xdr:nvSpPr>
      <xdr:spPr>
        <a:xfrm>
          <a:off x="14020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77" name="円/楕円 276"/>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78" name="テキスト ボックス 277"/>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前年度から</a:t>
          </a:r>
          <a:r>
            <a:rPr lang="en-US" altLang="ja-JP" sz="1200">
              <a:solidFill>
                <a:schemeClr val="dk1"/>
              </a:solidFill>
              <a:effectLst/>
              <a:latin typeface="+mn-lt"/>
              <a:ea typeface="+mn-ea"/>
              <a:cs typeface="+mn-cs"/>
            </a:rPr>
            <a:t>0.01</a:t>
          </a:r>
          <a:r>
            <a:rPr lang="ja-JP" altLang="ja-JP" sz="1200">
              <a:solidFill>
                <a:schemeClr val="dk1"/>
              </a:solidFill>
              <a:effectLst/>
              <a:latin typeface="+mn-lt"/>
              <a:ea typeface="+mn-ea"/>
              <a:cs typeface="+mn-cs"/>
            </a:rPr>
            <a:t>人増加し、類似団体平均を</a:t>
          </a:r>
          <a:r>
            <a:rPr lang="en-US" altLang="ja-JP" sz="1200">
              <a:solidFill>
                <a:schemeClr val="dk1"/>
              </a:solidFill>
              <a:effectLst/>
              <a:latin typeface="+mn-lt"/>
              <a:ea typeface="+mn-ea"/>
              <a:cs typeface="+mn-cs"/>
            </a:rPr>
            <a:t>0.32</a:t>
          </a:r>
          <a:r>
            <a:rPr lang="ja-JP" altLang="ja-JP" sz="1200">
              <a:solidFill>
                <a:schemeClr val="dk1"/>
              </a:solidFill>
              <a:effectLst/>
              <a:latin typeface="+mn-lt"/>
              <a:ea typeface="+mn-ea"/>
              <a:cs typeface="+mn-cs"/>
            </a:rPr>
            <a:t>人上回る</a:t>
          </a:r>
          <a:r>
            <a:rPr lang="en-US" altLang="ja-JP" sz="1200">
              <a:solidFill>
                <a:schemeClr val="dk1"/>
              </a:solidFill>
              <a:effectLst/>
              <a:latin typeface="+mn-lt"/>
              <a:ea typeface="+mn-ea"/>
              <a:cs typeface="+mn-cs"/>
            </a:rPr>
            <a:t>7.17</a:t>
          </a:r>
          <a:r>
            <a:rPr lang="ja-JP" altLang="ja-JP" sz="1200">
              <a:solidFill>
                <a:schemeClr val="dk1"/>
              </a:solidFill>
              <a:effectLst/>
              <a:latin typeface="+mn-lt"/>
              <a:ea typeface="+mn-ea"/>
              <a:cs typeface="+mn-cs"/>
            </a:rPr>
            <a:t>人となっている。行政課題や行政ニーズが増大する中ではあるが、民間委託の推進や事務事業の見直しなどにより、さらに簡素で効率的な組織体制の整備を図る。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0" name="直線コネクタ 309"/>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1"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2" name="直線コネクタ 311"/>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3"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4" name="直線コネクタ 313"/>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124218</xdr:rowOff>
    </xdr:from>
    <xdr:to>
      <xdr:col>24</xdr:col>
      <xdr:colOff>558800</xdr:colOff>
      <xdr:row>60</xdr:row>
      <xdr:rowOff>125367</xdr:rowOff>
    </xdr:to>
    <xdr:cxnSp macro="">
      <xdr:nvCxnSpPr>
        <xdr:cNvPr id="315" name="直線コネクタ 314"/>
        <xdr:cNvCxnSpPr/>
      </xdr:nvCxnSpPr>
      <xdr:spPr>
        <a:xfrm>
          <a:off x="16179800" y="1041121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6"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7" name="フローチャート : 判断 316"/>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109280</xdr:rowOff>
    </xdr:from>
    <xdr:to>
      <xdr:col>23</xdr:col>
      <xdr:colOff>406400</xdr:colOff>
      <xdr:row>60</xdr:row>
      <xdr:rowOff>124218</xdr:rowOff>
    </xdr:to>
    <xdr:cxnSp macro="">
      <xdr:nvCxnSpPr>
        <xdr:cNvPr id="318" name="直線コネクタ 317"/>
        <xdr:cNvCxnSpPr/>
      </xdr:nvCxnSpPr>
      <xdr:spPr>
        <a:xfrm>
          <a:off x="15290800" y="1039628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9" name="フローチャート : 判断 318"/>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0" name="テキスト ボックス 319"/>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104684</xdr:rowOff>
    </xdr:from>
    <xdr:to>
      <xdr:col>22</xdr:col>
      <xdr:colOff>203200</xdr:colOff>
      <xdr:row>60</xdr:row>
      <xdr:rowOff>109280</xdr:rowOff>
    </xdr:to>
    <xdr:cxnSp macro="">
      <xdr:nvCxnSpPr>
        <xdr:cNvPr id="321" name="直線コネクタ 320"/>
        <xdr:cNvCxnSpPr/>
      </xdr:nvCxnSpPr>
      <xdr:spPr>
        <a:xfrm>
          <a:off x="14401800" y="1039168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2" name="フローチャート : 判断 321"/>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3" name="テキスト ボックス 322"/>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104684</xdr:rowOff>
    </xdr:from>
    <xdr:to>
      <xdr:col>21</xdr:col>
      <xdr:colOff>0</xdr:colOff>
      <xdr:row>60</xdr:row>
      <xdr:rowOff>112728</xdr:rowOff>
    </xdr:to>
    <xdr:cxnSp macro="">
      <xdr:nvCxnSpPr>
        <xdr:cNvPr id="324" name="直線コネクタ 323"/>
        <xdr:cNvCxnSpPr/>
      </xdr:nvCxnSpPr>
      <xdr:spPr>
        <a:xfrm flipV="1">
          <a:off x="13512800" y="1039168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5" name="フローチャート : 判断 324"/>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6" name="テキスト ボックス 325"/>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7" name="フローチャート : 判断 326"/>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28" name="テキスト ボックス 327"/>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34" name="円/楕円 333"/>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46644</xdr:rowOff>
    </xdr:from>
    <xdr:ext cx="762000" cy="259045"/>
    <xdr:sp macro="" textlink="">
      <xdr:nvSpPr>
        <xdr:cNvPr id="335" name="定員管理の状況該当値テキスト"/>
        <xdr:cNvSpPr txBox="1"/>
      </xdr:nvSpPr>
      <xdr:spPr>
        <a:xfrm>
          <a:off x="17106900" y="1033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73418</xdr:rowOff>
    </xdr:from>
    <xdr:to>
      <xdr:col>23</xdr:col>
      <xdr:colOff>457200</xdr:colOff>
      <xdr:row>61</xdr:row>
      <xdr:rowOff>3568</xdr:rowOff>
    </xdr:to>
    <xdr:sp macro="" textlink="">
      <xdr:nvSpPr>
        <xdr:cNvPr id="336" name="円/楕円 335"/>
        <xdr:cNvSpPr/>
      </xdr:nvSpPr>
      <xdr:spPr>
        <a:xfrm>
          <a:off x="16129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159795</xdr:rowOff>
    </xdr:from>
    <xdr:ext cx="736600" cy="259045"/>
    <xdr:sp macro="" textlink="">
      <xdr:nvSpPr>
        <xdr:cNvPr id="337" name="テキスト ボックス 336"/>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58480</xdr:rowOff>
    </xdr:from>
    <xdr:to>
      <xdr:col>22</xdr:col>
      <xdr:colOff>254000</xdr:colOff>
      <xdr:row>60</xdr:row>
      <xdr:rowOff>160080</xdr:rowOff>
    </xdr:to>
    <xdr:sp macro="" textlink="">
      <xdr:nvSpPr>
        <xdr:cNvPr id="338" name="円/楕円 337"/>
        <xdr:cNvSpPr/>
      </xdr:nvSpPr>
      <xdr:spPr>
        <a:xfrm>
          <a:off x="15240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144857</xdr:rowOff>
    </xdr:from>
    <xdr:ext cx="762000" cy="259045"/>
    <xdr:sp macro="" textlink="">
      <xdr:nvSpPr>
        <xdr:cNvPr id="339" name="テキスト ボックス 338"/>
        <xdr:cNvSpPr txBox="1"/>
      </xdr:nvSpPr>
      <xdr:spPr>
        <a:xfrm>
          <a:off x="149098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53884</xdr:rowOff>
    </xdr:from>
    <xdr:to>
      <xdr:col>21</xdr:col>
      <xdr:colOff>50800</xdr:colOff>
      <xdr:row>60</xdr:row>
      <xdr:rowOff>155484</xdr:rowOff>
    </xdr:to>
    <xdr:sp macro="" textlink="">
      <xdr:nvSpPr>
        <xdr:cNvPr id="340" name="円/楕円 339"/>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140261</xdr:rowOff>
    </xdr:from>
    <xdr:ext cx="762000" cy="259045"/>
    <xdr:sp macro="" textlink="">
      <xdr:nvSpPr>
        <xdr:cNvPr id="341" name="テキスト ボックス 340"/>
        <xdr:cNvSpPr txBox="1"/>
      </xdr:nvSpPr>
      <xdr:spPr>
        <a:xfrm>
          <a:off x="14020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61928</xdr:rowOff>
    </xdr:from>
    <xdr:to>
      <xdr:col>19</xdr:col>
      <xdr:colOff>533400</xdr:colOff>
      <xdr:row>60</xdr:row>
      <xdr:rowOff>163528</xdr:rowOff>
    </xdr:to>
    <xdr:sp macro="" textlink="">
      <xdr:nvSpPr>
        <xdr:cNvPr id="342" name="円/楕円 341"/>
        <xdr:cNvSpPr/>
      </xdr:nvSpPr>
      <xdr:spPr>
        <a:xfrm>
          <a:off x="13462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148305</xdr:rowOff>
    </xdr:from>
    <xdr:ext cx="762000" cy="259045"/>
    <xdr:sp macro="" textlink="">
      <xdr:nvSpPr>
        <xdr:cNvPr id="343" name="テキスト ボックス 342"/>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地方債残高は増加傾向にあるが、交付税措置の高い地方債の割合が増加しているため、基準財政需要額が増加し、実質公債費比率は減少傾向にある。特に臨時財政対策債は、平成</a:t>
          </a:r>
          <a:r>
            <a:rPr kumimoji="1" lang="en-US" altLang="ja-JP" sz="1200">
              <a:latin typeface="ＭＳ Ｐゴシック"/>
            </a:rPr>
            <a:t>20</a:t>
          </a:r>
          <a:r>
            <a:rPr kumimoji="1" lang="ja-JP" altLang="en-US" sz="1200">
              <a:latin typeface="ＭＳ Ｐゴシック"/>
            </a:rPr>
            <a:t>年度では地方債残高の約</a:t>
          </a:r>
          <a:r>
            <a:rPr kumimoji="1" lang="en-US" altLang="ja-JP" sz="1200">
              <a:latin typeface="ＭＳ Ｐゴシック"/>
            </a:rPr>
            <a:t>30</a:t>
          </a:r>
          <a:r>
            <a:rPr kumimoji="1" lang="ja-JP" altLang="en-US" sz="1200">
              <a:latin typeface="ＭＳ Ｐゴシック"/>
            </a:rPr>
            <a:t>％の割合であったが、平成</a:t>
          </a:r>
          <a:r>
            <a:rPr kumimoji="1" lang="en-US" altLang="ja-JP" sz="1200">
              <a:latin typeface="ＭＳ Ｐゴシック"/>
            </a:rPr>
            <a:t>25</a:t>
          </a:r>
          <a:r>
            <a:rPr kumimoji="1" lang="ja-JP" altLang="en-US" sz="1200">
              <a:latin typeface="ＭＳ Ｐゴシック"/>
            </a:rPr>
            <a:t>年度末では残高の約</a:t>
          </a:r>
          <a:r>
            <a:rPr kumimoji="1" lang="en-US" altLang="ja-JP" sz="1200">
              <a:latin typeface="ＭＳ Ｐゴシック"/>
            </a:rPr>
            <a:t>53</a:t>
          </a:r>
          <a:r>
            <a:rPr kumimoji="1" lang="ja-JP" altLang="en-US" sz="1200">
              <a:latin typeface="ＭＳ Ｐゴシック"/>
            </a:rPr>
            <a:t>％まで割合を延ばしてきている。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68" name="直線コネクタ 367"/>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0" name="直線コネクタ 36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2" name="直線コネクタ 37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39</xdr:row>
      <xdr:rowOff>2857</xdr:rowOff>
    </xdr:to>
    <xdr:cxnSp macro="">
      <xdr:nvCxnSpPr>
        <xdr:cNvPr id="373" name="直線コネクタ 372"/>
        <xdr:cNvCxnSpPr/>
      </xdr:nvCxnSpPr>
      <xdr:spPr>
        <a:xfrm flipV="1">
          <a:off x="16179800" y="663511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4"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5" name="フローチャート : 判断 374"/>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2857</xdr:rowOff>
    </xdr:from>
    <xdr:to>
      <xdr:col>23</xdr:col>
      <xdr:colOff>406400</xdr:colOff>
      <xdr:row>39</xdr:row>
      <xdr:rowOff>63182</xdr:rowOff>
    </xdr:to>
    <xdr:cxnSp macro="">
      <xdr:nvCxnSpPr>
        <xdr:cNvPr id="376" name="直線コネクタ 375"/>
        <xdr:cNvCxnSpPr/>
      </xdr:nvCxnSpPr>
      <xdr:spPr>
        <a:xfrm flipV="1">
          <a:off x="15290800" y="66894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7" name="フローチャート : 判断 376"/>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78" name="テキスト ボックス 377"/>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63182</xdr:rowOff>
    </xdr:from>
    <xdr:to>
      <xdr:col>22</xdr:col>
      <xdr:colOff>203200</xdr:colOff>
      <xdr:row>39</xdr:row>
      <xdr:rowOff>87313</xdr:rowOff>
    </xdr:to>
    <xdr:cxnSp macro="">
      <xdr:nvCxnSpPr>
        <xdr:cNvPr id="379" name="直線コネクタ 378"/>
        <xdr:cNvCxnSpPr/>
      </xdr:nvCxnSpPr>
      <xdr:spPr>
        <a:xfrm flipV="1">
          <a:off x="14401800" y="67497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0" name="フローチャート : 判断 379"/>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1" name="テキスト ボックス 380"/>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87313</xdr:rowOff>
    </xdr:from>
    <xdr:to>
      <xdr:col>21</xdr:col>
      <xdr:colOff>0</xdr:colOff>
      <xdr:row>39</xdr:row>
      <xdr:rowOff>99378</xdr:rowOff>
    </xdr:to>
    <xdr:cxnSp macro="">
      <xdr:nvCxnSpPr>
        <xdr:cNvPr id="382" name="直線コネクタ 381"/>
        <xdr:cNvCxnSpPr/>
      </xdr:nvCxnSpPr>
      <xdr:spPr>
        <a:xfrm flipV="1">
          <a:off x="13512800" y="6773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3" name="フローチャート : 判断 382"/>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4" name="テキスト ボックス 383"/>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5" name="フローチャート : 判断 384"/>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6" name="テキスト ボックス 385"/>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392" name="円/楕円 391"/>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393"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123507</xdr:rowOff>
    </xdr:from>
    <xdr:to>
      <xdr:col>23</xdr:col>
      <xdr:colOff>457200</xdr:colOff>
      <xdr:row>39</xdr:row>
      <xdr:rowOff>53657</xdr:rowOff>
    </xdr:to>
    <xdr:sp macro="" textlink="">
      <xdr:nvSpPr>
        <xdr:cNvPr id="394" name="円/楕円 393"/>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63835</xdr:rowOff>
    </xdr:from>
    <xdr:ext cx="736600" cy="259045"/>
    <xdr:sp macro="" textlink="">
      <xdr:nvSpPr>
        <xdr:cNvPr id="395" name="テキスト ボックス 394"/>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12382</xdr:rowOff>
    </xdr:from>
    <xdr:to>
      <xdr:col>22</xdr:col>
      <xdr:colOff>254000</xdr:colOff>
      <xdr:row>39</xdr:row>
      <xdr:rowOff>113982</xdr:rowOff>
    </xdr:to>
    <xdr:sp macro="" textlink="">
      <xdr:nvSpPr>
        <xdr:cNvPr id="396" name="円/楕円 395"/>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124159</xdr:rowOff>
    </xdr:from>
    <xdr:ext cx="762000" cy="259045"/>
    <xdr:sp macro="" textlink="">
      <xdr:nvSpPr>
        <xdr:cNvPr id="397" name="テキスト ボックス 396"/>
        <xdr:cNvSpPr txBox="1"/>
      </xdr:nvSpPr>
      <xdr:spPr>
        <a:xfrm>
          <a:off x="14909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36513</xdr:rowOff>
    </xdr:from>
    <xdr:to>
      <xdr:col>21</xdr:col>
      <xdr:colOff>50800</xdr:colOff>
      <xdr:row>39</xdr:row>
      <xdr:rowOff>138113</xdr:rowOff>
    </xdr:to>
    <xdr:sp macro="" textlink="">
      <xdr:nvSpPr>
        <xdr:cNvPr id="398" name="円/楕円 397"/>
        <xdr:cNvSpPr/>
      </xdr:nvSpPr>
      <xdr:spPr>
        <a:xfrm>
          <a:off x="14351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148290</xdr:rowOff>
    </xdr:from>
    <xdr:ext cx="762000" cy="259045"/>
    <xdr:sp macro="" textlink="">
      <xdr:nvSpPr>
        <xdr:cNvPr id="399" name="テキスト ボックス 398"/>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48578</xdr:rowOff>
    </xdr:from>
    <xdr:to>
      <xdr:col>19</xdr:col>
      <xdr:colOff>533400</xdr:colOff>
      <xdr:row>39</xdr:row>
      <xdr:rowOff>150178</xdr:rowOff>
    </xdr:to>
    <xdr:sp macro="" textlink="">
      <xdr:nvSpPr>
        <xdr:cNvPr id="400" name="円/楕円 399"/>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160355</xdr:rowOff>
    </xdr:from>
    <xdr:ext cx="762000" cy="259045"/>
    <xdr:sp macro="" textlink="">
      <xdr:nvSpPr>
        <xdr:cNvPr id="401" name="テキスト ボックス 400"/>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年度は、充当可能財源に地域の元気臨時交付金基金</a:t>
          </a:r>
          <a:r>
            <a:rPr kumimoji="1" lang="en-US" altLang="ja-JP" sz="1100">
              <a:latin typeface="ＭＳ Ｐゴシック"/>
            </a:rPr>
            <a:t>351,748</a:t>
          </a:r>
          <a:r>
            <a:rPr kumimoji="1" lang="ja-JP" altLang="en-US" sz="1100">
              <a:latin typeface="ＭＳ Ｐゴシック"/>
            </a:rPr>
            <a:t>千円が入った為、前年に比べ比率は良くなった。この元気臨時交付金が無かった場合は、将来負担比率</a:t>
          </a:r>
          <a:r>
            <a:rPr kumimoji="1" lang="en-US" altLang="ja-JP" sz="1100">
              <a:latin typeface="ＭＳ Ｐゴシック"/>
            </a:rPr>
            <a:t>64.3</a:t>
          </a:r>
          <a:r>
            <a:rPr kumimoji="1" lang="ja-JP" altLang="en-US" sz="1100">
              <a:latin typeface="ＭＳ Ｐゴシック"/>
            </a:rPr>
            <a:t>％となり、前年度と同程度の比率である。この基金は平成</a:t>
          </a:r>
          <a:r>
            <a:rPr kumimoji="1" lang="en-US" altLang="ja-JP" sz="1100">
              <a:latin typeface="ＭＳ Ｐゴシック"/>
            </a:rPr>
            <a:t>26</a:t>
          </a:r>
          <a:r>
            <a:rPr kumimoji="1" lang="ja-JP" altLang="en-US" sz="1100">
              <a:latin typeface="ＭＳ Ｐゴシック"/>
            </a:rPr>
            <a:t>年度中に全額を取り崩してしまうため、今後は、平成</a:t>
          </a:r>
          <a:r>
            <a:rPr kumimoji="1" lang="en-US" altLang="ja-JP" sz="1100">
              <a:latin typeface="ＭＳ Ｐゴシック"/>
            </a:rPr>
            <a:t>24</a:t>
          </a:r>
          <a:r>
            <a:rPr kumimoji="1" lang="ja-JP" altLang="en-US" sz="1100">
              <a:latin typeface="ＭＳ Ｐゴシック"/>
            </a:rPr>
            <a:t>年度決算と同程度で推移すると見込まれる。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0" name="直線コネクタ 429"/>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1"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2" name="直線コネクタ 431"/>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3"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4" name="直線コネクタ 433"/>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93176</xdr:rowOff>
    </xdr:from>
    <xdr:to>
      <xdr:col>24</xdr:col>
      <xdr:colOff>558800</xdr:colOff>
      <xdr:row>16</xdr:row>
      <xdr:rowOff>144653</xdr:rowOff>
    </xdr:to>
    <xdr:cxnSp macro="">
      <xdr:nvCxnSpPr>
        <xdr:cNvPr id="435" name="直線コネクタ 434"/>
        <xdr:cNvCxnSpPr/>
      </xdr:nvCxnSpPr>
      <xdr:spPr>
        <a:xfrm flipV="1">
          <a:off x="16179800" y="2836376"/>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7" name="フローチャート : 判断 43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143849</xdr:rowOff>
    </xdr:from>
    <xdr:to>
      <xdr:col>23</xdr:col>
      <xdr:colOff>406400</xdr:colOff>
      <xdr:row>16</xdr:row>
      <xdr:rowOff>144653</xdr:rowOff>
    </xdr:to>
    <xdr:cxnSp macro="">
      <xdr:nvCxnSpPr>
        <xdr:cNvPr id="438" name="直線コネクタ 437"/>
        <xdr:cNvCxnSpPr/>
      </xdr:nvCxnSpPr>
      <xdr:spPr>
        <a:xfrm>
          <a:off x="15290800" y="288704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143849</xdr:rowOff>
    </xdr:from>
    <xdr:to>
      <xdr:col>22</xdr:col>
      <xdr:colOff>203200</xdr:colOff>
      <xdr:row>17</xdr:row>
      <xdr:rowOff>14224</xdr:rowOff>
    </xdr:to>
    <xdr:cxnSp macro="">
      <xdr:nvCxnSpPr>
        <xdr:cNvPr id="441" name="直線コネクタ 440"/>
        <xdr:cNvCxnSpPr/>
      </xdr:nvCxnSpPr>
      <xdr:spPr>
        <a:xfrm flipV="1">
          <a:off x="14401800" y="2887049"/>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2" name="フローチャート : 判断 441"/>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3" name="テキスト ボックス 442"/>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14224</xdr:rowOff>
    </xdr:from>
    <xdr:to>
      <xdr:col>21</xdr:col>
      <xdr:colOff>0</xdr:colOff>
      <xdr:row>17</xdr:row>
      <xdr:rowOff>35941</xdr:rowOff>
    </xdr:to>
    <xdr:cxnSp macro="">
      <xdr:nvCxnSpPr>
        <xdr:cNvPr id="444" name="直線コネクタ 443"/>
        <xdr:cNvCxnSpPr/>
      </xdr:nvCxnSpPr>
      <xdr:spPr>
        <a:xfrm flipV="1">
          <a:off x="13512800" y="292887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42376</xdr:rowOff>
    </xdr:from>
    <xdr:to>
      <xdr:col>24</xdr:col>
      <xdr:colOff>609600</xdr:colOff>
      <xdr:row>16</xdr:row>
      <xdr:rowOff>143976</xdr:rowOff>
    </xdr:to>
    <xdr:sp macro="" textlink="">
      <xdr:nvSpPr>
        <xdr:cNvPr id="454" name="円/楕円 453"/>
        <xdr:cNvSpPr/>
      </xdr:nvSpPr>
      <xdr:spPr>
        <a:xfrm>
          <a:off x="169672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14453</xdr:rowOff>
    </xdr:from>
    <xdr:ext cx="762000" cy="259045"/>
    <xdr:sp macro="" textlink="">
      <xdr:nvSpPr>
        <xdr:cNvPr id="455" name="将来負担の状況該当値テキスト"/>
        <xdr:cNvSpPr txBox="1"/>
      </xdr:nvSpPr>
      <xdr:spPr>
        <a:xfrm>
          <a:off x="17106900" y="275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93853</xdr:rowOff>
    </xdr:from>
    <xdr:to>
      <xdr:col>23</xdr:col>
      <xdr:colOff>457200</xdr:colOff>
      <xdr:row>17</xdr:row>
      <xdr:rowOff>24003</xdr:rowOff>
    </xdr:to>
    <xdr:sp macro="" textlink="">
      <xdr:nvSpPr>
        <xdr:cNvPr id="456" name="円/楕円 455"/>
        <xdr:cNvSpPr/>
      </xdr:nvSpPr>
      <xdr:spPr>
        <a:xfrm>
          <a:off x="16129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8780</xdr:rowOff>
    </xdr:from>
    <xdr:ext cx="736600" cy="259045"/>
    <xdr:sp macro="" textlink="">
      <xdr:nvSpPr>
        <xdr:cNvPr id="457" name="テキスト ボックス 456"/>
        <xdr:cNvSpPr txBox="1"/>
      </xdr:nvSpPr>
      <xdr:spPr>
        <a:xfrm>
          <a:off x="15798800" y="2923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93049</xdr:rowOff>
    </xdr:from>
    <xdr:to>
      <xdr:col>22</xdr:col>
      <xdr:colOff>254000</xdr:colOff>
      <xdr:row>17</xdr:row>
      <xdr:rowOff>23199</xdr:rowOff>
    </xdr:to>
    <xdr:sp macro="" textlink="">
      <xdr:nvSpPr>
        <xdr:cNvPr id="458" name="円/楕円 457"/>
        <xdr:cNvSpPr/>
      </xdr:nvSpPr>
      <xdr:spPr>
        <a:xfrm>
          <a:off x="15240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7976</xdr:rowOff>
    </xdr:from>
    <xdr:ext cx="762000" cy="259045"/>
    <xdr:sp macro="" textlink="">
      <xdr:nvSpPr>
        <xdr:cNvPr id="459" name="テキスト ボックス 458"/>
        <xdr:cNvSpPr txBox="1"/>
      </xdr:nvSpPr>
      <xdr:spPr>
        <a:xfrm>
          <a:off x="14909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134874</xdr:rowOff>
    </xdr:from>
    <xdr:to>
      <xdr:col>21</xdr:col>
      <xdr:colOff>50800</xdr:colOff>
      <xdr:row>17</xdr:row>
      <xdr:rowOff>65024</xdr:rowOff>
    </xdr:to>
    <xdr:sp macro="" textlink="">
      <xdr:nvSpPr>
        <xdr:cNvPr id="460" name="円/楕円 459"/>
        <xdr:cNvSpPr/>
      </xdr:nvSpPr>
      <xdr:spPr>
        <a:xfrm>
          <a:off x="14351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49801</xdr:rowOff>
    </xdr:from>
    <xdr:ext cx="762000" cy="259045"/>
    <xdr:sp macro="" textlink="">
      <xdr:nvSpPr>
        <xdr:cNvPr id="461" name="テキスト ボックス 460"/>
        <xdr:cNvSpPr txBox="1"/>
      </xdr:nvSpPr>
      <xdr:spPr>
        <a:xfrm>
          <a:off x="14020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156591</xdr:rowOff>
    </xdr:from>
    <xdr:to>
      <xdr:col>19</xdr:col>
      <xdr:colOff>533400</xdr:colOff>
      <xdr:row>17</xdr:row>
      <xdr:rowOff>86741</xdr:rowOff>
    </xdr:to>
    <xdr:sp macro="" textlink="">
      <xdr:nvSpPr>
        <xdr:cNvPr id="462" name="円/楕円 461"/>
        <xdr:cNvSpPr/>
      </xdr:nvSpPr>
      <xdr:spPr>
        <a:xfrm>
          <a:off x="13462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71518</xdr:rowOff>
    </xdr:from>
    <xdr:ext cx="762000" cy="259045"/>
    <xdr:sp macro="" textlink="">
      <xdr:nvSpPr>
        <xdr:cNvPr id="463" name="テキスト ボックス 462"/>
        <xdr:cNvSpPr txBox="1"/>
      </xdr:nvSpPr>
      <xdr:spPr>
        <a:xfrm>
          <a:off x="13131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32,788
32,563
60.45
9,895,388
9,469,338
394,803
6,281,486
9,403,656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新規職員採用の抑制により、人件費の抑制に取り組んでいる。退職手当組合特別負担金の増があったが、職員の新陳代謝等により、前年度を</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ポイント下回った。類似団体平均と比べて</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ポイント上回っている。保育所</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園と学校給食センターを町直営で運営していることなどが、人件費の比率を高める要因となっている。計画的な定員管理に基づき人件費の削減を推進する。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76708</xdr:rowOff>
    </xdr:from>
    <xdr:to>
      <xdr:col>7</xdr:col>
      <xdr:colOff>15875</xdr:colOff>
      <xdr:row>38</xdr:row>
      <xdr:rowOff>122428</xdr:rowOff>
    </xdr:to>
    <xdr:cxnSp macro="">
      <xdr:nvCxnSpPr>
        <xdr:cNvPr id="63" name="直線コネクタ 62"/>
        <xdr:cNvCxnSpPr/>
      </xdr:nvCxnSpPr>
      <xdr:spPr>
        <a:xfrm flipV="1">
          <a:off x="3987800" y="65918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122428</xdr:rowOff>
    </xdr:from>
    <xdr:to>
      <xdr:col>5</xdr:col>
      <xdr:colOff>549275</xdr:colOff>
      <xdr:row>38</xdr:row>
      <xdr:rowOff>136144</xdr:rowOff>
    </xdr:to>
    <xdr:cxnSp macro="">
      <xdr:nvCxnSpPr>
        <xdr:cNvPr id="66" name="直線コネクタ 65"/>
        <xdr:cNvCxnSpPr/>
      </xdr:nvCxnSpPr>
      <xdr:spPr>
        <a:xfrm flipV="1">
          <a:off x="3098800" y="6637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117856</xdr:rowOff>
    </xdr:from>
    <xdr:to>
      <xdr:col>4</xdr:col>
      <xdr:colOff>346075</xdr:colOff>
      <xdr:row>38</xdr:row>
      <xdr:rowOff>136144</xdr:rowOff>
    </xdr:to>
    <xdr:cxnSp macro="">
      <xdr:nvCxnSpPr>
        <xdr:cNvPr id="69" name="直線コネクタ 68"/>
        <xdr:cNvCxnSpPr/>
      </xdr:nvCxnSpPr>
      <xdr:spPr>
        <a:xfrm>
          <a:off x="2209800" y="6632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39</xdr:row>
      <xdr:rowOff>83566</xdr:rowOff>
    </xdr:to>
    <xdr:cxnSp macro="">
      <xdr:nvCxnSpPr>
        <xdr:cNvPr id="72" name="直線コネクタ 71"/>
        <xdr:cNvCxnSpPr/>
      </xdr:nvCxnSpPr>
      <xdr:spPr>
        <a:xfrm flipV="1">
          <a:off x="1320800" y="66329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25908</xdr:rowOff>
    </xdr:from>
    <xdr:to>
      <xdr:col>7</xdr:col>
      <xdr:colOff>66675</xdr:colOff>
      <xdr:row>38</xdr:row>
      <xdr:rowOff>127508</xdr:rowOff>
    </xdr:to>
    <xdr:sp macro="" textlink="">
      <xdr:nvSpPr>
        <xdr:cNvPr id="82" name="円/楕円 81"/>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169435</xdr:rowOff>
    </xdr:from>
    <xdr:ext cx="762000" cy="259045"/>
    <xdr:sp macro="" textlink="">
      <xdr:nvSpPr>
        <xdr:cNvPr id="83" name="人件費該当値テキスト"/>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71628</xdr:rowOff>
    </xdr:from>
    <xdr:to>
      <xdr:col>5</xdr:col>
      <xdr:colOff>600075</xdr:colOff>
      <xdr:row>39</xdr:row>
      <xdr:rowOff>1778</xdr:rowOff>
    </xdr:to>
    <xdr:sp macro="" textlink="">
      <xdr:nvSpPr>
        <xdr:cNvPr id="84" name="円/楕円 83"/>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158005</xdr:rowOff>
    </xdr:from>
    <xdr:ext cx="736600" cy="259045"/>
    <xdr:sp macro="" textlink="">
      <xdr:nvSpPr>
        <xdr:cNvPr id="85" name="テキスト ボックス 84"/>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6" name="円/楕円 85"/>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7" name="テキスト ボックス 86"/>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67056</xdr:rowOff>
    </xdr:from>
    <xdr:to>
      <xdr:col>3</xdr:col>
      <xdr:colOff>193675</xdr:colOff>
      <xdr:row>38</xdr:row>
      <xdr:rowOff>168656</xdr:rowOff>
    </xdr:to>
    <xdr:sp macro="" textlink="">
      <xdr:nvSpPr>
        <xdr:cNvPr id="88" name="円/楕円 87"/>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153433</xdr:rowOff>
    </xdr:from>
    <xdr:ext cx="762000" cy="259045"/>
    <xdr:sp macro="" textlink="">
      <xdr:nvSpPr>
        <xdr:cNvPr id="89" name="テキスト ボックス 88"/>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32766</xdr:rowOff>
    </xdr:from>
    <xdr:to>
      <xdr:col>1</xdr:col>
      <xdr:colOff>676275</xdr:colOff>
      <xdr:row>39</xdr:row>
      <xdr:rowOff>134366</xdr:rowOff>
    </xdr:to>
    <xdr:sp macro="" textlink="">
      <xdr:nvSpPr>
        <xdr:cNvPr id="90" name="円/楕円 89"/>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119143</xdr:rowOff>
    </xdr:from>
    <xdr:ext cx="762000" cy="259045"/>
    <xdr:sp macro="" textlink="">
      <xdr:nvSpPr>
        <xdr:cNvPr id="91" name="テキスト ボックス 90"/>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ポイント上昇し</a:t>
          </a:r>
          <a:r>
            <a:rPr lang="en-US" altLang="ja-JP" sz="1100">
              <a:solidFill>
                <a:schemeClr val="dk1"/>
              </a:solidFill>
              <a:effectLst/>
              <a:latin typeface="+mn-lt"/>
              <a:ea typeface="+mn-ea"/>
              <a:cs typeface="+mn-cs"/>
            </a:rPr>
            <a:t>13.8%</a:t>
          </a:r>
          <a:r>
            <a:rPr lang="ja-JP" altLang="ja-JP" sz="1100">
              <a:solidFill>
                <a:schemeClr val="dk1"/>
              </a:solidFill>
              <a:effectLst/>
              <a:latin typeface="+mn-lt"/>
              <a:ea typeface="+mn-ea"/>
              <a:cs typeface="+mn-cs"/>
            </a:rPr>
            <a:t>となっている。類似団体平均を</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ポイント下回っている。今後も事務事業の合理化等を推進し経費の削減に努める。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14986</xdr:rowOff>
    </xdr:to>
    <xdr:cxnSp macro="">
      <xdr:nvCxnSpPr>
        <xdr:cNvPr id="121" name="直線コネクタ 120"/>
        <xdr:cNvCxnSpPr/>
      </xdr:nvCxnSpPr>
      <xdr:spPr>
        <a:xfrm>
          <a:off x="15671800" y="2915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1270</xdr:rowOff>
    </xdr:to>
    <xdr:cxnSp macro="">
      <xdr:nvCxnSpPr>
        <xdr:cNvPr id="124" name="直線コネクタ 123"/>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1270</xdr:rowOff>
    </xdr:to>
    <xdr:cxnSp macro="">
      <xdr:nvCxnSpPr>
        <xdr:cNvPr id="127" name="直線コネクタ 126"/>
        <xdr:cNvCxnSpPr/>
      </xdr:nvCxnSpPr>
      <xdr:spPr>
        <a:xfrm>
          <a:off x="13893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74422</xdr:rowOff>
    </xdr:to>
    <xdr:cxnSp macro="">
      <xdr:nvCxnSpPr>
        <xdr:cNvPr id="130" name="直線コネクタ 129"/>
        <xdr:cNvCxnSpPr/>
      </xdr:nvCxnSpPr>
      <xdr:spPr>
        <a:xfrm flipV="1">
          <a:off x="13004800" y="2902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0" name="円/楕円 139"/>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152163</xdr:rowOff>
    </xdr:from>
    <xdr:ext cx="762000" cy="259045"/>
    <xdr:sp macro="" textlink="">
      <xdr:nvSpPr>
        <xdr:cNvPr id="141"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2" name="円/楕円 141"/>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43" name="テキスト ボックス 142"/>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4" name="円/楕円 143"/>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62247</xdr:rowOff>
    </xdr:from>
    <xdr:ext cx="762000" cy="259045"/>
    <xdr:sp macro="" textlink="">
      <xdr:nvSpPr>
        <xdr:cNvPr id="145" name="テキスト ボックス 144"/>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46" name="円/楕円 145"/>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48531</xdr:rowOff>
    </xdr:from>
    <xdr:ext cx="762000" cy="259045"/>
    <xdr:sp macro="" textlink="">
      <xdr:nvSpPr>
        <xdr:cNvPr id="147" name="テキスト ボックス 146"/>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23622</xdr:rowOff>
    </xdr:from>
    <xdr:to>
      <xdr:col>19</xdr:col>
      <xdr:colOff>6350</xdr:colOff>
      <xdr:row>17</xdr:row>
      <xdr:rowOff>125222</xdr:rowOff>
    </xdr:to>
    <xdr:sp macro="" textlink="">
      <xdr:nvSpPr>
        <xdr:cNvPr id="148" name="円/楕円 147"/>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109999</xdr:rowOff>
    </xdr:from>
    <xdr:ext cx="762000" cy="259045"/>
    <xdr:sp macro="" textlink="">
      <xdr:nvSpPr>
        <xdr:cNvPr id="149" name="テキスト ボックス 148"/>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年連続の増加となっ</a:t>
          </a:r>
          <a:r>
            <a:rPr lang="ja-JP" altLang="en-US" sz="1100">
              <a:solidFill>
                <a:schemeClr val="dk1"/>
              </a:solidFill>
              <a:effectLst/>
              <a:latin typeface="+mn-lt"/>
              <a:ea typeface="+mn-ea"/>
              <a:cs typeface="+mn-cs"/>
            </a:rPr>
            <a:t>ていたが、</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減少した</a:t>
          </a:r>
          <a:r>
            <a:rPr lang="ja-JP" altLang="ja-JP" sz="1100">
              <a:solidFill>
                <a:schemeClr val="dk1"/>
              </a:solidFill>
              <a:effectLst/>
              <a:latin typeface="+mn-lt"/>
              <a:ea typeface="+mn-ea"/>
              <a:cs typeface="+mn-cs"/>
            </a:rPr>
            <a:t>。子育て支援や社会保障関連</a:t>
          </a:r>
          <a:r>
            <a:rPr lang="ja-JP" altLang="en-US" sz="1100">
              <a:solidFill>
                <a:schemeClr val="dk1"/>
              </a:solidFill>
              <a:effectLst/>
              <a:latin typeface="+mn-lt"/>
              <a:ea typeface="+mn-ea"/>
              <a:cs typeface="+mn-cs"/>
            </a:rPr>
            <a:t>（児童手当、こども医療費、自立支援医療費等負担金（更生医療）、重度心身障害者医療費など）</a:t>
          </a:r>
          <a:r>
            <a:rPr lang="ja-JP" altLang="ja-JP" sz="1100">
              <a:solidFill>
                <a:schemeClr val="dk1"/>
              </a:solidFill>
              <a:effectLst/>
              <a:latin typeface="+mn-lt"/>
              <a:ea typeface="+mn-ea"/>
              <a:cs typeface="+mn-cs"/>
            </a:rPr>
            <a:t>の経費が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したためである。今後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扶助費の適正化を図りつつ、他の経費を削減するなどして財源確保に努める。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102507</xdr:rowOff>
    </xdr:to>
    <xdr:cxnSp macro="">
      <xdr:nvCxnSpPr>
        <xdr:cNvPr id="184" name="直線コネクタ 183"/>
        <xdr:cNvCxnSpPr/>
      </xdr:nvCxnSpPr>
      <xdr:spPr>
        <a:xfrm flipV="1">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102507</xdr:rowOff>
    </xdr:to>
    <xdr:cxnSp macro="">
      <xdr:nvCxnSpPr>
        <xdr:cNvPr id="187" name="直線コネクタ 186"/>
        <xdr:cNvCxnSpPr/>
      </xdr:nvCxnSpPr>
      <xdr:spPr>
        <a:xfrm>
          <a:off x="3098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53522</xdr:rowOff>
    </xdr:to>
    <xdr:cxnSp macro="">
      <xdr:nvCxnSpPr>
        <xdr:cNvPr id="190" name="直線コネクタ 189"/>
        <xdr:cNvCxnSpPr/>
      </xdr:nvCxnSpPr>
      <xdr:spPr>
        <a:xfrm>
          <a:off x="2209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143328</xdr:rowOff>
    </xdr:to>
    <xdr:cxnSp macro="">
      <xdr:nvCxnSpPr>
        <xdr:cNvPr id="193" name="直線コネクタ 192"/>
        <xdr:cNvCxnSpPr/>
      </xdr:nvCxnSpPr>
      <xdr:spPr>
        <a:xfrm>
          <a:off x="1320800" y="9630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3" name="円/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5" name="円/楕円 204"/>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6" name="テキスト ボックス 205"/>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07" name="円/楕円 206"/>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08" name="テキスト ボックス 207"/>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09" name="円/楕円 208"/>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0" name="テキスト ボックス 209"/>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1" name="円/楕円 210"/>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2" name="テキスト ボックス 211"/>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と同じ</a:t>
          </a:r>
          <a:r>
            <a:rPr lang="en-US" altLang="ja-JP" sz="1100">
              <a:solidFill>
                <a:schemeClr val="dk1"/>
              </a:solidFill>
              <a:effectLst/>
              <a:latin typeface="+mn-lt"/>
              <a:ea typeface="+mn-ea"/>
              <a:cs typeface="+mn-cs"/>
            </a:rPr>
            <a:t>14.9</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ポイント上回</a:t>
          </a:r>
          <a:r>
            <a:rPr lang="ja-JP" altLang="en-US" sz="1100">
              <a:solidFill>
                <a:schemeClr val="dk1"/>
              </a:solidFill>
              <a:effectLst/>
              <a:latin typeface="+mn-lt"/>
              <a:ea typeface="+mn-ea"/>
              <a:cs typeface="+mn-cs"/>
            </a:rPr>
            <a:t>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国民健康保険事業</a:t>
          </a:r>
          <a:r>
            <a:rPr lang="ja-JP" altLang="ja-JP" sz="1100">
              <a:solidFill>
                <a:schemeClr val="dk1"/>
              </a:solidFill>
              <a:effectLst/>
              <a:latin typeface="+mn-lt"/>
              <a:ea typeface="+mn-ea"/>
              <a:cs typeface="+mn-cs"/>
            </a:rPr>
            <a:t>、介護保険事業</a:t>
          </a:r>
          <a:r>
            <a:rPr lang="ja-JP" altLang="en-US" sz="1100">
              <a:solidFill>
                <a:schemeClr val="dk1"/>
              </a:solidFill>
              <a:effectLst/>
              <a:latin typeface="+mn-lt"/>
              <a:ea typeface="+mn-ea"/>
              <a:cs typeface="+mn-cs"/>
            </a:rPr>
            <a:t>、下水道事業</a:t>
          </a:r>
          <a:r>
            <a:rPr lang="ja-JP" altLang="ja-JP" sz="1100">
              <a:solidFill>
                <a:schemeClr val="dk1"/>
              </a:solidFill>
              <a:effectLst/>
              <a:latin typeface="+mn-lt"/>
              <a:ea typeface="+mn-ea"/>
              <a:cs typeface="+mn-cs"/>
            </a:rPr>
            <a:t>などの特別会計への繰出金の増加が主な要因である。特別会計の歳入確保や経費を節減により、普通会計の負担額を減らしていくよう努める</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62230</xdr:rowOff>
    </xdr:to>
    <xdr:cxnSp macro="">
      <xdr:nvCxnSpPr>
        <xdr:cNvPr id="245" name="直線コネクタ 244"/>
        <xdr:cNvCxnSpPr/>
      </xdr:nvCxnSpPr>
      <xdr:spPr>
        <a:xfrm>
          <a:off x="15671800" y="983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62230</xdr:rowOff>
    </xdr:to>
    <xdr:cxnSp macro="">
      <xdr:nvCxnSpPr>
        <xdr:cNvPr id="248" name="直線コネクタ 247"/>
        <xdr:cNvCxnSpPr/>
      </xdr:nvCxnSpPr>
      <xdr:spPr>
        <a:xfrm>
          <a:off x="14782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46990</xdr:rowOff>
    </xdr:to>
    <xdr:cxnSp macro="">
      <xdr:nvCxnSpPr>
        <xdr:cNvPr id="251" name="直線コネクタ 250"/>
        <xdr:cNvCxnSpPr/>
      </xdr:nvCxnSpPr>
      <xdr:spPr>
        <a:xfrm>
          <a:off x="13893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142240</xdr:rowOff>
    </xdr:to>
    <xdr:cxnSp macro="">
      <xdr:nvCxnSpPr>
        <xdr:cNvPr id="254" name="直線コネクタ 253"/>
        <xdr:cNvCxnSpPr/>
      </xdr:nvCxnSpPr>
      <xdr:spPr>
        <a:xfrm>
          <a:off x="13004800" y="9629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64" name="円/楕円 263"/>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65"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6" name="円/楕円 265"/>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67" name="テキスト ボックス 266"/>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8" name="円/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0" name="円/楕円 269"/>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1" name="テキスト ボックス 270"/>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2" name="円/楕円 271"/>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3" name="テキスト ボックス 272"/>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ポ</a:t>
          </a:r>
          <a:r>
            <a:rPr lang="ja-JP" altLang="ja-JP" sz="1100">
              <a:solidFill>
                <a:schemeClr val="dk1"/>
              </a:solidFill>
              <a:effectLst/>
              <a:latin typeface="+mn-lt"/>
              <a:ea typeface="+mn-ea"/>
              <a:cs typeface="+mn-cs"/>
            </a:rPr>
            <a:t>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となり、類似団体</a:t>
          </a:r>
          <a:r>
            <a:rPr lang="ja-JP" altLang="en-US" sz="1100">
              <a:solidFill>
                <a:schemeClr val="dk1"/>
              </a:solidFill>
              <a:effectLst/>
              <a:latin typeface="+mn-lt"/>
              <a:ea typeface="+mn-ea"/>
              <a:cs typeface="+mn-cs"/>
            </a:rPr>
            <a:t>平均を</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ポイント下回</a:t>
          </a:r>
          <a:r>
            <a:rPr lang="ja-JP" altLang="en-US" sz="1100">
              <a:solidFill>
                <a:schemeClr val="dk1"/>
              </a:solidFill>
              <a:effectLst/>
              <a:latin typeface="+mn-lt"/>
              <a:ea typeface="+mn-ea"/>
              <a:cs typeface="+mn-cs"/>
            </a:rPr>
            <a:t>るだけになってしまった</a:t>
          </a:r>
          <a:r>
            <a:rPr lang="ja-JP" altLang="ja-JP" sz="1100">
              <a:solidFill>
                <a:schemeClr val="dk1"/>
              </a:solidFill>
              <a:effectLst/>
              <a:latin typeface="+mn-lt"/>
              <a:ea typeface="+mn-ea"/>
              <a:cs typeface="+mn-cs"/>
            </a:rPr>
            <a:t>。一部事務組合負担金や各種補助金などの適正化を図り、経費抑制に努める。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58420</xdr:rowOff>
    </xdr:to>
    <xdr:cxnSp macro="">
      <xdr:nvCxnSpPr>
        <xdr:cNvPr id="306" name="直線コネクタ 305"/>
        <xdr:cNvCxnSpPr/>
      </xdr:nvCxnSpPr>
      <xdr:spPr>
        <a:xfrm>
          <a:off x="15671800" y="6162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165100</xdr:rowOff>
    </xdr:to>
    <xdr:cxnSp macro="">
      <xdr:nvCxnSpPr>
        <xdr:cNvPr id="309" name="直線コネクタ 308"/>
        <xdr:cNvCxnSpPr/>
      </xdr:nvCxnSpPr>
      <xdr:spPr>
        <a:xfrm flipV="1">
          <a:off x="14782800" y="61620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165100</xdr:rowOff>
    </xdr:to>
    <xdr:cxnSp macro="">
      <xdr:nvCxnSpPr>
        <xdr:cNvPr id="312" name="直線コネクタ 311"/>
        <xdr:cNvCxnSpPr/>
      </xdr:nvCxnSpPr>
      <xdr:spPr>
        <a:xfrm>
          <a:off x="13893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38</xdr:row>
      <xdr:rowOff>134620</xdr:rowOff>
    </xdr:to>
    <xdr:cxnSp macro="">
      <xdr:nvCxnSpPr>
        <xdr:cNvPr id="315" name="直線コネクタ 314"/>
        <xdr:cNvCxnSpPr/>
      </xdr:nvCxnSpPr>
      <xdr:spPr>
        <a:xfrm flipV="1">
          <a:off x="13004800" y="62611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5" name="円/楕円 324"/>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6"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7" name="円/楕円 32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8" name="テキスト ボックス 32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29" name="円/楕円 328"/>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30" name="テキスト ボックス 32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1" name="円/楕円 330"/>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2" name="テキスト ボックス 33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83820</xdr:rowOff>
    </xdr:from>
    <xdr:to>
      <xdr:col>19</xdr:col>
      <xdr:colOff>6350</xdr:colOff>
      <xdr:row>39</xdr:row>
      <xdr:rowOff>13970</xdr:rowOff>
    </xdr:to>
    <xdr:sp macro="" textlink="">
      <xdr:nvSpPr>
        <xdr:cNvPr id="333" name="円/楕円 332"/>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170197</xdr:rowOff>
    </xdr:from>
    <xdr:ext cx="762000" cy="259045"/>
    <xdr:sp macro="" textlink="">
      <xdr:nvSpPr>
        <xdr:cNvPr id="334" name="テキスト ボックス 333"/>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ポイント下回る</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となった。今後、中学校改築事業、槻川流域地区都市再生整備計画に基づく事業、</a:t>
          </a:r>
          <a:r>
            <a:rPr lang="ja-JP" altLang="en-US" sz="1100">
              <a:solidFill>
                <a:schemeClr val="dk1"/>
              </a:solidFill>
              <a:effectLst/>
              <a:latin typeface="+mn-lt"/>
              <a:ea typeface="+mn-ea"/>
              <a:cs typeface="+mn-cs"/>
            </a:rPr>
            <a:t>小中学校空調設備設置</a:t>
          </a:r>
          <a:r>
            <a:rPr lang="ja-JP" altLang="ja-JP" sz="1100">
              <a:solidFill>
                <a:schemeClr val="dk1"/>
              </a:solidFill>
              <a:effectLst/>
              <a:latin typeface="+mn-lt"/>
              <a:ea typeface="+mn-ea"/>
              <a:cs typeface="+mn-cs"/>
            </a:rPr>
            <a:t>事業により町債発行の増加が見込まれる。交付税算入率の高い地方債を活用しながら、引き続き町債の適切な管理に努める。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76</xdr:row>
      <xdr:rowOff>163576</xdr:rowOff>
    </xdr:to>
    <xdr:cxnSp macro="">
      <xdr:nvCxnSpPr>
        <xdr:cNvPr id="364" name="直線コネクタ 363"/>
        <xdr:cNvCxnSpPr/>
      </xdr:nvCxnSpPr>
      <xdr:spPr>
        <a:xfrm flipV="1">
          <a:off x="3987800" y="131754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76</xdr:row>
      <xdr:rowOff>168148</xdr:rowOff>
    </xdr:to>
    <xdr:cxnSp macro="">
      <xdr:nvCxnSpPr>
        <xdr:cNvPr id="367" name="直線コネクタ 366"/>
        <xdr:cNvCxnSpPr/>
      </xdr:nvCxnSpPr>
      <xdr:spPr>
        <a:xfrm flipV="1">
          <a:off x="3098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76</xdr:row>
      <xdr:rowOff>168148</xdr:rowOff>
    </xdr:to>
    <xdr:cxnSp macro="">
      <xdr:nvCxnSpPr>
        <xdr:cNvPr id="370" name="直線コネクタ 369"/>
        <xdr:cNvCxnSpPr/>
      </xdr:nvCxnSpPr>
      <xdr:spPr>
        <a:xfrm>
          <a:off x="2209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14987</xdr:rowOff>
    </xdr:to>
    <xdr:cxnSp macro="">
      <xdr:nvCxnSpPr>
        <xdr:cNvPr id="373" name="直線コネクタ 372"/>
        <xdr:cNvCxnSpPr/>
      </xdr:nvCxnSpPr>
      <xdr:spPr>
        <a:xfrm flipV="1">
          <a:off x="1320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3" name="円/楕円 382"/>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4"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5" name="円/楕円 384"/>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6" name="テキスト ボックス 385"/>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7" name="円/楕円 386"/>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8" name="テキスト ボックス 387"/>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9" name="円/楕円 388"/>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0" name="テキスト ボックス 389"/>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1" name="円/楕円 390"/>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2" name="テキスト ボックス 391"/>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人件費や扶助費をはじめとする経常的経費の割合が全体的に高まっている。前年度</a:t>
          </a:r>
          <a:r>
            <a:rPr lang="ja-JP" altLang="en-US" sz="1100">
              <a:solidFill>
                <a:schemeClr val="dk1"/>
              </a:solidFill>
              <a:effectLst/>
              <a:latin typeface="+mn-lt"/>
              <a:ea typeface="+mn-ea"/>
              <a:cs typeface="+mn-cs"/>
            </a:rPr>
            <a:t>と同じ</a:t>
          </a:r>
          <a:r>
            <a:rPr lang="en-US" altLang="ja-JP" sz="1100">
              <a:solidFill>
                <a:schemeClr val="dk1"/>
              </a:solidFill>
              <a:effectLst/>
              <a:latin typeface="+mn-lt"/>
              <a:ea typeface="+mn-ea"/>
              <a:cs typeface="+mn-cs"/>
            </a:rPr>
            <a:t>77.2%</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ポイント上回っている。引き続き経費の削減に努める。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1270</xdr:rowOff>
    </xdr:to>
    <xdr:cxnSp macro="">
      <xdr:nvCxnSpPr>
        <xdr:cNvPr id="425" name="直線コネクタ 424"/>
        <xdr:cNvCxnSpPr/>
      </xdr:nvCxnSpPr>
      <xdr:spPr>
        <a:xfrm>
          <a:off x="15671800" y="1354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81280</xdr:rowOff>
    </xdr:to>
    <xdr:cxnSp macro="">
      <xdr:nvCxnSpPr>
        <xdr:cNvPr id="428" name="直線コネクタ 427"/>
        <xdr:cNvCxnSpPr/>
      </xdr:nvCxnSpPr>
      <xdr:spPr>
        <a:xfrm flipV="1">
          <a:off x="14782800" y="13545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79</xdr:row>
      <xdr:rowOff>81280</xdr:rowOff>
    </xdr:to>
    <xdr:cxnSp macro="">
      <xdr:nvCxnSpPr>
        <xdr:cNvPr id="431" name="直線コネクタ 430"/>
        <xdr:cNvCxnSpPr/>
      </xdr:nvCxnSpPr>
      <xdr:spPr>
        <a:xfrm>
          <a:off x="13893800" y="135039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130811</xdr:rowOff>
    </xdr:from>
    <xdr:to>
      <xdr:col>20</xdr:col>
      <xdr:colOff>158750</xdr:colOff>
      <xdr:row>80</xdr:row>
      <xdr:rowOff>85089</xdr:rowOff>
    </xdr:to>
    <xdr:cxnSp macro="">
      <xdr:nvCxnSpPr>
        <xdr:cNvPr id="434" name="直線コネクタ 433"/>
        <xdr:cNvCxnSpPr/>
      </xdr:nvCxnSpPr>
      <xdr:spPr>
        <a:xfrm flipV="1">
          <a:off x="13004800" y="1350391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4" name="円/楕円 443"/>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5"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6" name="円/楕円 445"/>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7" name="テキスト ボックス 446"/>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30480</xdr:rowOff>
    </xdr:from>
    <xdr:to>
      <xdr:col>21</xdr:col>
      <xdr:colOff>412750</xdr:colOff>
      <xdr:row>79</xdr:row>
      <xdr:rowOff>132080</xdr:rowOff>
    </xdr:to>
    <xdr:sp macro="" textlink="">
      <xdr:nvSpPr>
        <xdr:cNvPr id="448" name="円/楕円 447"/>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116857</xdr:rowOff>
    </xdr:from>
    <xdr:ext cx="762000" cy="259045"/>
    <xdr:sp macro="" textlink="">
      <xdr:nvSpPr>
        <xdr:cNvPr id="449" name="テキスト ボックス 448"/>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80011</xdr:rowOff>
    </xdr:from>
    <xdr:to>
      <xdr:col>20</xdr:col>
      <xdr:colOff>209550</xdr:colOff>
      <xdr:row>79</xdr:row>
      <xdr:rowOff>10161</xdr:rowOff>
    </xdr:to>
    <xdr:sp macro="" textlink="">
      <xdr:nvSpPr>
        <xdr:cNvPr id="450" name="円/楕円 449"/>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166388</xdr:rowOff>
    </xdr:from>
    <xdr:ext cx="762000" cy="259045"/>
    <xdr:sp macro="" textlink="">
      <xdr:nvSpPr>
        <xdr:cNvPr id="451" name="テキスト ボックス 450"/>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34289</xdr:rowOff>
    </xdr:from>
    <xdr:to>
      <xdr:col>19</xdr:col>
      <xdr:colOff>6350</xdr:colOff>
      <xdr:row>80</xdr:row>
      <xdr:rowOff>135889</xdr:rowOff>
    </xdr:to>
    <xdr:sp macro="" textlink="">
      <xdr:nvSpPr>
        <xdr:cNvPr id="452" name="円/楕円 451"/>
        <xdr:cNvSpPr/>
      </xdr:nvSpPr>
      <xdr:spPr>
        <a:xfrm>
          <a:off x="12954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120666</xdr:rowOff>
    </xdr:from>
    <xdr:ext cx="762000" cy="259045"/>
    <xdr:sp macro="" textlink="">
      <xdr:nvSpPr>
        <xdr:cNvPr id="453" name="テキスト ボックス 452"/>
        <xdr:cNvSpPr txBox="1"/>
      </xdr:nvSpPr>
      <xdr:spPr>
        <a:xfrm>
          <a:off x="12623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1357</xdr:rowOff>
    </xdr:from>
    <xdr:to>
      <xdr:col>4</xdr:col>
      <xdr:colOff>1117600</xdr:colOff>
      <xdr:row>18</xdr:row>
      <xdr:rowOff>2990</xdr:rowOff>
    </xdr:to>
    <xdr:cxnSp macro="">
      <xdr:nvCxnSpPr>
        <xdr:cNvPr id="52" name="直線コネクタ 51"/>
        <xdr:cNvCxnSpPr/>
      </xdr:nvCxnSpPr>
      <xdr:spPr bwMode="auto">
        <a:xfrm>
          <a:off x="5003800" y="3135082"/>
          <a:ext cx="6477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159217</xdr:rowOff>
    </xdr:from>
    <xdr:ext cx="762000" cy="259045"/>
    <xdr:sp macro="" textlink="">
      <xdr:nvSpPr>
        <xdr:cNvPr id="53" name="人口1人当たり決算額の推移平均値テキスト130"/>
        <xdr:cNvSpPr txBox="1"/>
      </xdr:nvSpPr>
      <xdr:spPr>
        <a:xfrm>
          <a:off x="5740400" y="3121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147912</xdr:rowOff>
    </xdr:from>
    <xdr:to>
      <xdr:col>4</xdr:col>
      <xdr:colOff>469900</xdr:colOff>
      <xdr:row>18</xdr:row>
      <xdr:rowOff>1357</xdr:rowOff>
    </xdr:to>
    <xdr:cxnSp macro="">
      <xdr:nvCxnSpPr>
        <xdr:cNvPr id="55" name="直線コネクタ 54"/>
        <xdr:cNvCxnSpPr/>
      </xdr:nvCxnSpPr>
      <xdr:spPr bwMode="auto">
        <a:xfrm>
          <a:off x="4305300" y="3110187"/>
          <a:ext cx="698500" cy="2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147912</xdr:rowOff>
    </xdr:from>
    <xdr:to>
      <xdr:col>3</xdr:col>
      <xdr:colOff>904875</xdr:colOff>
      <xdr:row>18</xdr:row>
      <xdr:rowOff>573</xdr:rowOff>
    </xdr:to>
    <xdr:cxnSp macro="">
      <xdr:nvCxnSpPr>
        <xdr:cNvPr id="58" name="直線コネクタ 57"/>
        <xdr:cNvCxnSpPr/>
      </xdr:nvCxnSpPr>
      <xdr:spPr bwMode="auto">
        <a:xfrm flipV="1">
          <a:off x="3606800" y="3110187"/>
          <a:ext cx="698500" cy="24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109452</xdr:rowOff>
    </xdr:from>
    <xdr:to>
      <xdr:col>3</xdr:col>
      <xdr:colOff>206375</xdr:colOff>
      <xdr:row>18</xdr:row>
      <xdr:rowOff>573</xdr:rowOff>
    </xdr:to>
    <xdr:cxnSp macro="">
      <xdr:nvCxnSpPr>
        <xdr:cNvPr id="61" name="直線コネクタ 60"/>
        <xdr:cNvCxnSpPr/>
      </xdr:nvCxnSpPr>
      <xdr:spPr bwMode="auto">
        <a:xfrm>
          <a:off x="2908300" y="3071727"/>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123640</xdr:rowOff>
    </xdr:from>
    <xdr:to>
      <xdr:col>5</xdr:col>
      <xdr:colOff>34925</xdr:colOff>
      <xdr:row>18</xdr:row>
      <xdr:rowOff>53790</xdr:rowOff>
    </xdr:to>
    <xdr:sp macro="" textlink="">
      <xdr:nvSpPr>
        <xdr:cNvPr id="71" name="円/楕円 70"/>
        <xdr:cNvSpPr/>
      </xdr:nvSpPr>
      <xdr:spPr bwMode="auto">
        <a:xfrm>
          <a:off x="5600700" y="308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140167</xdr:rowOff>
    </xdr:from>
    <xdr:ext cx="762000" cy="259045"/>
    <xdr:sp macro="" textlink="">
      <xdr:nvSpPr>
        <xdr:cNvPr id="72" name="人口1人当たり決算額の推移該当値テキスト130"/>
        <xdr:cNvSpPr txBox="1"/>
      </xdr:nvSpPr>
      <xdr:spPr>
        <a:xfrm>
          <a:off x="5740400" y="293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122007</xdr:rowOff>
    </xdr:from>
    <xdr:to>
      <xdr:col>4</xdr:col>
      <xdr:colOff>520700</xdr:colOff>
      <xdr:row>18</xdr:row>
      <xdr:rowOff>52157</xdr:rowOff>
    </xdr:to>
    <xdr:sp macro="" textlink="">
      <xdr:nvSpPr>
        <xdr:cNvPr id="73" name="円/楕円 72"/>
        <xdr:cNvSpPr/>
      </xdr:nvSpPr>
      <xdr:spPr bwMode="auto">
        <a:xfrm>
          <a:off x="4953000" y="308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62334</xdr:rowOff>
    </xdr:from>
    <xdr:ext cx="736600" cy="259045"/>
    <xdr:sp macro="" textlink="">
      <xdr:nvSpPr>
        <xdr:cNvPr id="74" name="テキスト ボックス 73"/>
        <xdr:cNvSpPr txBox="1"/>
      </xdr:nvSpPr>
      <xdr:spPr>
        <a:xfrm>
          <a:off x="4622800" y="285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97112</xdr:rowOff>
    </xdr:from>
    <xdr:to>
      <xdr:col>3</xdr:col>
      <xdr:colOff>955675</xdr:colOff>
      <xdr:row>18</xdr:row>
      <xdr:rowOff>27262</xdr:rowOff>
    </xdr:to>
    <xdr:sp macro="" textlink="">
      <xdr:nvSpPr>
        <xdr:cNvPr id="75" name="円/楕円 74"/>
        <xdr:cNvSpPr/>
      </xdr:nvSpPr>
      <xdr:spPr bwMode="auto">
        <a:xfrm>
          <a:off x="4254500" y="305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37439</xdr:rowOff>
    </xdr:from>
    <xdr:ext cx="762000" cy="259045"/>
    <xdr:sp macro="" textlink="">
      <xdr:nvSpPr>
        <xdr:cNvPr id="76" name="テキスト ボックス 75"/>
        <xdr:cNvSpPr txBox="1"/>
      </xdr:nvSpPr>
      <xdr:spPr>
        <a:xfrm>
          <a:off x="3924300" y="282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121223</xdr:rowOff>
    </xdr:from>
    <xdr:to>
      <xdr:col>3</xdr:col>
      <xdr:colOff>257175</xdr:colOff>
      <xdr:row>18</xdr:row>
      <xdr:rowOff>51373</xdr:rowOff>
    </xdr:to>
    <xdr:sp macro="" textlink="">
      <xdr:nvSpPr>
        <xdr:cNvPr id="77" name="円/楕円 76"/>
        <xdr:cNvSpPr/>
      </xdr:nvSpPr>
      <xdr:spPr bwMode="auto">
        <a:xfrm>
          <a:off x="3556000" y="308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61550</xdr:rowOff>
    </xdr:from>
    <xdr:ext cx="762000" cy="259045"/>
    <xdr:sp macro="" textlink="">
      <xdr:nvSpPr>
        <xdr:cNvPr id="78" name="テキスト ボックス 77"/>
        <xdr:cNvSpPr txBox="1"/>
      </xdr:nvSpPr>
      <xdr:spPr>
        <a:xfrm>
          <a:off x="3225800" y="2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58652</xdr:rowOff>
    </xdr:from>
    <xdr:to>
      <xdr:col>2</xdr:col>
      <xdr:colOff>692150</xdr:colOff>
      <xdr:row>17</xdr:row>
      <xdr:rowOff>160252</xdr:rowOff>
    </xdr:to>
    <xdr:sp macro="" textlink="">
      <xdr:nvSpPr>
        <xdr:cNvPr id="79" name="円/楕円 78"/>
        <xdr:cNvSpPr/>
      </xdr:nvSpPr>
      <xdr:spPr bwMode="auto">
        <a:xfrm>
          <a:off x="2857500" y="302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170429</xdr:rowOff>
    </xdr:from>
    <xdr:ext cx="762000" cy="259045"/>
    <xdr:sp macro="" textlink="">
      <xdr:nvSpPr>
        <xdr:cNvPr id="80" name="テキスト ボックス 79"/>
        <xdr:cNvSpPr txBox="1"/>
      </xdr:nvSpPr>
      <xdr:spPr>
        <a:xfrm>
          <a:off x="2527300" y="278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99396</xdr:rowOff>
    </xdr:from>
    <xdr:to>
      <xdr:col>4</xdr:col>
      <xdr:colOff>1117600</xdr:colOff>
      <xdr:row>36</xdr:row>
      <xdr:rowOff>111589</xdr:rowOff>
    </xdr:to>
    <xdr:cxnSp macro="">
      <xdr:nvCxnSpPr>
        <xdr:cNvPr id="113" name="直線コネクタ 112"/>
        <xdr:cNvCxnSpPr/>
      </xdr:nvCxnSpPr>
      <xdr:spPr bwMode="auto">
        <a:xfrm>
          <a:off x="5003800" y="7052646"/>
          <a:ext cx="647700" cy="1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38170</xdr:rowOff>
    </xdr:from>
    <xdr:to>
      <xdr:col>4</xdr:col>
      <xdr:colOff>469900</xdr:colOff>
      <xdr:row>36</xdr:row>
      <xdr:rowOff>99396</xdr:rowOff>
    </xdr:to>
    <xdr:cxnSp macro="">
      <xdr:nvCxnSpPr>
        <xdr:cNvPr id="116" name="直線コネクタ 115"/>
        <xdr:cNvCxnSpPr/>
      </xdr:nvCxnSpPr>
      <xdr:spPr bwMode="auto">
        <a:xfrm>
          <a:off x="4305300" y="6991420"/>
          <a:ext cx="698500" cy="61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20796</xdr:rowOff>
    </xdr:from>
    <xdr:to>
      <xdr:col>3</xdr:col>
      <xdr:colOff>904875</xdr:colOff>
      <xdr:row>36</xdr:row>
      <xdr:rowOff>38170</xdr:rowOff>
    </xdr:to>
    <xdr:cxnSp macro="">
      <xdr:nvCxnSpPr>
        <xdr:cNvPr id="119" name="直線コネクタ 118"/>
        <xdr:cNvCxnSpPr/>
      </xdr:nvCxnSpPr>
      <xdr:spPr bwMode="auto">
        <a:xfrm>
          <a:off x="3606800" y="6974046"/>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7023</xdr:rowOff>
    </xdr:from>
    <xdr:to>
      <xdr:col>3</xdr:col>
      <xdr:colOff>206375</xdr:colOff>
      <xdr:row>36</xdr:row>
      <xdr:rowOff>20796</xdr:rowOff>
    </xdr:to>
    <xdr:cxnSp macro="">
      <xdr:nvCxnSpPr>
        <xdr:cNvPr id="122" name="直線コネクタ 121"/>
        <xdr:cNvCxnSpPr/>
      </xdr:nvCxnSpPr>
      <xdr:spPr bwMode="auto">
        <a:xfrm>
          <a:off x="2908300" y="6960273"/>
          <a:ext cx="698500" cy="13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60789</xdr:rowOff>
    </xdr:from>
    <xdr:to>
      <xdr:col>5</xdr:col>
      <xdr:colOff>34925</xdr:colOff>
      <xdr:row>36</xdr:row>
      <xdr:rowOff>162389</xdr:rowOff>
    </xdr:to>
    <xdr:sp macro="" textlink="">
      <xdr:nvSpPr>
        <xdr:cNvPr id="132" name="円/楕円 131"/>
        <xdr:cNvSpPr/>
      </xdr:nvSpPr>
      <xdr:spPr bwMode="auto">
        <a:xfrm>
          <a:off x="5600700" y="701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32866</xdr:rowOff>
    </xdr:from>
    <xdr:ext cx="762000" cy="259045"/>
    <xdr:sp macro="" textlink="">
      <xdr:nvSpPr>
        <xdr:cNvPr id="133" name="人口1人当たり決算額の推移該当値テキスト445"/>
        <xdr:cNvSpPr txBox="1"/>
      </xdr:nvSpPr>
      <xdr:spPr>
        <a:xfrm>
          <a:off x="5740400" y="69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48596</xdr:rowOff>
    </xdr:from>
    <xdr:to>
      <xdr:col>4</xdr:col>
      <xdr:colOff>520700</xdr:colOff>
      <xdr:row>36</xdr:row>
      <xdr:rowOff>150196</xdr:rowOff>
    </xdr:to>
    <xdr:sp macro="" textlink="">
      <xdr:nvSpPr>
        <xdr:cNvPr id="134" name="円/楕円 133"/>
        <xdr:cNvSpPr/>
      </xdr:nvSpPr>
      <xdr:spPr bwMode="auto">
        <a:xfrm>
          <a:off x="4953000" y="700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134973</xdr:rowOff>
    </xdr:from>
    <xdr:ext cx="736600" cy="259045"/>
    <xdr:sp macro="" textlink="">
      <xdr:nvSpPr>
        <xdr:cNvPr id="135" name="テキスト ボックス 134"/>
        <xdr:cNvSpPr txBox="1"/>
      </xdr:nvSpPr>
      <xdr:spPr>
        <a:xfrm>
          <a:off x="4622800" y="708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330270</xdr:rowOff>
    </xdr:from>
    <xdr:to>
      <xdr:col>3</xdr:col>
      <xdr:colOff>955675</xdr:colOff>
      <xdr:row>36</xdr:row>
      <xdr:rowOff>88970</xdr:rowOff>
    </xdr:to>
    <xdr:sp macro="" textlink="">
      <xdr:nvSpPr>
        <xdr:cNvPr id="136" name="円/楕円 135"/>
        <xdr:cNvSpPr/>
      </xdr:nvSpPr>
      <xdr:spPr bwMode="auto">
        <a:xfrm>
          <a:off x="4254500" y="694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73747</xdr:rowOff>
    </xdr:from>
    <xdr:ext cx="762000" cy="259045"/>
    <xdr:sp macro="" textlink="">
      <xdr:nvSpPr>
        <xdr:cNvPr id="137" name="テキスト ボックス 136"/>
        <xdr:cNvSpPr txBox="1"/>
      </xdr:nvSpPr>
      <xdr:spPr>
        <a:xfrm>
          <a:off x="3924300" y="70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312896</xdr:rowOff>
    </xdr:from>
    <xdr:to>
      <xdr:col>3</xdr:col>
      <xdr:colOff>257175</xdr:colOff>
      <xdr:row>36</xdr:row>
      <xdr:rowOff>71596</xdr:rowOff>
    </xdr:to>
    <xdr:sp macro="" textlink="">
      <xdr:nvSpPr>
        <xdr:cNvPr id="138" name="円/楕円 137"/>
        <xdr:cNvSpPr/>
      </xdr:nvSpPr>
      <xdr:spPr bwMode="auto">
        <a:xfrm>
          <a:off x="3556000" y="692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56373</xdr:rowOff>
    </xdr:from>
    <xdr:ext cx="762000" cy="259045"/>
    <xdr:sp macro="" textlink="">
      <xdr:nvSpPr>
        <xdr:cNvPr id="139" name="テキスト ボックス 138"/>
        <xdr:cNvSpPr txBox="1"/>
      </xdr:nvSpPr>
      <xdr:spPr>
        <a:xfrm>
          <a:off x="3225800" y="700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299123</xdr:rowOff>
    </xdr:from>
    <xdr:to>
      <xdr:col>2</xdr:col>
      <xdr:colOff>692150</xdr:colOff>
      <xdr:row>36</xdr:row>
      <xdr:rowOff>57823</xdr:rowOff>
    </xdr:to>
    <xdr:sp macro="" textlink="">
      <xdr:nvSpPr>
        <xdr:cNvPr id="140" name="円/楕円 139"/>
        <xdr:cNvSpPr/>
      </xdr:nvSpPr>
      <xdr:spPr bwMode="auto">
        <a:xfrm>
          <a:off x="2857500" y="690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42600</xdr:rowOff>
    </xdr:from>
    <xdr:ext cx="762000" cy="259045"/>
    <xdr:sp macro="" textlink="">
      <xdr:nvSpPr>
        <xdr:cNvPr id="141" name="テキスト ボックス 140"/>
        <xdr:cNvSpPr txBox="1"/>
      </xdr:nvSpPr>
      <xdr:spPr>
        <a:xfrm>
          <a:off x="2527300" y="699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は決算剰余金を財政調整基金に「直積み」しているため、実質単年度収支が計算上プラス（黒字）を示しにくく、マイナス（赤字）幅大きくなる傾向がある。財政調整基金への直積み額加算後の額が連続してマイナス（赤字）額とならないよう、適切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各年度とも全ての会計において実質収支額が黒字となっている。今後も引き続き適切な財政運営に努める。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実質公債費比率の分子は、実質的に一般財源をもって償還すべき公債費等を示している。一般会計分の元利償還金等の減少、交付税への算入割合が高い臨時財政対策債の増加により平成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年度も確実に減少している。交付税算入率の高い地方債を活用しながら、引き続き町債の適切な管理に努める。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分の地方債現在高と組合等負担等見込額は増加し将来負担額が増えたものの、交付税措置のある地方債の借入により基準財政需要額算入見込額が増加したことなどにより、将来負担比率の分子は減少した。減少傾向が続いているが、引き続き適切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9895388</v>
      </c>
      <c r="BO4" s="379"/>
      <c r="BP4" s="379"/>
      <c r="BQ4" s="379"/>
      <c r="BR4" s="379"/>
      <c r="BS4" s="379"/>
      <c r="BT4" s="379"/>
      <c r="BU4" s="380"/>
      <c r="BV4" s="378">
        <v>9136296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6.3</v>
      </c>
      <c r="CU4" s="554"/>
      <c r="CV4" s="554"/>
      <c r="CW4" s="554"/>
      <c r="CX4" s="554"/>
      <c r="CY4" s="554"/>
      <c r="CZ4" s="554"/>
      <c r="DA4" s="555"/>
      <c r="DB4" s="553">
        <v>5.7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9469338</v>
      </c>
      <c r="BO5" s="384"/>
      <c r="BP5" s="384"/>
      <c r="BQ5" s="384"/>
      <c r="BR5" s="384"/>
      <c r="BS5" s="384"/>
      <c r="BT5" s="384"/>
      <c r="BU5" s="385"/>
      <c r="BV5" s="383">
        <v>8772441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90.1</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426050</v>
      </c>
      <c r="BO6" s="384"/>
      <c r="BP6" s="384"/>
      <c r="BQ6" s="384"/>
      <c r="BR6" s="384"/>
      <c r="BS6" s="384"/>
      <c r="BT6" s="384"/>
      <c r="BU6" s="385"/>
      <c r="BV6" s="383">
        <v>363855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99.4</v>
      </c>
      <c r="CU6" s="528"/>
      <c r="CV6" s="528"/>
      <c r="CW6" s="528"/>
      <c r="CX6" s="528"/>
      <c r="CY6" s="528"/>
      <c r="CZ6" s="528"/>
      <c r="DA6" s="529"/>
      <c r="DB6" s="527">
        <v>99.5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31247</v>
      </c>
      <c r="BO7" s="384"/>
      <c r="BP7" s="384"/>
      <c r="BQ7" s="384"/>
      <c r="BR7" s="384"/>
      <c r="BS7" s="384"/>
      <c r="BT7" s="384"/>
      <c r="BU7" s="385"/>
      <c r="BV7" s="383">
        <v>8413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6281486</v>
      </c>
      <c r="CU7" s="384"/>
      <c r="CV7" s="384"/>
      <c r="CW7" s="384"/>
      <c r="CX7" s="384"/>
      <c r="CY7" s="384"/>
      <c r="CZ7" s="384"/>
      <c r="DA7" s="385"/>
      <c r="DB7" s="383">
        <v>6238353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394803</v>
      </c>
      <c r="BO8" s="384"/>
      <c r="BP8" s="384"/>
      <c r="BQ8" s="384"/>
      <c r="BR8" s="384"/>
      <c r="BS8" s="384"/>
      <c r="BT8" s="384"/>
      <c r="BU8" s="385"/>
      <c r="BV8" s="383">
        <v>355442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0.68</v>
      </c>
      <c r="CU8" s="491"/>
      <c r="CV8" s="491"/>
      <c r="CW8" s="491"/>
      <c r="CX8" s="491"/>
      <c r="CY8" s="491"/>
      <c r="CZ8" s="491"/>
      <c r="DA8" s="492"/>
      <c r="DB8" s="490">
        <v>0.69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32913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39361</v>
      </c>
      <c r="BO9" s="384"/>
      <c r="BP9" s="384"/>
      <c r="BQ9" s="384"/>
      <c r="BR9" s="384"/>
      <c r="BS9" s="384"/>
      <c r="BT9" s="384"/>
      <c r="BU9" s="385"/>
      <c r="BV9" s="383">
        <v>95444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35401</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38</v>
      </c>
      <c r="BO10" s="384"/>
      <c r="BP10" s="384"/>
      <c r="BQ10" s="384"/>
      <c r="BR10" s="384"/>
      <c r="BS10" s="384"/>
      <c r="BT10" s="384"/>
      <c r="BU10" s="385"/>
      <c r="BV10" s="383">
        <v>152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48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32788</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245005</v>
      </c>
      <c r="BO12" s="384"/>
      <c r="BP12" s="384"/>
      <c r="BQ12" s="384"/>
      <c r="BR12" s="384"/>
      <c r="BS12" s="384"/>
      <c r="BT12" s="384"/>
      <c r="BU12" s="385"/>
      <c r="BV12" s="383">
        <v>166364</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32563</v>
      </c>
      <c r="S13" s="483"/>
      <c r="T13" s="483"/>
      <c r="U13" s="483"/>
      <c r="V13" s="484"/>
      <c r="W13" s="470" t="s">
        <v>122</v>
      </c>
      <c r="X13" s="396"/>
      <c r="Y13" s="396"/>
      <c r="Z13" s="396"/>
      <c r="AA13" s="396"/>
      <c r="AB13" s="397"/>
      <c r="AC13" s="359">
        <v>437</v>
      </c>
      <c r="AD13" s="360"/>
      <c r="AE13" s="360"/>
      <c r="AF13" s="360"/>
      <c r="AG13" s="361"/>
      <c r="AH13" s="359">
        <v>605</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-205606</v>
      </c>
      <c r="BO13" s="384"/>
      <c r="BP13" s="384"/>
      <c r="BQ13" s="384"/>
      <c r="BR13" s="384"/>
      <c r="BS13" s="384"/>
      <c r="BT13" s="384"/>
      <c r="BU13" s="385"/>
      <c r="BV13" s="383">
        <v>-70720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4.2</v>
      </c>
      <c r="CU13" s="354"/>
      <c r="CV13" s="354"/>
      <c r="CW13" s="354"/>
      <c r="CX13" s="354"/>
      <c r="CY13" s="354"/>
      <c r="CZ13" s="354"/>
      <c r="DA13" s="355"/>
      <c r="DB13" s="353">
        <v>5.0999999999999996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33094</v>
      </c>
      <c r="S14" s="483"/>
      <c r="T14" s="483"/>
      <c r="U14" s="483"/>
      <c r="V14" s="484"/>
      <c r="W14" s="485"/>
      <c r="X14" s="399"/>
      <c r="Y14" s="399"/>
      <c r="Z14" s="399"/>
      <c r="AA14" s="399"/>
      <c r="AB14" s="400"/>
      <c r="AC14" s="475">
        <v>2.7</v>
      </c>
      <c r="AD14" s="476"/>
      <c r="AE14" s="476"/>
      <c r="AF14" s="476"/>
      <c r="AG14" s="477"/>
      <c r="AH14" s="475">
        <v>3.4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57.9</v>
      </c>
      <c r="CU14" s="454"/>
      <c r="CV14" s="454"/>
      <c r="CW14" s="454"/>
      <c r="CX14" s="454"/>
      <c r="CY14" s="454"/>
      <c r="CZ14" s="454"/>
      <c r="DA14" s="455"/>
      <c r="DB14" s="486">
        <v>64.3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32889</v>
      </c>
      <c r="S15" s="483"/>
      <c r="T15" s="483"/>
      <c r="U15" s="483"/>
      <c r="V15" s="484"/>
      <c r="W15" s="470" t="s">
        <v>129</v>
      </c>
      <c r="X15" s="396"/>
      <c r="Y15" s="396"/>
      <c r="Z15" s="396"/>
      <c r="AA15" s="396"/>
      <c r="AB15" s="397"/>
      <c r="AC15" s="359">
        <v>4888</v>
      </c>
      <c r="AD15" s="360"/>
      <c r="AE15" s="360"/>
      <c r="AF15" s="360"/>
      <c r="AG15" s="361"/>
      <c r="AH15" s="359">
        <v>5842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3229089</v>
      </c>
      <c r="BO15" s="379"/>
      <c r="BP15" s="379"/>
      <c r="BQ15" s="379"/>
      <c r="BR15" s="379"/>
      <c r="BS15" s="379"/>
      <c r="BT15" s="379"/>
      <c r="BU15" s="380"/>
      <c r="BV15" s="378">
        <v>3198607</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30.7</v>
      </c>
      <c r="AD16" s="476"/>
      <c r="AE16" s="476"/>
      <c r="AF16" s="476"/>
      <c r="AG16" s="477"/>
      <c r="AH16" s="475">
        <v>32.9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4762252</v>
      </c>
      <c r="BO16" s="384"/>
      <c r="BP16" s="384"/>
      <c r="BQ16" s="384"/>
      <c r="BR16" s="384"/>
      <c r="BS16" s="384"/>
      <c r="BT16" s="384"/>
      <c r="BU16" s="385"/>
      <c r="BV16" s="383">
        <v>4770675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10595</v>
      </c>
      <c r="AD17" s="360"/>
      <c r="AE17" s="360"/>
      <c r="AF17" s="360"/>
      <c r="AG17" s="361"/>
      <c r="AH17" s="359">
        <v>11135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4146164</v>
      </c>
      <c r="BO17" s="384"/>
      <c r="BP17" s="384"/>
      <c r="BQ17" s="384"/>
      <c r="BR17" s="384"/>
      <c r="BS17" s="384"/>
      <c r="BT17" s="384"/>
      <c r="BU17" s="385"/>
      <c r="BV17" s="383">
        <v>4098333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60.45</v>
      </c>
      <c r="M18" s="446"/>
      <c r="N18" s="446"/>
      <c r="O18" s="446"/>
      <c r="P18" s="446"/>
      <c r="Q18" s="446"/>
      <c r="R18" s="447"/>
      <c r="S18" s="447"/>
      <c r="T18" s="447"/>
      <c r="U18" s="447"/>
      <c r="V18" s="448"/>
      <c r="W18" s="462"/>
      <c r="X18" s="463"/>
      <c r="Y18" s="463"/>
      <c r="Z18" s="463"/>
      <c r="AA18" s="463"/>
      <c r="AB18" s="471"/>
      <c r="AC18" s="347">
        <v>66.599999999999994</v>
      </c>
      <c r="AD18" s="348"/>
      <c r="AE18" s="348"/>
      <c r="AF18" s="348"/>
      <c r="AG18" s="449"/>
      <c r="AH18" s="347">
        <v>62.8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5724538</v>
      </c>
      <c r="BO18" s="384"/>
      <c r="BP18" s="384"/>
      <c r="BQ18" s="384"/>
      <c r="BR18" s="384"/>
      <c r="BS18" s="384"/>
      <c r="BT18" s="384"/>
      <c r="BU18" s="385"/>
      <c r="BV18" s="383">
        <v>5714260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7961103</v>
      </c>
      <c r="BO19" s="384"/>
      <c r="BP19" s="384"/>
      <c r="BQ19" s="384"/>
      <c r="BR19" s="384"/>
      <c r="BS19" s="384"/>
      <c r="BT19" s="384"/>
      <c r="BU19" s="385"/>
      <c r="BV19" s="383">
        <v>6977180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11645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9403656</v>
      </c>
      <c r="BO23" s="384"/>
      <c r="BP23" s="384"/>
      <c r="BQ23" s="384"/>
      <c r="BR23" s="384"/>
      <c r="BS23" s="384"/>
      <c r="BT23" s="384"/>
      <c r="BU23" s="385"/>
      <c r="BV23" s="383">
        <v>9067809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6052</v>
      </c>
      <c r="R24" s="360"/>
      <c r="S24" s="360"/>
      <c r="T24" s="360"/>
      <c r="U24" s="360"/>
      <c r="V24" s="361"/>
      <c r="W24" s="425"/>
      <c r="X24" s="416"/>
      <c r="Y24" s="417"/>
      <c r="Z24" s="356" t="s">
        <v>153</v>
      </c>
      <c r="AA24" s="357"/>
      <c r="AB24" s="357"/>
      <c r="AC24" s="357"/>
      <c r="AD24" s="357"/>
      <c r="AE24" s="357"/>
      <c r="AF24" s="357"/>
      <c r="AG24" s="358"/>
      <c r="AH24" s="359">
        <v>232</v>
      </c>
      <c r="AI24" s="360"/>
      <c r="AJ24" s="360"/>
      <c r="AK24" s="360"/>
      <c r="AL24" s="361"/>
      <c r="AM24" s="359">
        <v>773256</v>
      </c>
      <c r="AN24" s="360"/>
      <c r="AO24" s="360"/>
      <c r="AP24" s="360"/>
      <c r="AQ24" s="360"/>
      <c r="AR24" s="361"/>
      <c r="AS24" s="359">
        <v>3333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4828022</v>
      </c>
      <c r="BO24" s="384"/>
      <c r="BP24" s="384"/>
      <c r="BQ24" s="384"/>
      <c r="BR24" s="384"/>
      <c r="BS24" s="384"/>
      <c r="BT24" s="384"/>
      <c r="BU24" s="385"/>
      <c r="BV24" s="383">
        <v>4797385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5692</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615577</v>
      </c>
      <c r="BO25" s="379"/>
      <c r="BP25" s="379"/>
      <c r="BQ25" s="379"/>
      <c r="BR25" s="379"/>
      <c r="BS25" s="379"/>
      <c r="BT25" s="379"/>
      <c r="BU25" s="380"/>
      <c r="BV25" s="378">
        <v>229024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5487</v>
      </c>
      <c r="R26" s="360"/>
      <c r="S26" s="360"/>
      <c r="T26" s="360"/>
      <c r="U26" s="360"/>
      <c r="V26" s="361"/>
      <c r="W26" s="425"/>
      <c r="X26" s="416"/>
      <c r="Y26" s="417"/>
      <c r="Z26" s="356" t="s">
        <v>159</v>
      </c>
      <c r="AA26" s="436"/>
      <c r="AB26" s="436"/>
      <c r="AC26" s="436"/>
      <c r="AD26" s="436"/>
      <c r="AE26" s="436"/>
      <c r="AF26" s="436"/>
      <c r="AG26" s="437"/>
      <c r="AH26" s="359">
        <v>32</v>
      </c>
      <c r="AI26" s="360"/>
      <c r="AJ26" s="360"/>
      <c r="AK26" s="360"/>
      <c r="AL26" s="361"/>
      <c r="AM26" s="359">
        <v>118176</v>
      </c>
      <c r="AN26" s="360"/>
      <c r="AO26" s="360"/>
      <c r="AP26" s="360"/>
      <c r="AQ26" s="360"/>
      <c r="AR26" s="361"/>
      <c r="AS26" s="359">
        <v>3693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3200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15213</v>
      </c>
      <c r="AN27" s="360"/>
      <c r="AO27" s="360"/>
      <c r="AP27" s="360"/>
      <c r="AQ27" s="360"/>
      <c r="AR27" s="361"/>
      <c r="AS27" s="359">
        <v>5071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v>338399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683524</v>
      </c>
      <c r="BO28" s="379"/>
      <c r="BP28" s="379"/>
      <c r="BQ28" s="379"/>
      <c r="BR28" s="379"/>
      <c r="BS28" s="379"/>
      <c r="BT28" s="379"/>
      <c r="BU28" s="380"/>
      <c r="BV28" s="378">
        <v>628491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2420</v>
      </c>
      <c r="R29" s="360"/>
      <c r="S29" s="360"/>
      <c r="T29" s="360"/>
      <c r="U29" s="360"/>
      <c r="V29" s="361"/>
      <c r="W29" s="425"/>
      <c r="X29" s="416"/>
      <c r="Y29" s="417"/>
      <c r="Z29" s="356" t="s">
        <v>169</v>
      </c>
      <c r="AA29" s="357"/>
      <c r="AB29" s="357"/>
      <c r="AC29" s="357"/>
      <c r="AD29" s="357"/>
      <c r="AE29" s="357"/>
      <c r="AF29" s="357"/>
      <c r="AG29" s="358"/>
      <c r="AH29" s="359">
        <v>235</v>
      </c>
      <c r="AI29" s="360"/>
      <c r="AJ29" s="360"/>
      <c r="AK29" s="360"/>
      <c r="AL29" s="361"/>
      <c r="AM29" s="359">
        <v>788469</v>
      </c>
      <c r="AN29" s="360"/>
      <c r="AO29" s="360"/>
      <c r="AP29" s="360"/>
      <c r="AQ29" s="360"/>
      <c r="AR29" s="361"/>
      <c r="AS29" s="359">
        <v>3355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1975</v>
      </c>
      <c r="BO29" s="384"/>
      <c r="BP29" s="384"/>
      <c r="BQ29" s="384"/>
      <c r="BR29" s="384"/>
      <c r="BS29" s="384"/>
      <c r="BT29" s="384"/>
      <c r="BU29" s="385"/>
      <c r="BV29" s="383">
        <v>1974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656301</v>
      </c>
      <c r="BO30" s="387"/>
      <c r="BP30" s="387"/>
      <c r="BQ30" s="387"/>
      <c r="BR30" s="387"/>
      <c r="BS30" s="387"/>
      <c r="BT30" s="387"/>
      <c r="BU30" s="388"/>
      <c r="BV30" s="386">
        <v>376832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小川町文化協会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埼玉伝統工芸協会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埼玉県市町村総合事務組合交通災害特別会計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比企広域市町村圏組合一般会計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比企広域市町村圏組合消防特別会計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比企広域市町村圏組合斎場及び霊きゅう自動車特別会計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比企広域市町村圏組合介護認定及び障害程度区分審査会特別会計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小川地区衛生組合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2" t="s">
        <v>23</v>
      </c>
      <c r="C41" s="1183"/>
      <c r="D41" s="81"/>
      <c r="E41" s="1184" t="s">
        <v>24</v>
      </c>
      <c r="F41" s="1184"/>
      <c r="G41" s="1184"/>
      <c r="H41" s="1185"/>
      <c r="I41" s="82">
        <v>8570</v>
      </c>
      <c r="J41" s="83">
        <v>8681</v>
      </c>
      <c r="K41" s="83">
        <v>8813</v>
      </c>
      <c r="L41" s="83">
        <v>9068</v>
      </c>
      <c r="M41" s="84">
        <v>9404</v>
      </c>
    </row>
    <row r="42" spans="2:13" ht="27.75" customHeight="1">
      <c r="B42" s="1172"/>
      <c r="C42" s="1173"/>
      <c r="D42" s="85"/>
      <c r="E42" s="1176" t="s">
        <v>25</v>
      </c>
      <c r="F42" s="1176"/>
      <c r="G42" s="1176"/>
      <c r="H42" s="1177"/>
      <c r="I42" s="86">
        <v>65</v>
      </c>
      <c r="J42" s="87" t="s">
        <v>475</v>
      </c>
      <c r="K42" s="87" t="s">
        <v>475</v>
      </c>
      <c r="L42" s="87" t="s">
        <v>475</v>
      </c>
      <c r="M42" s="88" t="s">
        <v>475</v>
      </c>
    </row>
    <row r="43" spans="2:13" ht="27.75" customHeight="1">
      <c r="B43" s="1172"/>
      <c r="C43" s="1173"/>
      <c r="D43" s="85"/>
      <c r="E43" s="1176" t="s">
        <v>26</v>
      </c>
      <c r="F43" s="1176"/>
      <c r="G43" s="1176"/>
      <c r="H43" s="1177"/>
      <c r="I43" s="86">
        <v>3195</v>
      </c>
      <c r="J43" s="87">
        <v>3492</v>
      </c>
      <c r="K43" s="87">
        <v>3365</v>
      </c>
      <c r="L43" s="87">
        <v>3683</v>
      </c>
      <c r="M43" s="88">
        <v>3562</v>
      </c>
    </row>
    <row r="44" spans="2:13" ht="27.75" customHeight="1">
      <c r="B44" s="1172"/>
      <c r="C44" s="1173"/>
      <c r="D44" s="85"/>
      <c r="E44" s="1176" t="s">
        <v>27</v>
      </c>
      <c r="F44" s="1176"/>
      <c r="G44" s="1176"/>
      <c r="H44" s="1177"/>
      <c r="I44" s="86">
        <v>332</v>
      </c>
      <c r="J44" s="87">
        <v>255</v>
      </c>
      <c r="K44" s="87">
        <v>209</v>
      </c>
      <c r="L44" s="87">
        <v>236</v>
      </c>
      <c r="M44" s="88">
        <v>239</v>
      </c>
    </row>
    <row r="45" spans="2:13" ht="27.75" customHeight="1">
      <c r="B45" s="1172"/>
      <c r="C45" s="1173"/>
      <c r="D45" s="85"/>
      <c r="E45" s="1176" t="s">
        <v>28</v>
      </c>
      <c r="F45" s="1176"/>
      <c r="G45" s="1176"/>
      <c r="H45" s="1177"/>
      <c r="I45" s="86">
        <v>3121</v>
      </c>
      <c r="J45" s="87">
        <v>3421</v>
      </c>
      <c r="K45" s="87">
        <v>3311</v>
      </c>
      <c r="L45" s="87">
        <v>3123</v>
      </c>
      <c r="M45" s="88">
        <v>3086</v>
      </c>
    </row>
    <row r="46" spans="2:13" ht="27.75" customHeight="1">
      <c r="B46" s="1172"/>
      <c r="C46" s="1173"/>
      <c r="D46" s="85"/>
      <c r="E46" s="1176" t="s">
        <v>29</v>
      </c>
      <c r="F46" s="1176"/>
      <c r="G46" s="1176"/>
      <c r="H46" s="1177"/>
      <c r="I46" s="86" t="s">
        <v>475</v>
      </c>
      <c r="J46" s="87" t="s">
        <v>475</v>
      </c>
      <c r="K46" s="87" t="s">
        <v>475</v>
      </c>
      <c r="L46" s="87" t="s">
        <v>475</v>
      </c>
      <c r="M46" s="88" t="s">
        <v>475</v>
      </c>
    </row>
    <row r="47" spans="2:13" ht="27.75" customHeight="1">
      <c r="B47" s="1172"/>
      <c r="C47" s="1173"/>
      <c r="D47" s="85"/>
      <c r="E47" s="1176" t="s">
        <v>30</v>
      </c>
      <c r="F47" s="1176"/>
      <c r="G47" s="1176"/>
      <c r="H47" s="1177"/>
      <c r="I47" s="86" t="s">
        <v>475</v>
      </c>
      <c r="J47" s="87" t="s">
        <v>475</v>
      </c>
      <c r="K47" s="87" t="s">
        <v>475</v>
      </c>
      <c r="L47" s="87" t="s">
        <v>475</v>
      </c>
      <c r="M47" s="88" t="s">
        <v>475</v>
      </c>
    </row>
    <row r="48" spans="2:13" ht="27.75" customHeight="1">
      <c r="B48" s="1174"/>
      <c r="C48" s="1175"/>
      <c r="D48" s="85"/>
      <c r="E48" s="1176" t="s">
        <v>31</v>
      </c>
      <c r="F48" s="1176"/>
      <c r="G48" s="1176"/>
      <c r="H48" s="1177"/>
      <c r="I48" s="86" t="s">
        <v>475</v>
      </c>
      <c r="J48" s="87" t="s">
        <v>475</v>
      </c>
      <c r="K48" s="87" t="s">
        <v>475</v>
      </c>
      <c r="L48" s="87" t="s">
        <v>475</v>
      </c>
      <c r="M48" s="88" t="s">
        <v>475</v>
      </c>
    </row>
    <row r="49" spans="2:13" ht="27.75" customHeight="1">
      <c r="B49" s="1170" t="s">
        <v>32</v>
      </c>
      <c r="C49" s="1171"/>
      <c r="D49" s="89"/>
      <c r="E49" s="1176" t="s">
        <v>33</v>
      </c>
      <c r="F49" s="1176"/>
      <c r="G49" s="1176"/>
      <c r="H49" s="1177"/>
      <c r="I49" s="86">
        <v>1438</v>
      </c>
      <c r="J49" s="87">
        <v>1402</v>
      </c>
      <c r="K49" s="87">
        <v>1341</v>
      </c>
      <c r="L49" s="87">
        <v>1304</v>
      </c>
      <c r="M49" s="88">
        <v>1576</v>
      </c>
    </row>
    <row r="50" spans="2:13" ht="27.75" customHeight="1">
      <c r="B50" s="1172"/>
      <c r="C50" s="1173"/>
      <c r="D50" s="85"/>
      <c r="E50" s="1176" t="s">
        <v>34</v>
      </c>
      <c r="F50" s="1176"/>
      <c r="G50" s="1176"/>
      <c r="H50" s="1177"/>
      <c r="I50" s="86">
        <v>1928</v>
      </c>
      <c r="J50" s="87">
        <v>2331</v>
      </c>
      <c r="K50" s="87">
        <v>2462</v>
      </c>
      <c r="L50" s="87">
        <v>2575</v>
      </c>
      <c r="M50" s="88">
        <v>2454</v>
      </c>
    </row>
    <row r="51" spans="2:13" ht="27.75" customHeight="1">
      <c r="B51" s="1174"/>
      <c r="C51" s="1175"/>
      <c r="D51" s="85"/>
      <c r="E51" s="1176" t="s">
        <v>35</v>
      </c>
      <c r="F51" s="1176"/>
      <c r="G51" s="1176"/>
      <c r="H51" s="1177"/>
      <c r="I51" s="86">
        <v>7833</v>
      </c>
      <c r="J51" s="87">
        <v>8077</v>
      </c>
      <c r="K51" s="87">
        <v>8247</v>
      </c>
      <c r="L51" s="87">
        <v>8634</v>
      </c>
      <c r="M51" s="88">
        <v>9017</v>
      </c>
    </row>
    <row r="52" spans="2:13" ht="27.75" customHeight="1" thickBot="1">
      <c r="B52" s="1178" t="s">
        <v>36</v>
      </c>
      <c r="C52" s="1179"/>
      <c r="D52" s="90"/>
      <c r="E52" s="1180" t="s">
        <v>37</v>
      </c>
      <c r="F52" s="1180"/>
      <c r="G52" s="1180"/>
      <c r="H52" s="1181"/>
      <c r="I52" s="91">
        <v>4085</v>
      </c>
      <c r="J52" s="92">
        <v>4040</v>
      </c>
      <c r="K52" s="92">
        <v>3648</v>
      </c>
      <c r="L52" s="92">
        <v>3596</v>
      </c>
      <c r="M52" s="93">
        <v>3243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29682</v>
      </c>
      <c r="E3" s="116"/>
      <c r="F3" s="117">
        <v>47258</v>
      </c>
      <c r="G3" s="118"/>
      <c r="H3" s="119"/>
    </row>
    <row r="4" spans="1:8">
      <c r="A4" s="120"/>
      <c r="B4" s="121"/>
      <c r="C4" s="122"/>
      <c r="D4" s="123">
        <v>26351</v>
      </c>
      <c r="E4" s="124"/>
      <c r="F4" s="125">
        <v>27842</v>
      </c>
      <c r="G4" s="126"/>
      <c r="H4" s="127"/>
    </row>
    <row r="5" spans="1:8">
      <c r="A5" s="108" t="s">
        <v>509</v>
      </c>
      <c r="B5" s="113"/>
      <c r="C5" s="114"/>
      <c r="D5" s="115">
        <v>25794</v>
      </c>
      <c r="E5" s="116"/>
      <c r="F5" s="117">
        <v>49426</v>
      </c>
      <c r="G5" s="118"/>
      <c r="H5" s="119"/>
    </row>
    <row r="6" spans="1:8">
      <c r="A6" s="120"/>
      <c r="B6" s="121"/>
      <c r="C6" s="122"/>
      <c r="D6" s="123">
        <v>13794</v>
      </c>
      <c r="E6" s="124"/>
      <c r="F6" s="125">
        <v>26568</v>
      </c>
      <c r="G6" s="126"/>
      <c r="H6" s="127"/>
    </row>
    <row r="7" spans="1:8">
      <c r="A7" s="108" t="s">
        <v>510</v>
      </c>
      <c r="B7" s="113"/>
      <c r="C7" s="114"/>
      <c r="D7" s="115">
        <v>20812</v>
      </c>
      <c r="E7" s="116"/>
      <c r="F7" s="117">
        <v>42839</v>
      </c>
      <c r="G7" s="118"/>
      <c r="H7" s="119"/>
    </row>
    <row r="8" spans="1:8">
      <c r="A8" s="120"/>
      <c r="B8" s="121"/>
      <c r="C8" s="122"/>
      <c r="D8" s="123">
        <v>9226</v>
      </c>
      <c r="E8" s="124"/>
      <c r="F8" s="125">
        <v>22027</v>
      </c>
      <c r="G8" s="126"/>
      <c r="H8" s="127"/>
    </row>
    <row r="9" spans="1:8">
      <c r="A9" s="108" t="s">
        <v>511</v>
      </c>
      <c r="B9" s="113"/>
      <c r="C9" s="114"/>
      <c r="D9" s="115">
        <v>28323</v>
      </c>
      <c r="E9" s="116"/>
      <c r="F9" s="117">
        <v>46819</v>
      </c>
      <c r="G9" s="118"/>
      <c r="H9" s="119"/>
    </row>
    <row r="10" spans="1:8">
      <c r="A10" s="120"/>
      <c r="B10" s="121"/>
      <c r="C10" s="122"/>
      <c r="D10" s="123">
        <v>8432</v>
      </c>
      <c r="E10" s="124"/>
      <c r="F10" s="125">
        <v>24121</v>
      </c>
      <c r="G10" s="126"/>
      <c r="H10" s="127"/>
    </row>
    <row r="11" spans="1:8">
      <c r="A11" s="108" t="s">
        <v>512</v>
      </c>
      <c r="B11" s="113"/>
      <c r="C11" s="114"/>
      <c r="D11" s="115">
        <v>39670</v>
      </c>
      <c r="E11" s="116"/>
      <c r="F11" s="117">
        <v>53270</v>
      </c>
      <c r="G11" s="118"/>
      <c r="H11" s="119"/>
    </row>
    <row r="12" spans="1:8">
      <c r="A12" s="120"/>
      <c r="B12" s="121"/>
      <c r="C12" s="128"/>
      <c r="D12" s="123">
        <v>20379</v>
      </c>
      <c r="E12" s="124"/>
      <c r="F12" s="125">
        <v>24316</v>
      </c>
      <c r="G12" s="126"/>
      <c r="H12" s="127"/>
    </row>
    <row r="13" spans="1:8">
      <c r="A13" s="108"/>
      <c r="B13" s="113"/>
      <c r="C13" s="129"/>
      <c r="D13" s="130">
        <v>28856</v>
      </c>
      <c r="E13" s="131"/>
      <c r="F13" s="132">
        <v>47922</v>
      </c>
      <c r="G13" s="133"/>
      <c r="H13" s="119"/>
    </row>
    <row r="14" spans="1:8">
      <c r="A14" s="120"/>
      <c r="B14" s="121"/>
      <c r="C14" s="122"/>
      <c r="D14" s="123">
        <v>15636</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3.47</v>
      </c>
      <c r="C19" s="134">
        <f>ROUND(VALUE(SUBSTITUTE(実質収支比率等に係る経年分析!G$48,"▲","-")),2)</f>
        <v>5.14</v>
      </c>
      <c r="D19" s="134">
        <f>ROUND(VALUE(SUBSTITUTE(実質収支比率等に係る経年分析!H$48,"▲","-")),2)</f>
        <v>4.12</v>
      </c>
      <c r="E19" s="134">
        <f>ROUND(VALUE(SUBSTITUTE(実質収支比率等に係る経年分析!I$48,"▲","-")),2)</f>
        <v>5.7</v>
      </c>
      <c r="F19" s="134">
        <f>ROUND(VALUE(SUBSTITUTE(実質収支比率等に係る経年分析!J$48,"▲","-")),2)</f>
        <v>6.29</v>
      </c>
    </row>
    <row r="20" spans="1:11">
      <c r="A20" s="134" t="s">
        <v>42</v>
      </c>
      <c r="B20" s="134">
        <f>ROUND(VALUE(SUBSTITUTE(実質収支比率等に係る経年分析!F$47,"▲","-")),2)</f>
        <v>9.59</v>
      </c>
      <c r="C20" s="134">
        <f>ROUND(VALUE(SUBSTITUTE(実質収支比率等に係る経年分析!G$47,"▲","-")),2)</f>
        <v>8.7799999999999994</v>
      </c>
      <c r="D20" s="134">
        <f>ROUND(VALUE(SUBSTITUTE(実質収支比率等に係る経年分析!H$47,"▲","-")),2)</f>
        <v>9.43</v>
      </c>
      <c r="E20" s="134">
        <f>ROUND(VALUE(SUBSTITUTE(実質収支比率等に係る経年分析!I$47,"▲","-")),2)</f>
        <v>10.07</v>
      </c>
      <c r="F20" s="134">
        <f>ROUND(VALUE(SUBSTITUTE(実質収支比率等に係る経年分析!J$47,"▲","-")),2)</f>
        <v>10.88</v>
      </c>
    </row>
    <row r="21" spans="1:11">
      <c r="A21" s="134" t="s">
        <v>43</v>
      </c>
      <c r="B21" s="134">
        <f>IF(ISNUMBER(VALUE(SUBSTITUTE(実質収支比率等に係る経年分析!F$49,"▲","-"))),ROUND(VALUE(SUBSTITUTE(実質収支比率等に係る経年分析!F$49,"▲","-")),2),NA())</f>
        <v>-5.29</v>
      </c>
      <c r="C21" s="134">
        <f>IF(ISNUMBER(VALUE(SUBSTITUTE(実質収支比率等に係る経年分析!G$49,"▲","-"))),ROUND(VALUE(SUBSTITUTE(実質収支比率等に係る経年分析!G$49,"▲","-")),2),NA())</f>
        <v>0.4</v>
      </c>
      <c r="D21" s="134">
        <f>IF(ISNUMBER(VALUE(SUBSTITUTE(実質収支比率等に係る経年分析!H$49,"▲","-"))),ROUND(VALUE(SUBSTITUTE(実質収支比率等に係る経年分析!H$49,"▲","-")),2),NA())</f>
        <v>-5.13</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-3.27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18.39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18.420000000000002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18.62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19.25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6.29</v>
      </c>
    </row>
    <row r="36" spans="1:16">
      <c r="A36" s="135" t="str">
        <f>IF(連結実質赤字比率に係る赤字・黒字の構成分析!C$34="",NA(),連結実質赤字比率に係る赤字・黒字の構成分析!C$34)</f>
        <v>水道会計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#VALUE!</v>
      </c>
      <c r="I36" s="135" t="e">
        <f>IF(ROUND(VALUE(SUBSTITUTE(連結実質赤字比率に係る赤字・黒字の構成分析!I$34,"▲", "-")), 2) &gt;= 0, ABS(ROUND(VALUE(SUBSTITUTE(連結実質赤字比率に係る赤字・黒字の構成分析!I$34,"▲", "-")), 2)), NA())</f>
        <v>#VALUE!</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19.62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789</v>
      </c>
      <c r="E42" s="136"/>
      <c r="F42" s="136"/>
      <c r="G42" s="136">
        <f>'実質公債費比率（分子）の構造'!L$52</f>
        <v>777</v>
      </c>
      <c r="H42" s="136"/>
      <c r="I42" s="136"/>
      <c r="J42" s="136">
        <f>'実質公債費比率（分子）の構造'!M$52</f>
        <v>748</v>
      </c>
      <c r="K42" s="136"/>
      <c r="L42" s="136"/>
      <c r="M42" s="136">
        <f>'実質公債費比率（分子）の構造'!N$52</f>
        <v>833</v>
      </c>
      <c r="N42" s="136"/>
      <c r="O42" s="136"/>
      <c r="P42" s="136">
        <f>'実質公債費比率（分子）の構造'!O$52</f>
        <v>850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v>
      </c>
      <c r="C44" s="136"/>
      <c r="D44" s="136"/>
      <c r="E44" s="136">
        <f>'実質公債費比率（分子）の構造'!L$50</f>
        <v>11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136</v>
      </c>
      <c r="C45" s="136"/>
      <c r="D45" s="136"/>
      <c r="E45" s="136">
        <f>'実質公債費比率（分子）の構造'!L$49</f>
        <v>76</v>
      </c>
      <c r="F45" s="136"/>
      <c r="G45" s="136"/>
      <c r="H45" s="136">
        <f>'実質公債費比率（分子）の構造'!M$49</f>
        <v>63</v>
      </c>
      <c r="I45" s="136"/>
      <c r="J45" s="136"/>
      <c r="K45" s="136">
        <f>'実質公債費比率（分子）の構造'!N$49</f>
        <v>34</v>
      </c>
      <c r="L45" s="136"/>
      <c r="M45" s="136"/>
      <c r="N45" s="136">
        <f>'実質公債費比率（分子）の構造'!O$49</f>
        <v>41</v>
      </c>
      <c r="O45" s="136"/>
      <c r="P45" s="136"/>
    </row>
    <row r="46" spans="1:16">
      <c r="A46" s="136" t="s">
        <v>54</v>
      </c>
      <c r="B46" s="136">
        <f>'実質公債費比率（分子）の構造'!K$48</f>
        <v>124</v>
      </c>
      <c r="C46" s="136"/>
      <c r="D46" s="136"/>
      <c r="E46" s="136">
        <f>'実質公債費比率（分子）の構造'!L$48</f>
        <v>169</v>
      </c>
      <c r="F46" s="136"/>
      <c r="G46" s="136"/>
      <c r="H46" s="136">
        <f>'実質公債費比率（分子）の構造'!M$48</f>
        <v>165</v>
      </c>
      <c r="I46" s="136"/>
      <c r="J46" s="136"/>
      <c r="K46" s="136">
        <f>'実質公債費比率（分子）の構造'!N$48</f>
        <v>172</v>
      </c>
      <c r="L46" s="136"/>
      <c r="M46" s="136"/>
      <c r="N46" s="136">
        <f>'実質公債費比率（分子）の構造'!O$48</f>
        <v>180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889</v>
      </c>
      <c r="C49" s="136"/>
      <c r="D49" s="136"/>
      <c r="E49" s="136">
        <f>'実質公債費比率（分子）の構造'!L$45</f>
        <v>876</v>
      </c>
      <c r="F49" s="136"/>
      <c r="G49" s="136"/>
      <c r="H49" s="136">
        <f>'実質公債費比率（分子）の構造'!M$45</f>
        <v>841</v>
      </c>
      <c r="I49" s="136"/>
      <c r="J49" s="136"/>
      <c r="K49" s="136">
        <f>'実質公債費比率（分子）の構造'!N$45</f>
        <v>840</v>
      </c>
      <c r="L49" s="136"/>
      <c r="M49" s="136"/>
      <c r="N49" s="136">
        <f>'実質公債費比率（分子）の構造'!O$45</f>
        <v>820</v>
      </c>
      <c r="O49" s="136"/>
      <c r="P49" s="136"/>
    </row>
    <row r="50" spans="1:16">
      <c r="A50" s="136" t="s">
        <v>58</v>
      </c>
      <c r="B50" s="136" t="e">
        <f>NA()</f>
        <v>#N/A</v>
      </c>
      <c r="C50" s="136">
        <f>IF(ISNUMBER('実質公債費比率（分子）の構造'!K$53),'実質公債費比率（分子）の構造'!K$53,NA())</f>
        <v>382</v>
      </c>
      <c r="D50" s="136" t="e">
        <f>NA()</f>
        <v>#N/A</v>
      </c>
      <c r="E50" s="136" t="e">
        <f>NA()</f>
        <v>#N/A</v>
      </c>
      <c r="F50" s="136">
        <f>IF(ISNUMBER('実質公債費比率（分子）の構造'!L$53),'実質公債費比率（分子）の構造'!L$53,NA())</f>
        <v>355</v>
      </c>
      <c r="G50" s="136" t="e">
        <f>NA()</f>
        <v>#N/A</v>
      </c>
      <c r="H50" s="136" t="e">
        <f>NA()</f>
        <v>#N/A</v>
      </c>
      <c r="I50" s="136">
        <f>IF(ISNUMBER('実質公債費比率（分子）の構造'!M$53),'実質公債費比率（分子）の構造'!M$53,NA())</f>
        <v>321</v>
      </c>
      <c r="J50" s="136" t="e">
        <f>NA()</f>
        <v>#N/A</v>
      </c>
      <c r="K50" s="136" t="e">
        <f>NA()</f>
        <v>#N/A</v>
      </c>
      <c r="L50" s="136">
        <f>IF(ISNUMBER('実質公債費比率（分子）の構造'!N$53),'実質公債費比率（分子）の構造'!N$53,NA())</f>
        <v>213</v>
      </c>
      <c r="M50" s="136" t="e">
        <f>NA()</f>
        <v>#N/A</v>
      </c>
      <c r="N50" s="136" t="e">
        <f>NA()</f>
        <v>#N/A</v>
      </c>
      <c r="O50" s="136">
        <f>IF(ISNUMBER('実質公債費比率（分子）の構造'!O$53),'実質公債費比率（分子）の構造'!O$53,NA())</f>
        <v>191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7833</v>
      </c>
      <c r="E56" s="135"/>
      <c r="F56" s="135"/>
      <c r="G56" s="135">
        <f>'将来負担比率（分子）の構造'!J$51</f>
        <v>8077</v>
      </c>
      <c r="H56" s="135"/>
      <c r="I56" s="135"/>
      <c r="J56" s="135">
        <f>'将来負担比率（分子）の構造'!K$51</f>
        <v>8247</v>
      </c>
      <c r="K56" s="135"/>
      <c r="L56" s="135"/>
      <c r="M56" s="135">
        <f>'将来負担比率（分子）の構造'!L$51</f>
        <v>8634</v>
      </c>
      <c r="N56" s="135"/>
      <c r="O56" s="135"/>
      <c r="P56" s="135">
        <f>'将来負担比率（分子）の構造'!M$51</f>
        <v>9017</v>
      </c>
    </row>
    <row r="57" spans="1:16">
      <c r="A57" s="135" t="s">
        <v>34</v>
      </c>
      <c r="B57" s="135"/>
      <c r="C57" s="135"/>
      <c r="D57" s="135">
        <f>'将来負担比率（分子）の構造'!I$50</f>
        <v>1928</v>
      </c>
      <c r="E57" s="135"/>
      <c r="F57" s="135"/>
      <c r="G57" s="135">
        <f>'将来負担比率（分子）の構造'!J$50</f>
        <v>2331</v>
      </c>
      <c r="H57" s="135"/>
      <c r="I57" s="135"/>
      <c r="J57" s="135">
        <f>'将来負担比率（分子）の構造'!K$50</f>
        <v>2462</v>
      </c>
      <c r="K57" s="135"/>
      <c r="L57" s="135"/>
      <c r="M57" s="135">
        <f>'将来負担比率（分子）の構造'!L$50</f>
        <v>2575</v>
      </c>
      <c r="N57" s="135"/>
      <c r="O57" s="135"/>
      <c r="P57" s="135">
        <f>'将来負担比率（分子）の構造'!M$50</f>
        <v>2454</v>
      </c>
    </row>
    <row r="58" spans="1:16">
      <c r="A58" s="135" t="s">
        <v>33</v>
      </c>
      <c r="B58" s="135"/>
      <c r="C58" s="135"/>
      <c r="D58" s="135">
        <f>'将来負担比率（分子）の構造'!I$49</f>
        <v>1438</v>
      </c>
      <c r="E58" s="135"/>
      <c r="F58" s="135"/>
      <c r="G58" s="135">
        <f>'将来負担比率（分子）の構造'!J$49</f>
        <v>1402</v>
      </c>
      <c r="H58" s="135"/>
      <c r="I58" s="135"/>
      <c r="J58" s="135">
        <f>'将来負担比率（分子）の構造'!K$49</f>
        <v>1341</v>
      </c>
      <c r="K58" s="135"/>
      <c r="L58" s="135"/>
      <c r="M58" s="135">
        <f>'将来負担比率（分子）の構造'!L$49</f>
        <v>1304</v>
      </c>
      <c r="N58" s="135"/>
      <c r="O58" s="135"/>
      <c r="P58" s="135">
        <f>'将来負担比率（分子）の構造'!M$49</f>
        <v>1576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3121</v>
      </c>
      <c r="C62" s="135"/>
      <c r="D62" s="135"/>
      <c r="E62" s="135">
        <f>'将来負担比率（分子）の構造'!J$45</f>
        <v>3421</v>
      </c>
      <c r="F62" s="135"/>
      <c r="G62" s="135"/>
      <c r="H62" s="135">
        <f>'将来負担比率（分子）の構造'!K$45</f>
        <v>3311</v>
      </c>
      <c r="I62" s="135"/>
      <c r="J62" s="135"/>
      <c r="K62" s="135">
        <f>'将来負担比率（分子）の構造'!L$45</f>
        <v>3123</v>
      </c>
      <c r="L62" s="135"/>
      <c r="M62" s="135"/>
      <c r="N62" s="135">
        <f>'将来負担比率（分子）の構造'!M$45</f>
        <v>3086</v>
      </c>
      <c r="O62" s="135"/>
      <c r="P62" s="135"/>
    </row>
    <row r="63" spans="1:16">
      <c r="A63" s="135" t="s">
        <v>27</v>
      </c>
      <c r="B63" s="135">
        <f>'将来負担比率（分子）の構造'!I$44</f>
        <v>332</v>
      </c>
      <c r="C63" s="135"/>
      <c r="D63" s="135"/>
      <c r="E63" s="135">
        <f>'将来負担比率（分子）の構造'!J$44</f>
        <v>255</v>
      </c>
      <c r="F63" s="135"/>
      <c r="G63" s="135"/>
      <c r="H63" s="135">
        <f>'将来負担比率（分子）の構造'!K$44</f>
        <v>209</v>
      </c>
      <c r="I63" s="135"/>
      <c r="J63" s="135"/>
      <c r="K63" s="135">
        <f>'将来負担比率（分子）の構造'!L$44</f>
        <v>236</v>
      </c>
      <c r="L63" s="135"/>
      <c r="M63" s="135"/>
      <c r="N63" s="135">
        <f>'将来負担比率（分子）の構造'!M$44</f>
        <v>239</v>
      </c>
      <c r="O63" s="135"/>
      <c r="P63" s="135"/>
    </row>
    <row r="64" spans="1:16">
      <c r="A64" s="135" t="s">
        <v>26</v>
      </c>
      <c r="B64" s="135">
        <f>'将来負担比率（分子）の構造'!I$43</f>
        <v>3195</v>
      </c>
      <c r="C64" s="135"/>
      <c r="D64" s="135"/>
      <c r="E64" s="135">
        <f>'将来負担比率（分子）の構造'!J$43</f>
        <v>3492</v>
      </c>
      <c r="F64" s="135"/>
      <c r="G64" s="135"/>
      <c r="H64" s="135">
        <f>'将来負担比率（分子）の構造'!K$43</f>
        <v>3365</v>
      </c>
      <c r="I64" s="135"/>
      <c r="J64" s="135"/>
      <c r="K64" s="135">
        <f>'将来負担比率（分子）の構造'!L$43</f>
        <v>3683</v>
      </c>
      <c r="L64" s="135"/>
      <c r="M64" s="135"/>
      <c r="N64" s="135">
        <f>'将来負担比率（分子）の構造'!M$43</f>
        <v>3562</v>
      </c>
      <c r="O64" s="135"/>
      <c r="P64" s="135"/>
    </row>
    <row r="65" spans="1:16">
      <c r="A65" s="135" t="s">
        <v>25</v>
      </c>
      <c r="B65" s="135">
        <f>'将来負担比率（分子）の構造'!I$42</f>
        <v>65</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8570</v>
      </c>
      <c r="C66" s="135"/>
      <c r="D66" s="135"/>
      <c r="E66" s="135">
        <f>'将来負担比率（分子）の構造'!J$41</f>
        <v>8681</v>
      </c>
      <c r="F66" s="135"/>
      <c r="G66" s="135"/>
      <c r="H66" s="135">
        <f>'将来負担比率（分子）の構造'!K$41</f>
        <v>8813</v>
      </c>
      <c r="I66" s="135"/>
      <c r="J66" s="135"/>
      <c r="K66" s="135">
        <f>'将来負担比率（分子）の構造'!L$41</f>
        <v>9068</v>
      </c>
      <c r="L66" s="135"/>
      <c r="M66" s="135"/>
      <c r="N66" s="135">
        <f>'将来負担比率（分子）の構造'!M$41</f>
        <v>9404</v>
      </c>
      <c r="O66" s="135"/>
      <c r="P66" s="135"/>
    </row>
    <row r="67" spans="1:16">
      <c r="A67" s="135" t="s">
        <v>62</v>
      </c>
      <c r="B67" s="135" t="e">
        <f>NA()</f>
        <v>#N/A</v>
      </c>
      <c r="C67" s="135">
        <f>IF(ISNUMBER('将来負担比率（分子）の構造'!I$52), IF('将来負担比率（分子）の構造'!I$52 &lt; 0, 0, '将来負担比率（分子）の構造'!I$52), NA())</f>
        <v>4085</v>
      </c>
      <c r="D67" s="135" t="e">
        <f>NA()</f>
        <v>#N/A</v>
      </c>
      <c r="E67" s="135" t="e">
        <f>NA()</f>
        <v>#N/A</v>
      </c>
      <c r="F67" s="135">
        <f>IF(ISNUMBER('将来負担比率（分子）の構造'!J$52), IF('将来負担比率（分子）の構造'!J$52 &lt; 0, 0, '将来負担比率（分子）の構造'!J$52), NA())</f>
        <v>4040</v>
      </c>
      <c r="G67" s="135" t="e">
        <f>NA()</f>
        <v>#N/A</v>
      </c>
      <c r="H67" s="135" t="e">
        <f>NA()</f>
        <v>#N/A</v>
      </c>
      <c r="I67" s="135">
        <f>IF(ISNUMBER('将来負担比率（分子）の構造'!K$52), IF('将来負担比率（分子）の構造'!K$52 &lt; 0, 0, '将来負担比率（分子）の構造'!K$52), NA())</f>
        <v>3648</v>
      </c>
      <c r="J67" s="135" t="e">
        <f>NA()</f>
        <v>#N/A</v>
      </c>
      <c r="K67" s="135" t="e">
        <f>NA()</f>
        <v>#N/A</v>
      </c>
      <c r="L67" s="135">
        <f>IF(ISNUMBER('将来負担比率（分子）の構造'!L$52), IF('将来負担比率（分子）の構造'!L$52 &lt; 0, 0, '将来負担比率（分子）の構造'!L$52), NA())</f>
        <v>3596</v>
      </c>
      <c r="M67" s="135" t="e">
        <f>NA()</f>
        <v>#N/A</v>
      </c>
      <c r="N67" s="135" t="e">
        <f>NA()</f>
        <v>#N/A</v>
      </c>
      <c r="O67" s="135">
        <f>IF(ISNUMBER('将来負担比率（分子）の構造'!M$52), IF('将来負担比率（分子）の構造'!M$52 &lt; 0, 0, '将来負担比率（分子）の構造'!M$52), NA())</f>
        <v>3243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3791257</v>
      </c>
      <c r="S5" s="637"/>
      <c r="T5" s="637"/>
      <c r="U5" s="637"/>
      <c r="V5" s="637"/>
      <c r="W5" s="637"/>
      <c r="X5" s="637"/>
      <c r="Y5" s="684"/>
      <c r="Z5" s="697">
        <v>38.299999999999997</v>
      </c>
      <c r="AA5" s="697"/>
      <c r="AB5" s="697"/>
      <c r="AC5" s="697"/>
      <c r="AD5" s="698">
        <v>3654558</v>
      </c>
      <c r="AE5" s="698"/>
      <c r="AF5" s="698"/>
      <c r="AG5" s="698"/>
      <c r="AH5" s="698"/>
      <c r="AI5" s="698"/>
      <c r="AJ5" s="698"/>
      <c r="AK5" s="698"/>
      <c r="AL5" s="685">
        <v>63.5</v>
      </c>
      <c r="AM5" s="654"/>
      <c r="AN5" s="654"/>
      <c r="AO5" s="686"/>
      <c r="AP5" s="673" t="s">
        <v>207</v>
      </c>
      <c r="AQ5" s="674"/>
      <c r="AR5" s="674"/>
      <c r="AS5" s="674"/>
      <c r="AT5" s="674"/>
      <c r="AU5" s="674"/>
      <c r="AV5" s="674"/>
      <c r="AW5" s="674"/>
      <c r="AX5" s="674"/>
      <c r="AY5" s="674"/>
      <c r="AZ5" s="674"/>
      <c r="BA5" s="674"/>
      <c r="BB5" s="674"/>
      <c r="BC5" s="674"/>
      <c r="BD5" s="674"/>
      <c r="BE5" s="674"/>
      <c r="BF5" s="675"/>
      <c r="BG5" s="586">
        <v>3654558</v>
      </c>
      <c r="BH5" s="587"/>
      <c r="BI5" s="587"/>
      <c r="BJ5" s="587"/>
      <c r="BK5" s="587"/>
      <c r="BL5" s="587"/>
      <c r="BM5" s="587"/>
      <c r="BN5" s="588"/>
      <c r="BO5" s="639">
        <v>96.4</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116996</v>
      </c>
      <c r="S6" s="587"/>
      <c r="T6" s="587"/>
      <c r="U6" s="587"/>
      <c r="V6" s="587"/>
      <c r="W6" s="587"/>
      <c r="X6" s="587"/>
      <c r="Y6" s="588"/>
      <c r="Z6" s="639">
        <v>1.2</v>
      </c>
      <c r="AA6" s="639"/>
      <c r="AB6" s="639"/>
      <c r="AC6" s="639"/>
      <c r="AD6" s="640">
        <v>116996</v>
      </c>
      <c r="AE6" s="640"/>
      <c r="AF6" s="640"/>
      <c r="AG6" s="640"/>
      <c r="AH6" s="640"/>
      <c r="AI6" s="640"/>
      <c r="AJ6" s="640"/>
      <c r="AK6" s="640"/>
      <c r="AL6" s="609">
        <v>2</v>
      </c>
      <c r="AM6" s="641"/>
      <c r="AN6" s="641"/>
      <c r="AO6" s="642"/>
      <c r="AP6" s="583" t="s">
        <v>213</v>
      </c>
      <c r="AQ6" s="584"/>
      <c r="AR6" s="584"/>
      <c r="AS6" s="584"/>
      <c r="AT6" s="584"/>
      <c r="AU6" s="584"/>
      <c r="AV6" s="584"/>
      <c r="AW6" s="584"/>
      <c r="AX6" s="584"/>
      <c r="AY6" s="584"/>
      <c r="AZ6" s="584"/>
      <c r="BA6" s="584"/>
      <c r="BB6" s="584"/>
      <c r="BC6" s="584"/>
      <c r="BD6" s="584"/>
      <c r="BE6" s="584"/>
      <c r="BF6" s="585"/>
      <c r="BG6" s="586">
        <v>3654558</v>
      </c>
      <c r="BH6" s="587"/>
      <c r="BI6" s="587"/>
      <c r="BJ6" s="587"/>
      <c r="BK6" s="587"/>
      <c r="BL6" s="587"/>
      <c r="BM6" s="587"/>
      <c r="BN6" s="588"/>
      <c r="BO6" s="639">
        <v>96.4</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123738</v>
      </c>
      <c r="CS6" s="587"/>
      <c r="CT6" s="587"/>
      <c r="CU6" s="587"/>
      <c r="CV6" s="587"/>
      <c r="CW6" s="587"/>
      <c r="CX6" s="587"/>
      <c r="CY6" s="588"/>
      <c r="CZ6" s="639">
        <v>1.3</v>
      </c>
      <c r="DA6" s="639"/>
      <c r="DB6" s="639"/>
      <c r="DC6" s="639"/>
      <c r="DD6" s="592" t="s">
        <v>208</v>
      </c>
      <c r="DE6" s="587"/>
      <c r="DF6" s="587"/>
      <c r="DG6" s="587"/>
      <c r="DH6" s="587"/>
      <c r="DI6" s="587"/>
      <c r="DJ6" s="587"/>
      <c r="DK6" s="587"/>
      <c r="DL6" s="587"/>
      <c r="DM6" s="587"/>
      <c r="DN6" s="587"/>
      <c r="DO6" s="587"/>
      <c r="DP6" s="588"/>
      <c r="DQ6" s="592">
        <v>123738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7782</v>
      </c>
      <c r="S7" s="587"/>
      <c r="T7" s="587"/>
      <c r="U7" s="587"/>
      <c r="V7" s="587"/>
      <c r="W7" s="587"/>
      <c r="X7" s="587"/>
      <c r="Y7" s="588"/>
      <c r="Z7" s="639">
        <v>0.1</v>
      </c>
      <c r="AA7" s="639"/>
      <c r="AB7" s="639"/>
      <c r="AC7" s="639"/>
      <c r="AD7" s="640">
        <v>7782</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1784708</v>
      </c>
      <c r="BH7" s="587"/>
      <c r="BI7" s="587"/>
      <c r="BJ7" s="587"/>
      <c r="BK7" s="587"/>
      <c r="BL7" s="587"/>
      <c r="BM7" s="587"/>
      <c r="BN7" s="588"/>
      <c r="BO7" s="639">
        <v>47.1</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1879980</v>
      </c>
      <c r="CS7" s="587"/>
      <c r="CT7" s="587"/>
      <c r="CU7" s="587"/>
      <c r="CV7" s="587"/>
      <c r="CW7" s="587"/>
      <c r="CX7" s="587"/>
      <c r="CY7" s="588"/>
      <c r="CZ7" s="639">
        <v>19.899999999999999</v>
      </c>
      <c r="DA7" s="639"/>
      <c r="DB7" s="639"/>
      <c r="DC7" s="639"/>
      <c r="DD7" s="592">
        <v>395045</v>
      </c>
      <c r="DE7" s="587"/>
      <c r="DF7" s="587"/>
      <c r="DG7" s="587"/>
      <c r="DH7" s="587"/>
      <c r="DI7" s="587"/>
      <c r="DJ7" s="587"/>
      <c r="DK7" s="587"/>
      <c r="DL7" s="587"/>
      <c r="DM7" s="587"/>
      <c r="DN7" s="587"/>
      <c r="DO7" s="587"/>
      <c r="DP7" s="588"/>
      <c r="DQ7" s="592">
        <v>1719302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16350</v>
      </c>
      <c r="S8" s="587"/>
      <c r="T8" s="587"/>
      <c r="U8" s="587"/>
      <c r="V8" s="587"/>
      <c r="W8" s="587"/>
      <c r="X8" s="587"/>
      <c r="Y8" s="588"/>
      <c r="Z8" s="639">
        <v>0.2</v>
      </c>
      <c r="AA8" s="639"/>
      <c r="AB8" s="639"/>
      <c r="AC8" s="639"/>
      <c r="AD8" s="640">
        <v>16350</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49893</v>
      </c>
      <c r="BH8" s="587"/>
      <c r="BI8" s="587"/>
      <c r="BJ8" s="587"/>
      <c r="BK8" s="587"/>
      <c r="BL8" s="587"/>
      <c r="BM8" s="587"/>
      <c r="BN8" s="588"/>
      <c r="BO8" s="639">
        <v>1.3</v>
      </c>
      <c r="BP8" s="639"/>
      <c r="BQ8" s="639"/>
      <c r="BR8" s="639"/>
      <c r="BS8" s="592" t="s">
        <v>110</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3026882</v>
      </c>
      <c r="CS8" s="587"/>
      <c r="CT8" s="587"/>
      <c r="CU8" s="587"/>
      <c r="CV8" s="587"/>
      <c r="CW8" s="587"/>
      <c r="CX8" s="587"/>
      <c r="CY8" s="588"/>
      <c r="CZ8" s="639">
        <v>32</v>
      </c>
      <c r="DA8" s="639"/>
      <c r="DB8" s="639"/>
      <c r="DC8" s="639"/>
      <c r="DD8" s="592">
        <v>15851</v>
      </c>
      <c r="DE8" s="587"/>
      <c r="DF8" s="587"/>
      <c r="DG8" s="587"/>
      <c r="DH8" s="587"/>
      <c r="DI8" s="587"/>
      <c r="DJ8" s="587"/>
      <c r="DK8" s="587"/>
      <c r="DL8" s="587"/>
      <c r="DM8" s="587"/>
      <c r="DN8" s="587"/>
      <c r="DO8" s="587"/>
      <c r="DP8" s="588"/>
      <c r="DQ8" s="592">
        <v>1850812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26734</v>
      </c>
      <c r="S9" s="587"/>
      <c r="T9" s="587"/>
      <c r="U9" s="587"/>
      <c r="V9" s="587"/>
      <c r="W9" s="587"/>
      <c r="X9" s="587"/>
      <c r="Y9" s="588"/>
      <c r="Z9" s="639">
        <v>0.3</v>
      </c>
      <c r="AA9" s="639"/>
      <c r="AB9" s="639"/>
      <c r="AC9" s="639"/>
      <c r="AD9" s="640">
        <v>26734</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1566874</v>
      </c>
      <c r="BH9" s="587"/>
      <c r="BI9" s="587"/>
      <c r="BJ9" s="587"/>
      <c r="BK9" s="587"/>
      <c r="BL9" s="587"/>
      <c r="BM9" s="587"/>
      <c r="BN9" s="588"/>
      <c r="BO9" s="639">
        <v>41.3</v>
      </c>
      <c r="BP9" s="639"/>
      <c r="BQ9" s="639"/>
      <c r="BR9" s="639"/>
      <c r="BS9" s="592" t="s">
        <v>110</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749889</v>
      </c>
      <c r="CS9" s="587"/>
      <c r="CT9" s="587"/>
      <c r="CU9" s="587"/>
      <c r="CV9" s="587"/>
      <c r="CW9" s="587"/>
      <c r="CX9" s="587"/>
      <c r="CY9" s="588"/>
      <c r="CZ9" s="639">
        <v>7.9</v>
      </c>
      <c r="DA9" s="639"/>
      <c r="DB9" s="639"/>
      <c r="DC9" s="639"/>
      <c r="DD9" s="592">
        <v>15195</v>
      </c>
      <c r="DE9" s="587"/>
      <c r="DF9" s="587"/>
      <c r="DG9" s="587"/>
      <c r="DH9" s="587"/>
      <c r="DI9" s="587"/>
      <c r="DJ9" s="587"/>
      <c r="DK9" s="587"/>
      <c r="DL9" s="587"/>
      <c r="DM9" s="587"/>
      <c r="DN9" s="587"/>
      <c r="DO9" s="587"/>
      <c r="DP9" s="588"/>
      <c r="DQ9" s="592">
        <v>733194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252571</v>
      </c>
      <c r="S10" s="587"/>
      <c r="T10" s="587"/>
      <c r="U10" s="587"/>
      <c r="V10" s="587"/>
      <c r="W10" s="587"/>
      <c r="X10" s="587"/>
      <c r="Y10" s="588"/>
      <c r="Z10" s="639">
        <v>2.6</v>
      </c>
      <c r="AA10" s="639"/>
      <c r="AB10" s="639"/>
      <c r="AC10" s="639"/>
      <c r="AD10" s="640">
        <v>252571</v>
      </c>
      <c r="AE10" s="640"/>
      <c r="AF10" s="640"/>
      <c r="AG10" s="640"/>
      <c r="AH10" s="640"/>
      <c r="AI10" s="640"/>
      <c r="AJ10" s="640"/>
      <c r="AK10" s="640"/>
      <c r="AL10" s="609">
        <v>4.4000000000000004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63860</v>
      </c>
      <c r="BH10" s="587"/>
      <c r="BI10" s="587"/>
      <c r="BJ10" s="587"/>
      <c r="BK10" s="587"/>
      <c r="BL10" s="587"/>
      <c r="BM10" s="587"/>
      <c r="BN10" s="588"/>
      <c r="BO10" s="639">
        <v>1.7</v>
      </c>
      <c r="BP10" s="639"/>
      <c r="BQ10" s="639"/>
      <c r="BR10" s="639"/>
      <c r="BS10" s="592" t="s">
        <v>110</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2798</v>
      </c>
      <c r="CS10" s="587"/>
      <c r="CT10" s="587"/>
      <c r="CU10" s="587"/>
      <c r="CV10" s="587"/>
      <c r="CW10" s="587"/>
      <c r="CX10" s="587"/>
      <c r="CY10" s="588"/>
      <c r="CZ10" s="639">
        <v>0</v>
      </c>
      <c r="DA10" s="639"/>
      <c r="DB10" s="639"/>
      <c r="DC10" s="639"/>
      <c r="DD10" s="592" t="s">
        <v>110</v>
      </c>
      <c r="DE10" s="587"/>
      <c r="DF10" s="587"/>
      <c r="DG10" s="587"/>
      <c r="DH10" s="587"/>
      <c r="DI10" s="587"/>
      <c r="DJ10" s="587"/>
      <c r="DK10" s="587"/>
      <c r="DL10" s="587"/>
      <c r="DM10" s="587"/>
      <c r="DN10" s="587"/>
      <c r="DO10" s="587"/>
      <c r="DP10" s="588"/>
      <c r="DQ10" s="592">
        <v>1769</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45870</v>
      </c>
      <c r="S11" s="587"/>
      <c r="T11" s="587"/>
      <c r="U11" s="587"/>
      <c r="V11" s="587"/>
      <c r="W11" s="587"/>
      <c r="X11" s="587"/>
      <c r="Y11" s="588"/>
      <c r="Z11" s="639">
        <v>0.5</v>
      </c>
      <c r="AA11" s="639"/>
      <c r="AB11" s="639"/>
      <c r="AC11" s="639"/>
      <c r="AD11" s="640">
        <v>45870</v>
      </c>
      <c r="AE11" s="640"/>
      <c r="AF11" s="640"/>
      <c r="AG11" s="640"/>
      <c r="AH11" s="640"/>
      <c r="AI11" s="640"/>
      <c r="AJ11" s="640"/>
      <c r="AK11" s="640"/>
      <c r="AL11" s="609">
        <v>0.8</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104081</v>
      </c>
      <c r="BH11" s="587"/>
      <c r="BI11" s="587"/>
      <c r="BJ11" s="587"/>
      <c r="BK11" s="587"/>
      <c r="BL11" s="587"/>
      <c r="BM11" s="587"/>
      <c r="BN11" s="588"/>
      <c r="BO11" s="639">
        <v>2.7</v>
      </c>
      <c r="BP11" s="639"/>
      <c r="BQ11" s="639"/>
      <c r="BR11" s="639"/>
      <c r="BS11" s="592" t="s">
        <v>110</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169373</v>
      </c>
      <c r="CS11" s="587"/>
      <c r="CT11" s="587"/>
      <c r="CU11" s="587"/>
      <c r="CV11" s="587"/>
      <c r="CW11" s="587"/>
      <c r="CX11" s="587"/>
      <c r="CY11" s="588"/>
      <c r="CZ11" s="639">
        <v>1.8</v>
      </c>
      <c r="DA11" s="639"/>
      <c r="DB11" s="639"/>
      <c r="DC11" s="639"/>
      <c r="DD11" s="592">
        <v>28963</v>
      </c>
      <c r="DE11" s="587"/>
      <c r="DF11" s="587"/>
      <c r="DG11" s="587"/>
      <c r="DH11" s="587"/>
      <c r="DI11" s="587"/>
      <c r="DJ11" s="587"/>
      <c r="DK11" s="587"/>
      <c r="DL11" s="587"/>
      <c r="DM11" s="587"/>
      <c r="DN11" s="587"/>
      <c r="DO11" s="587"/>
      <c r="DP11" s="588"/>
      <c r="DQ11" s="592">
        <v>142121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1622752</v>
      </c>
      <c r="BH12" s="587"/>
      <c r="BI12" s="587"/>
      <c r="BJ12" s="587"/>
      <c r="BK12" s="587"/>
      <c r="BL12" s="587"/>
      <c r="BM12" s="587"/>
      <c r="BN12" s="588"/>
      <c r="BO12" s="639">
        <v>42.8</v>
      </c>
      <c r="BP12" s="639"/>
      <c r="BQ12" s="639"/>
      <c r="BR12" s="639"/>
      <c r="BS12" s="592" t="s">
        <v>110</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149639</v>
      </c>
      <c r="CS12" s="587"/>
      <c r="CT12" s="587"/>
      <c r="CU12" s="587"/>
      <c r="CV12" s="587"/>
      <c r="CW12" s="587"/>
      <c r="CX12" s="587"/>
      <c r="CY12" s="588"/>
      <c r="CZ12" s="639">
        <v>1.6</v>
      </c>
      <c r="DA12" s="639"/>
      <c r="DB12" s="639"/>
      <c r="DC12" s="639"/>
      <c r="DD12" s="592">
        <v>22811</v>
      </c>
      <c r="DE12" s="587"/>
      <c r="DF12" s="587"/>
      <c r="DG12" s="587"/>
      <c r="DH12" s="587"/>
      <c r="DI12" s="587"/>
      <c r="DJ12" s="587"/>
      <c r="DK12" s="587"/>
      <c r="DL12" s="587"/>
      <c r="DM12" s="587"/>
      <c r="DN12" s="587"/>
      <c r="DO12" s="587"/>
      <c r="DP12" s="588"/>
      <c r="DQ12" s="592">
        <v>132575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46125</v>
      </c>
      <c r="S13" s="587"/>
      <c r="T13" s="587"/>
      <c r="U13" s="587"/>
      <c r="V13" s="587"/>
      <c r="W13" s="587"/>
      <c r="X13" s="587"/>
      <c r="Y13" s="588"/>
      <c r="Z13" s="639">
        <v>0.5</v>
      </c>
      <c r="AA13" s="639"/>
      <c r="AB13" s="639"/>
      <c r="AC13" s="639"/>
      <c r="AD13" s="640">
        <v>46125</v>
      </c>
      <c r="AE13" s="640"/>
      <c r="AF13" s="640"/>
      <c r="AG13" s="640"/>
      <c r="AH13" s="640"/>
      <c r="AI13" s="640"/>
      <c r="AJ13" s="640"/>
      <c r="AK13" s="640"/>
      <c r="AL13" s="609">
        <v>0.8</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1619493</v>
      </c>
      <c r="BH13" s="587"/>
      <c r="BI13" s="587"/>
      <c r="BJ13" s="587"/>
      <c r="BK13" s="587"/>
      <c r="BL13" s="587"/>
      <c r="BM13" s="587"/>
      <c r="BN13" s="588"/>
      <c r="BO13" s="639">
        <v>42.7</v>
      </c>
      <c r="BP13" s="639"/>
      <c r="BQ13" s="639"/>
      <c r="BR13" s="639"/>
      <c r="BS13" s="592" t="s">
        <v>110</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744956</v>
      </c>
      <c r="CS13" s="587"/>
      <c r="CT13" s="587"/>
      <c r="CU13" s="587"/>
      <c r="CV13" s="587"/>
      <c r="CW13" s="587"/>
      <c r="CX13" s="587"/>
      <c r="CY13" s="588"/>
      <c r="CZ13" s="639">
        <v>7.9</v>
      </c>
      <c r="DA13" s="639"/>
      <c r="DB13" s="639"/>
      <c r="DC13" s="639"/>
      <c r="DD13" s="592">
        <v>379390</v>
      </c>
      <c r="DE13" s="587"/>
      <c r="DF13" s="587"/>
      <c r="DG13" s="587"/>
      <c r="DH13" s="587"/>
      <c r="DI13" s="587"/>
      <c r="DJ13" s="587"/>
      <c r="DK13" s="587"/>
      <c r="DL13" s="587"/>
      <c r="DM13" s="587"/>
      <c r="DN13" s="587"/>
      <c r="DO13" s="587"/>
      <c r="DP13" s="588"/>
      <c r="DQ13" s="592">
        <v>550921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60213</v>
      </c>
      <c r="BH14" s="587"/>
      <c r="BI14" s="587"/>
      <c r="BJ14" s="587"/>
      <c r="BK14" s="587"/>
      <c r="BL14" s="587"/>
      <c r="BM14" s="587"/>
      <c r="BN14" s="588"/>
      <c r="BO14" s="639">
        <v>1.6</v>
      </c>
      <c r="BP14" s="639"/>
      <c r="BQ14" s="639"/>
      <c r="BR14" s="639"/>
      <c r="BS14" s="592" t="s">
        <v>110</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525833</v>
      </c>
      <c r="CS14" s="587"/>
      <c r="CT14" s="587"/>
      <c r="CU14" s="587"/>
      <c r="CV14" s="587"/>
      <c r="CW14" s="587"/>
      <c r="CX14" s="587"/>
      <c r="CY14" s="588"/>
      <c r="CZ14" s="639">
        <v>5.6</v>
      </c>
      <c r="DA14" s="639"/>
      <c r="DB14" s="639"/>
      <c r="DC14" s="639"/>
      <c r="DD14" s="592">
        <v>10959</v>
      </c>
      <c r="DE14" s="587"/>
      <c r="DF14" s="587"/>
      <c r="DG14" s="587"/>
      <c r="DH14" s="587"/>
      <c r="DI14" s="587"/>
      <c r="DJ14" s="587"/>
      <c r="DK14" s="587"/>
      <c r="DL14" s="587"/>
      <c r="DM14" s="587"/>
      <c r="DN14" s="587"/>
      <c r="DO14" s="587"/>
      <c r="DP14" s="588"/>
      <c r="DQ14" s="592">
        <v>519833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13192</v>
      </c>
      <c r="S15" s="587"/>
      <c r="T15" s="587"/>
      <c r="U15" s="587"/>
      <c r="V15" s="587"/>
      <c r="W15" s="587"/>
      <c r="X15" s="587"/>
      <c r="Y15" s="588"/>
      <c r="Z15" s="639">
        <v>0.1</v>
      </c>
      <c r="AA15" s="639"/>
      <c r="AB15" s="639"/>
      <c r="AC15" s="639"/>
      <c r="AD15" s="640">
        <v>13192</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185689</v>
      </c>
      <c r="BH15" s="587"/>
      <c r="BI15" s="587"/>
      <c r="BJ15" s="587"/>
      <c r="BK15" s="587"/>
      <c r="BL15" s="587"/>
      <c r="BM15" s="587"/>
      <c r="BN15" s="588"/>
      <c r="BO15" s="639">
        <v>4.9000000000000004</v>
      </c>
      <c r="BP15" s="639"/>
      <c r="BQ15" s="639"/>
      <c r="BR15" s="639"/>
      <c r="BS15" s="592" t="s">
        <v>110</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1275823</v>
      </c>
      <c r="CS15" s="587"/>
      <c r="CT15" s="587"/>
      <c r="CU15" s="587"/>
      <c r="CV15" s="587"/>
      <c r="CW15" s="587"/>
      <c r="CX15" s="587"/>
      <c r="CY15" s="588"/>
      <c r="CZ15" s="639">
        <v>13.5</v>
      </c>
      <c r="DA15" s="639"/>
      <c r="DB15" s="639"/>
      <c r="DC15" s="639"/>
      <c r="DD15" s="592">
        <v>432494</v>
      </c>
      <c r="DE15" s="587"/>
      <c r="DF15" s="587"/>
      <c r="DG15" s="587"/>
      <c r="DH15" s="587"/>
      <c r="DI15" s="587"/>
      <c r="DJ15" s="587"/>
      <c r="DK15" s="587"/>
      <c r="DL15" s="587"/>
      <c r="DM15" s="587"/>
      <c r="DN15" s="587"/>
      <c r="DO15" s="587"/>
      <c r="DP15" s="588"/>
      <c r="DQ15" s="592">
        <v>940361</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1680999</v>
      </c>
      <c r="S16" s="587"/>
      <c r="T16" s="587"/>
      <c r="U16" s="587"/>
      <c r="V16" s="587"/>
      <c r="W16" s="587"/>
      <c r="X16" s="587"/>
      <c r="Y16" s="588"/>
      <c r="Z16" s="639">
        <v>17</v>
      </c>
      <c r="AA16" s="639"/>
      <c r="AB16" s="639"/>
      <c r="AC16" s="639"/>
      <c r="AD16" s="640">
        <v>1538862</v>
      </c>
      <c r="AE16" s="640"/>
      <c r="AF16" s="640"/>
      <c r="AG16" s="640"/>
      <c r="AH16" s="640"/>
      <c r="AI16" s="640"/>
      <c r="AJ16" s="640"/>
      <c r="AK16" s="640"/>
      <c r="AL16" s="609">
        <v>26.7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1538862</v>
      </c>
      <c r="S17" s="587"/>
      <c r="T17" s="587"/>
      <c r="U17" s="587"/>
      <c r="V17" s="587"/>
      <c r="W17" s="587"/>
      <c r="X17" s="587"/>
      <c r="Y17" s="588"/>
      <c r="Z17" s="639">
        <v>15.6</v>
      </c>
      <c r="AA17" s="639"/>
      <c r="AB17" s="639"/>
      <c r="AC17" s="639"/>
      <c r="AD17" s="640">
        <v>1538862</v>
      </c>
      <c r="AE17" s="640"/>
      <c r="AF17" s="640"/>
      <c r="AG17" s="640"/>
      <c r="AH17" s="640"/>
      <c r="AI17" s="640"/>
      <c r="AJ17" s="640"/>
      <c r="AK17" s="640"/>
      <c r="AL17" s="609">
        <v>26.7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1196</v>
      </c>
      <c r="BH17" s="587"/>
      <c r="BI17" s="587"/>
      <c r="BJ17" s="587"/>
      <c r="BK17" s="587"/>
      <c r="BL17" s="587"/>
      <c r="BM17" s="587"/>
      <c r="BN17" s="588"/>
      <c r="BO17" s="639">
        <v>0</v>
      </c>
      <c r="BP17" s="639"/>
      <c r="BQ17" s="639"/>
      <c r="BR17" s="639"/>
      <c r="BS17" s="592" t="s">
        <v>110</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820427</v>
      </c>
      <c r="CS17" s="587"/>
      <c r="CT17" s="587"/>
      <c r="CU17" s="587"/>
      <c r="CV17" s="587"/>
      <c r="CW17" s="587"/>
      <c r="CX17" s="587"/>
      <c r="CY17" s="588"/>
      <c r="CZ17" s="639">
        <v>8.6999999999999993</v>
      </c>
      <c r="DA17" s="639"/>
      <c r="DB17" s="639"/>
      <c r="DC17" s="639"/>
      <c r="DD17" s="592" t="s">
        <v>110</v>
      </c>
      <c r="DE17" s="587"/>
      <c r="DF17" s="587"/>
      <c r="DG17" s="587"/>
      <c r="DH17" s="587"/>
      <c r="DI17" s="587"/>
      <c r="DJ17" s="587"/>
      <c r="DK17" s="587"/>
      <c r="DL17" s="587"/>
      <c r="DM17" s="587"/>
      <c r="DN17" s="587"/>
      <c r="DO17" s="587"/>
      <c r="DP17" s="588"/>
      <c r="DQ17" s="592">
        <v>820427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142131</v>
      </c>
      <c r="S18" s="587"/>
      <c r="T18" s="587"/>
      <c r="U18" s="587"/>
      <c r="V18" s="587"/>
      <c r="W18" s="587"/>
      <c r="X18" s="587"/>
      <c r="Y18" s="588"/>
      <c r="Z18" s="639">
        <v>1.4</v>
      </c>
      <c r="AA18" s="639"/>
      <c r="AB18" s="639"/>
      <c r="AC18" s="639"/>
      <c r="AD18" s="640" t="s">
        <v>110</v>
      </c>
      <c r="AE18" s="640"/>
      <c r="AF18" s="640"/>
      <c r="AG18" s="640"/>
      <c r="AH18" s="640"/>
      <c r="AI18" s="640"/>
      <c r="AJ18" s="640"/>
      <c r="AK18" s="640"/>
      <c r="AL18" s="609" t="s">
        <v>110</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6</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136699</v>
      </c>
      <c r="BH19" s="587"/>
      <c r="BI19" s="587"/>
      <c r="BJ19" s="587"/>
      <c r="BK19" s="587"/>
      <c r="BL19" s="587"/>
      <c r="BM19" s="587"/>
      <c r="BN19" s="588"/>
      <c r="BO19" s="639">
        <v>3.6</v>
      </c>
      <c r="BP19" s="639"/>
      <c r="BQ19" s="639"/>
      <c r="BR19" s="639"/>
      <c r="BS19" s="592" t="s">
        <v>110</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5997876</v>
      </c>
      <c r="S20" s="587"/>
      <c r="T20" s="587"/>
      <c r="U20" s="587"/>
      <c r="V20" s="587"/>
      <c r="W20" s="587"/>
      <c r="X20" s="587"/>
      <c r="Y20" s="588"/>
      <c r="Z20" s="639">
        <v>60.6</v>
      </c>
      <c r="AA20" s="639"/>
      <c r="AB20" s="639"/>
      <c r="AC20" s="639"/>
      <c r="AD20" s="640">
        <v>5719040</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136699</v>
      </c>
      <c r="BH20" s="587"/>
      <c r="BI20" s="587"/>
      <c r="BJ20" s="587"/>
      <c r="BK20" s="587"/>
      <c r="BL20" s="587"/>
      <c r="BM20" s="587"/>
      <c r="BN20" s="588"/>
      <c r="BO20" s="639">
        <v>3.6</v>
      </c>
      <c r="BP20" s="639"/>
      <c r="BQ20" s="639"/>
      <c r="BR20" s="639"/>
      <c r="BS20" s="592" t="s">
        <v>110</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9469338</v>
      </c>
      <c r="CS20" s="587"/>
      <c r="CT20" s="587"/>
      <c r="CU20" s="587"/>
      <c r="CV20" s="587"/>
      <c r="CW20" s="587"/>
      <c r="CX20" s="587"/>
      <c r="CY20" s="588"/>
      <c r="CZ20" s="639">
        <v>100</v>
      </c>
      <c r="DA20" s="639"/>
      <c r="DB20" s="639"/>
      <c r="DC20" s="639"/>
      <c r="DD20" s="592">
        <v>1300708</v>
      </c>
      <c r="DE20" s="587"/>
      <c r="DF20" s="587"/>
      <c r="DG20" s="587"/>
      <c r="DH20" s="587"/>
      <c r="DI20" s="587"/>
      <c r="DJ20" s="587"/>
      <c r="DK20" s="587"/>
      <c r="DL20" s="587"/>
      <c r="DM20" s="587"/>
      <c r="DN20" s="587"/>
      <c r="DO20" s="587"/>
      <c r="DP20" s="588"/>
      <c r="DQ20" s="592">
        <v>7535053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4977</v>
      </c>
      <c r="S21" s="587"/>
      <c r="T21" s="587"/>
      <c r="U21" s="587"/>
      <c r="V21" s="587"/>
      <c r="W21" s="587"/>
      <c r="X21" s="587"/>
      <c r="Y21" s="588"/>
      <c r="Z21" s="639">
        <v>0.1</v>
      </c>
      <c r="AA21" s="639"/>
      <c r="AB21" s="639"/>
      <c r="AC21" s="639"/>
      <c r="AD21" s="640">
        <v>4977</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80114</v>
      </c>
      <c r="S22" s="587"/>
      <c r="T22" s="587"/>
      <c r="U22" s="587"/>
      <c r="V22" s="587"/>
      <c r="W22" s="587"/>
      <c r="X22" s="587"/>
      <c r="Y22" s="588"/>
      <c r="Z22" s="639">
        <v>0.8</v>
      </c>
      <c r="AA22" s="639"/>
      <c r="AB22" s="639"/>
      <c r="AC22" s="639"/>
      <c r="AD22" s="640" t="s">
        <v>110</v>
      </c>
      <c r="AE22" s="640"/>
      <c r="AF22" s="640"/>
      <c r="AG22" s="640"/>
      <c r="AH22" s="640"/>
      <c r="AI22" s="640"/>
      <c r="AJ22" s="640"/>
      <c r="AK22" s="640"/>
      <c r="AL22" s="609" t="s">
        <v>110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101346</v>
      </c>
      <c r="S23" s="587"/>
      <c r="T23" s="587"/>
      <c r="U23" s="587"/>
      <c r="V23" s="587"/>
      <c r="W23" s="587"/>
      <c r="X23" s="587"/>
      <c r="Y23" s="588"/>
      <c r="Z23" s="639">
        <v>1</v>
      </c>
      <c r="AA23" s="639"/>
      <c r="AB23" s="639"/>
      <c r="AC23" s="639"/>
      <c r="AD23" s="640">
        <v>10954</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136699</v>
      </c>
      <c r="BH23" s="587"/>
      <c r="BI23" s="587"/>
      <c r="BJ23" s="587"/>
      <c r="BK23" s="587"/>
      <c r="BL23" s="587"/>
      <c r="BM23" s="587"/>
      <c r="BN23" s="588"/>
      <c r="BO23" s="639">
        <v>3.6</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14643</v>
      </c>
      <c r="S24" s="587"/>
      <c r="T24" s="587"/>
      <c r="U24" s="587"/>
      <c r="V24" s="587"/>
      <c r="W24" s="587"/>
      <c r="X24" s="587"/>
      <c r="Y24" s="588"/>
      <c r="Z24" s="639">
        <v>0.1</v>
      </c>
      <c r="AA24" s="639"/>
      <c r="AB24" s="639"/>
      <c r="AC24" s="639"/>
      <c r="AD24" s="640" t="s">
        <v>110</v>
      </c>
      <c r="AE24" s="640"/>
      <c r="AF24" s="640"/>
      <c r="AG24" s="640"/>
      <c r="AH24" s="640"/>
      <c r="AI24" s="640"/>
      <c r="AJ24" s="640"/>
      <c r="AK24" s="640"/>
      <c r="AL24" s="609" t="s">
        <v>110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4266530</v>
      </c>
      <c r="CS24" s="637"/>
      <c r="CT24" s="637"/>
      <c r="CU24" s="637"/>
      <c r="CV24" s="637"/>
      <c r="CW24" s="637"/>
      <c r="CX24" s="637"/>
      <c r="CY24" s="684"/>
      <c r="CZ24" s="688">
        <v>45.1</v>
      </c>
      <c r="DA24" s="689"/>
      <c r="DB24" s="689"/>
      <c r="DC24" s="690"/>
      <c r="DD24" s="683">
        <v>3217974</v>
      </c>
      <c r="DE24" s="637"/>
      <c r="DF24" s="637"/>
      <c r="DG24" s="637"/>
      <c r="DH24" s="637"/>
      <c r="DI24" s="637"/>
      <c r="DJ24" s="637"/>
      <c r="DK24" s="684"/>
      <c r="DL24" s="683">
        <v>3100146</v>
      </c>
      <c r="DM24" s="637"/>
      <c r="DN24" s="637"/>
      <c r="DO24" s="637"/>
      <c r="DP24" s="637"/>
      <c r="DQ24" s="637"/>
      <c r="DR24" s="637"/>
      <c r="DS24" s="637"/>
      <c r="DT24" s="637"/>
      <c r="DU24" s="637"/>
      <c r="DV24" s="684"/>
      <c r="DW24" s="685">
        <v>48.8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1203285</v>
      </c>
      <c r="S25" s="587"/>
      <c r="T25" s="587"/>
      <c r="U25" s="587"/>
      <c r="V25" s="587"/>
      <c r="W25" s="587"/>
      <c r="X25" s="587"/>
      <c r="Y25" s="588"/>
      <c r="Z25" s="639">
        <v>12.2</v>
      </c>
      <c r="AA25" s="639"/>
      <c r="AB25" s="639"/>
      <c r="AC25" s="639"/>
      <c r="AD25" s="640" t="s">
        <v>110</v>
      </c>
      <c r="AE25" s="640"/>
      <c r="AF25" s="640"/>
      <c r="AG25" s="640"/>
      <c r="AH25" s="640"/>
      <c r="AI25" s="640"/>
      <c r="AJ25" s="640"/>
      <c r="AK25" s="640"/>
      <c r="AL25" s="609" t="s">
        <v>110</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2052966</v>
      </c>
      <c r="CS25" s="605"/>
      <c r="CT25" s="605"/>
      <c r="CU25" s="605"/>
      <c r="CV25" s="605"/>
      <c r="CW25" s="605"/>
      <c r="CX25" s="605"/>
      <c r="CY25" s="606"/>
      <c r="CZ25" s="589">
        <v>21.7</v>
      </c>
      <c r="DA25" s="607"/>
      <c r="DB25" s="607"/>
      <c r="DC25" s="608"/>
      <c r="DD25" s="592">
        <v>1951466</v>
      </c>
      <c r="DE25" s="605"/>
      <c r="DF25" s="605"/>
      <c r="DG25" s="605"/>
      <c r="DH25" s="605"/>
      <c r="DI25" s="605"/>
      <c r="DJ25" s="605"/>
      <c r="DK25" s="606"/>
      <c r="DL25" s="592">
        <v>1833838</v>
      </c>
      <c r="DM25" s="605"/>
      <c r="DN25" s="605"/>
      <c r="DO25" s="605"/>
      <c r="DP25" s="605"/>
      <c r="DQ25" s="605"/>
      <c r="DR25" s="605"/>
      <c r="DS25" s="605"/>
      <c r="DT25" s="605"/>
      <c r="DU25" s="605"/>
      <c r="DV25" s="606"/>
      <c r="DW25" s="609">
        <v>28.9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1302082</v>
      </c>
      <c r="CS26" s="587"/>
      <c r="CT26" s="587"/>
      <c r="CU26" s="587"/>
      <c r="CV26" s="587"/>
      <c r="CW26" s="587"/>
      <c r="CX26" s="587"/>
      <c r="CY26" s="588"/>
      <c r="CZ26" s="589">
        <v>13.8</v>
      </c>
      <c r="DA26" s="607"/>
      <c r="DB26" s="607"/>
      <c r="DC26" s="608"/>
      <c r="DD26" s="592">
        <v>1222510</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548205</v>
      </c>
      <c r="S27" s="587"/>
      <c r="T27" s="587"/>
      <c r="U27" s="587"/>
      <c r="V27" s="587"/>
      <c r="W27" s="587"/>
      <c r="X27" s="587"/>
      <c r="Y27" s="588"/>
      <c r="Z27" s="639">
        <v>5.5</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3791257</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1393137</v>
      </c>
      <c r="CS27" s="605"/>
      <c r="CT27" s="605"/>
      <c r="CU27" s="605"/>
      <c r="CV27" s="605"/>
      <c r="CW27" s="605"/>
      <c r="CX27" s="605"/>
      <c r="CY27" s="606"/>
      <c r="CZ27" s="589">
        <v>14.7</v>
      </c>
      <c r="DA27" s="607"/>
      <c r="DB27" s="607"/>
      <c r="DC27" s="608"/>
      <c r="DD27" s="592">
        <v>446081</v>
      </c>
      <c r="DE27" s="605"/>
      <c r="DF27" s="605"/>
      <c r="DG27" s="605"/>
      <c r="DH27" s="605"/>
      <c r="DI27" s="605"/>
      <c r="DJ27" s="605"/>
      <c r="DK27" s="606"/>
      <c r="DL27" s="592">
        <v>445881</v>
      </c>
      <c r="DM27" s="605"/>
      <c r="DN27" s="605"/>
      <c r="DO27" s="605"/>
      <c r="DP27" s="605"/>
      <c r="DQ27" s="605"/>
      <c r="DR27" s="605"/>
      <c r="DS27" s="605"/>
      <c r="DT27" s="605"/>
      <c r="DU27" s="605"/>
      <c r="DV27" s="606"/>
      <c r="DW27" s="609">
        <v>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81907</v>
      </c>
      <c r="S28" s="587"/>
      <c r="T28" s="587"/>
      <c r="U28" s="587"/>
      <c r="V28" s="587"/>
      <c r="W28" s="587"/>
      <c r="X28" s="587"/>
      <c r="Y28" s="588"/>
      <c r="Z28" s="639">
        <v>0.8</v>
      </c>
      <c r="AA28" s="639"/>
      <c r="AB28" s="639"/>
      <c r="AC28" s="639"/>
      <c r="AD28" s="640">
        <v>21673</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820427</v>
      </c>
      <c r="CS28" s="587"/>
      <c r="CT28" s="587"/>
      <c r="CU28" s="587"/>
      <c r="CV28" s="587"/>
      <c r="CW28" s="587"/>
      <c r="CX28" s="587"/>
      <c r="CY28" s="588"/>
      <c r="CZ28" s="589">
        <v>8.6999999999999993</v>
      </c>
      <c r="DA28" s="607"/>
      <c r="DB28" s="607"/>
      <c r="DC28" s="608"/>
      <c r="DD28" s="592">
        <v>820427</v>
      </c>
      <c r="DE28" s="587"/>
      <c r="DF28" s="587"/>
      <c r="DG28" s="587"/>
      <c r="DH28" s="587"/>
      <c r="DI28" s="587"/>
      <c r="DJ28" s="587"/>
      <c r="DK28" s="588"/>
      <c r="DL28" s="592">
        <v>820427</v>
      </c>
      <c r="DM28" s="587"/>
      <c r="DN28" s="587"/>
      <c r="DO28" s="587"/>
      <c r="DP28" s="587"/>
      <c r="DQ28" s="587"/>
      <c r="DR28" s="587"/>
      <c r="DS28" s="587"/>
      <c r="DT28" s="587"/>
      <c r="DU28" s="587"/>
      <c r="DV28" s="588"/>
      <c r="DW28" s="609">
        <v>12.9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1147</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820427</v>
      </c>
      <c r="CS29" s="605"/>
      <c r="CT29" s="605"/>
      <c r="CU29" s="605"/>
      <c r="CV29" s="605"/>
      <c r="CW29" s="605"/>
      <c r="CX29" s="605"/>
      <c r="CY29" s="606"/>
      <c r="CZ29" s="589">
        <v>8.6999999999999993</v>
      </c>
      <c r="DA29" s="607"/>
      <c r="DB29" s="607"/>
      <c r="DC29" s="608"/>
      <c r="DD29" s="592">
        <v>820427</v>
      </c>
      <c r="DE29" s="605"/>
      <c r="DF29" s="605"/>
      <c r="DG29" s="605"/>
      <c r="DH29" s="605"/>
      <c r="DI29" s="605"/>
      <c r="DJ29" s="605"/>
      <c r="DK29" s="606"/>
      <c r="DL29" s="592">
        <v>820427</v>
      </c>
      <c r="DM29" s="605"/>
      <c r="DN29" s="605"/>
      <c r="DO29" s="605"/>
      <c r="DP29" s="605"/>
      <c r="DQ29" s="605"/>
      <c r="DR29" s="605"/>
      <c r="DS29" s="605"/>
      <c r="DT29" s="605"/>
      <c r="DU29" s="605"/>
      <c r="DV29" s="606"/>
      <c r="DW29" s="609">
        <v>12.9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667527</v>
      </c>
      <c r="S30" s="587"/>
      <c r="T30" s="587"/>
      <c r="U30" s="587"/>
      <c r="V30" s="587"/>
      <c r="W30" s="587"/>
      <c r="X30" s="587"/>
      <c r="Y30" s="588"/>
      <c r="Z30" s="639">
        <v>6.7</v>
      </c>
      <c r="AA30" s="639"/>
      <c r="AB30" s="639"/>
      <c r="AC30" s="639"/>
      <c r="AD30" s="640" t="s">
        <v>110</v>
      </c>
      <c r="AE30" s="640"/>
      <c r="AF30" s="640"/>
      <c r="AG30" s="640"/>
      <c r="AH30" s="640"/>
      <c r="AI30" s="640"/>
      <c r="AJ30" s="640"/>
      <c r="AK30" s="640"/>
      <c r="AL30" s="609" t="s">
        <v>110</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98.6</v>
      </c>
      <c r="BH30" s="653"/>
      <c r="BI30" s="653"/>
      <c r="BJ30" s="653"/>
      <c r="BK30" s="653"/>
      <c r="BL30" s="653"/>
      <c r="BM30" s="654">
        <v>85.4</v>
      </c>
      <c r="BN30" s="653"/>
      <c r="BO30" s="653"/>
      <c r="BP30" s="653"/>
      <c r="BQ30" s="655"/>
      <c r="BR30" s="652">
        <v>98</v>
      </c>
      <c r="BS30" s="653"/>
      <c r="BT30" s="653"/>
      <c r="BU30" s="653"/>
      <c r="BV30" s="653"/>
      <c r="BW30" s="653"/>
      <c r="BX30" s="654">
        <v>83.9</v>
      </c>
      <c r="BY30" s="653"/>
      <c r="BZ30" s="653"/>
      <c r="CA30" s="653"/>
      <c r="CB30" s="655"/>
      <c r="CD30" s="658"/>
      <c r="CE30" s="659"/>
      <c r="CF30" s="623" t="s">
        <v>291</v>
      </c>
      <c r="CG30" s="620"/>
      <c r="CH30" s="620"/>
      <c r="CI30" s="620"/>
      <c r="CJ30" s="620"/>
      <c r="CK30" s="620"/>
      <c r="CL30" s="620"/>
      <c r="CM30" s="620"/>
      <c r="CN30" s="620"/>
      <c r="CO30" s="620"/>
      <c r="CP30" s="620"/>
      <c r="CQ30" s="621"/>
      <c r="CR30" s="586">
        <v>712013</v>
      </c>
      <c r="CS30" s="587"/>
      <c r="CT30" s="587"/>
      <c r="CU30" s="587"/>
      <c r="CV30" s="587"/>
      <c r="CW30" s="587"/>
      <c r="CX30" s="587"/>
      <c r="CY30" s="588"/>
      <c r="CZ30" s="589">
        <v>7.5</v>
      </c>
      <c r="DA30" s="607"/>
      <c r="DB30" s="607"/>
      <c r="DC30" s="608"/>
      <c r="DD30" s="592">
        <v>712013</v>
      </c>
      <c r="DE30" s="587"/>
      <c r="DF30" s="587"/>
      <c r="DG30" s="587"/>
      <c r="DH30" s="587"/>
      <c r="DI30" s="587"/>
      <c r="DJ30" s="587"/>
      <c r="DK30" s="588"/>
      <c r="DL30" s="592">
        <v>712013</v>
      </c>
      <c r="DM30" s="587"/>
      <c r="DN30" s="587"/>
      <c r="DO30" s="587"/>
      <c r="DP30" s="587"/>
      <c r="DQ30" s="587"/>
      <c r="DR30" s="587"/>
      <c r="DS30" s="587"/>
      <c r="DT30" s="587"/>
      <c r="DU30" s="587"/>
      <c r="DV30" s="588"/>
      <c r="DW30" s="609">
        <v>11.2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63855</v>
      </c>
      <c r="S31" s="587"/>
      <c r="T31" s="587"/>
      <c r="U31" s="587"/>
      <c r="V31" s="587"/>
      <c r="W31" s="587"/>
      <c r="X31" s="587"/>
      <c r="Y31" s="588"/>
      <c r="Z31" s="639">
        <v>0.6</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93.4</v>
      </c>
      <c r="BN31" s="651"/>
      <c r="BO31" s="651"/>
      <c r="BP31" s="651"/>
      <c r="BQ31" s="615"/>
      <c r="BR31" s="650">
        <v>98.2</v>
      </c>
      <c r="BS31" s="605"/>
      <c r="BT31" s="605"/>
      <c r="BU31" s="605"/>
      <c r="BV31" s="605"/>
      <c r="BW31" s="605"/>
      <c r="BX31" s="641">
        <v>92.4</v>
      </c>
      <c r="BY31" s="651"/>
      <c r="BZ31" s="651"/>
      <c r="CA31" s="651"/>
      <c r="CB31" s="615"/>
      <c r="CD31" s="658"/>
      <c r="CE31" s="659"/>
      <c r="CF31" s="623" t="s">
        <v>295</v>
      </c>
      <c r="CG31" s="620"/>
      <c r="CH31" s="620"/>
      <c r="CI31" s="620"/>
      <c r="CJ31" s="620"/>
      <c r="CK31" s="620"/>
      <c r="CL31" s="620"/>
      <c r="CM31" s="620"/>
      <c r="CN31" s="620"/>
      <c r="CO31" s="620"/>
      <c r="CP31" s="620"/>
      <c r="CQ31" s="621"/>
      <c r="CR31" s="586">
        <v>108414</v>
      </c>
      <c r="CS31" s="605"/>
      <c r="CT31" s="605"/>
      <c r="CU31" s="605"/>
      <c r="CV31" s="605"/>
      <c r="CW31" s="605"/>
      <c r="CX31" s="605"/>
      <c r="CY31" s="606"/>
      <c r="CZ31" s="589">
        <v>1.1000000000000001</v>
      </c>
      <c r="DA31" s="607"/>
      <c r="DB31" s="607"/>
      <c r="DC31" s="608"/>
      <c r="DD31" s="592">
        <v>108414</v>
      </c>
      <c r="DE31" s="605"/>
      <c r="DF31" s="605"/>
      <c r="DG31" s="605"/>
      <c r="DH31" s="605"/>
      <c r="DI31" s="605"/>
      <c r="DJ31" s="605"/>
      <c r="DK31" s="606"/>
      <c r="DL31" s="592">
        <v>108414</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82646</v>
      </c>
      <c r="S32" s="587"/>
      <c r="T32" s="587"/>
      <c r="U32" s="587"/>
      <c r="V32" s="587"/>
      <c r="W32" s="587"/>
      <c r="X32" s="587"/>
      <c r="Y32" s="588"/>
      <c r="Z32" s="639">
        <v>0.8</v>
      </c>
      <c r="AA32" s="639"/>
      <c r="AB32" s="639"/>
      <c r="AC32" s="639"/>
      <c r="AD32" s="640" t="s">
        <v>110</v>
      </c>
      <c r="AE32" s="640"/>
      <c r="AF32" s="640"/>
      <c r="AG32" s="640"/>
      <c r="AH32" s="640"/>
      <c r="AI32" s="640"/>
      <c r="AJ32" s="640"/>
      <c r="AK32" s="640"/>
      <c r="AL32" s="609" t="s">
        <v>110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98.5</v>
      </c>
      <c r="BH32" s="571"/>
      <c r="BI32" s="571"/>
      <c r="BJ32" s="571"/>
      <c r="BK32" s="571"/>
      <c r="BL32" s="571"/>
      <c r="BM32" s="634">
        <v>89.5</v>
      </c>
      <c r="BN32" s="571"/>
      <c r="BO32" s="571"/>
      <c r="BP32" s="571"/>
      <c r="BQ32" s="628"/>
      <c r="BR32" s="649">
        <v>97.6</v>
      </c>
      <c r="BS32" s="571"/>
      <c r="BT32" s="571"/>
      <c r="BU32" s="571"/>
      <c r="BV32" s="571"/>
      <c r="BW32" s="571"/>
      <c r="BX32" s="634">
        <v>87.2</v>
      </c>
      <c r="BY32" s="571"/>
      <c r="BZ32" s="571"/>
      <c r="CA32" s="571"/>
      <c r="CB32" s="628"/>
      <c r="CD32" s="660"/>
      <c r="CE32" s="661"/>
      <c r="CF32" s="623" t="s">
        <v>298</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1047860</v>
      </c>
      <c r="S33" s="587"/>
      <c r="T33" s="587"/>
      <c r="U33" s="587"/>
      <c r="V33" s="587"/>
      <c r="W33" s="587"/>
      <c r="X33" s="587"/>
      <c r="Y33" s="588"/>
      <c r="Z33" s="639">
        <v>10.6</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3902100</v>
      </c>
      <c r="CS33" s="605"/>
      <c r="CT33" s="605"/>
      <c r="CU33" s="605"/>
      <c r="CV33" s="605"/>
      <c r="CW33" s="605"/>
      <c r="CX33" s="605"/>
      <c r="CY33" s="606"/>
      <c r="CZ33" s="589">
        <v>41.2</v>
      </c>
      <c r="DA33" s="607"/>
      <c r="DB33" s="607"/>
      <c r="DC33" s="608"/>
      <c r="DD33" s="592">
        <v>3572221</v>
      </c>
      <c r="DE33" s="605"/>
      <c r="DF33" s="605"/>
      <c r="DG33" s="605"/>
      <c r="DH33" s="605"/>
      <c r="DI33" s="605"/>
      <c r="DJ33" s="605"/>
      <c r="DK33" s="606"/>
      <c r="DL33" s="592">
        <v>2624392</v>
      </c>
      <c r="DM33" s="605"/>
      <c r="DN33" s="605"/>
      <c r="DO33" s="605"/>
      <c r="DP33" s="605"/>
      <c r="DQ33" s="605"/>
      <c r="DR33" s="605"/>
      <c r="DS33" s="605"/>
      <c r="DT33" s="605"/>
      <c r="DU33" s="605"/>
      <c r="DV33" s="606"/>
      <c r="DW33" s="609">
        <v>41.3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1209475</v>
      </c>
      <c r="CS34" s="587"/>
      <c r="CT34" s="587"/>
      <c r="CU34" s="587"/>
      <c r="CV34" s="587"/>
      <c r="CW34" s="587"/>
      <c r="CX34" s="587"/>
      <c r="CY34" s="588"/>
      <c r="CZ34" s="589">
        <v>12.8</v>
      </c>
      <c r="DA34" s="607"/>
      <c r="DB34" s="607"/>
      <c r="DC34" s="608"/>
      <c r="DD34" s="592">
        <v>1032359</v>
      </c>
      <c r="DE34" s="587"/>
      <c r="DF34" s="587"/>
      <c r="DG34" s="587"/>
      <c r="DH34" s="587"/>
      <c r="DI34" s="587"/>
      <c r="DJ34" s="587"/>
      <c r="DK34" s="588"/>
      <c r="DL34" s="592">
        <v>879526</v>
      </c>
      <c r="DM34" s="587"/>
      <c r="DN34" s="587"/>
      <c r="DO34" s="587"/>
      <c r="DP34" s="587"/>
      <c r="DQ34" s="587"/>
      <c r="DR34" s="587"/>
      <c r="DS34" s="587"/>
      <c r="DT34" s="587"/>
      <c r="DU34" s="587"/>
      <c r="DV34" s="588"/>
      <c r="DW34" s="609">
        <v>13.8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596460</v>
      </c>
      <c r="S35" s="587"/>
      <c r="T35" s="587"/>
      <c r="U35" s="587"/>
      <c r="V35" s="587"/>
      <c r="W35" s="587"/>
      <c r="X35" s="587"/>
      <c r="Y35" s="588"/>
      <c r="Z35" s="639">
        <v>6</v>
      </c>
      <c r="AA35" s="639"/>
      <c r="AB35" s="639"/>
      <c r="AC35" s="639"/>
      <c r="AD35" s="640" t="s">
        <v>110</v>
      </c>
      <c r="AE35" s="640"/>
      <c r="AF35" s="640"/>
      <c r="AG35" s="640"/>
      <c r="AH35" s="640"/>
      <c r="AI35" s="640"/>
      <c r="AJ35" s="640"/>
      <c r="AK35" s="640"/>
      <c r="AL35" s="609" t="s">
        <v>110</v>
      </c>
      <c r="AM35" s="641"/>
      <c r="AN35" s="641"/>
      <c r="AO35" s="642"/>
      <c r="AP35" s="186"/>
      <c r="AQ35" s="643" t="s">
        <v>306</v>
      </c>
      <c r="AR35" s="644"/>
      <c r="AS35" s="644"/>
      <c r="AT35" s="644"/>
      <c r="AU35" s="644"/>
      <c r="AV35" s="644"/>
      <c r="AW35" s="644"/>
      <c r="AX35" s="644"/>
      <c r="AY35" s="645"/>
      <c r="AZ35" s="636">
        <v>1149272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151403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17009</v>
      </c>
      <c r="CS35" s="605"/>
      <c r="CT35" s="605"/>
      <c r="CU35" s="605"/>
      <c r="CV35" s="605"/>
      <c r="CW35" s="605"/>
      <c r="CX35" s="605"/>
      <c r="CY35" s="606"/>
      <c r="CZ35" s="589">
        <v>0.2</v>
      </c>
      <c r="DA35" s="607"/>
      <c r="DB35" s="607"/>
      <c r="DC35" s="608"/>
      <c r="DD35" s="592">
        <v>17009</v>
      </c>
      <c r="DE35" s="605"/>
      <c r="DF35" s="605"/>
      <c r="DG35" s="605"/>
      <c r="DH35" s="605"/>
      <c r="DI35" s="605"/>
      <c r="DJ35" s="605"/>
      <c r="DK35" s="606"/>
      <c r="DL35" s="592">
        <v>17009</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9895388</v>
      </c>
      <c r="S36" s="627"/>
      <c r="T36" s="627"/>
      <c r="U36" s="627"/>
      <c r="V36" s="627"/>
      <c r="W36" s="627"/>
      <c r="X36" s="627"/>
      <c r="Y36" s="630"/>
      <c r="Z36" s="631">
        <v>100</v>
      </c>
      <c r="AA36" s="631"/>
      <c r="AB36" s="631"/>
      <c r="AC36" s="631"/>
      <c r="AD36" s="632">
        <v>5756644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198511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48503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1178042</v>
      </c>
      <c r="CS36" s="587"/>
      <c r="CT36" s="587"/>
      <c r="CU36" s="587"/>
      <c r="CV36" s="587"/>
      <c r="CW36" s="587"/>
      <c r="CX36" s="587"/>
      <c r="CY36" s="588"/>
      <c r="CZ36" s="589">
        <v>12.4</v>
      </c>
      <c r="DA36" s="607"/>
      <c r="DB36" s="607"/>
      <c r="DC36" s="608"/>
      <c r="DD36" s="592">
        <v>1135980</v>
      </c>
      <c r="DE36" s="587"/>
      <c r="DF36" s="587"/>
      <c r="DG36" s="587"/>
      <c r="DH36" s="587"/>
      <c r="DI36" s="587"/>
      <c r="DJ36" s="587"/>
      <c r="DK36" s="588"/>
      <c r="DL36" s="592">
        <v>803027</v>
      </c>
      <c r="DM36" s="587"/>
      <c r="DN36" s="587"/>
      <c r="DO36" s="587"/>
      <c r="DP36" s="587"/>
      <c r="DQ36" s="587"/>
      <c r="DR36" s="587"/>
      <c r="DS36" s="587"/>
      <c r="DT36" s="587"/>
      <c r="DU36" s="587"/>
      <c r="DV36" s="588"/>
      <c r="DW36" s="609">
        <v>12.6</v>
      </c>
      <c r="DX36" s="610"/>
      <c r="DY36" s="610"/>
      <c r="DZ36" s="610"/>
      <c r="EA36" s="610"/>
      <c r="EB36" s="610"/>
      <c r="EC36" s="611"/>
    </row>
    <row r="37" spans="2:133" ht="11.25" customHeight="1">
      <c r="AQ37" s="612" t="s">
        <v>313</v>
      </c>
      <c r="AR37" s="613"/>
      <c r="AS37" s="613"/>
      <c r="AT37" s="613"/>
      <c r="AU37" s="613"/>
      <c r="AV37" s="613"/>
      <c r="AW37" s="613"/>
      <c r="AX37" s="613"/>
      <c r="AY37" s="614"/>
      <c r="AZ37" s="586">
        <v>4686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5393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919788</v>
      </c>
      <c r="CS37" s="605"/>
      <c r="CT37" s="605"/>
      <c r="CU37" s="605"/>
      <c r="CV37" s="605"/>
      <c r="CW37" s="605"/>
      <c r="CX37" s="605"/>
      <c r="CY37" s="606"/>
      <c r="CZ37" s="589">
        <v>9.6999999999999993</v>
      </c>
      <c r="DA37" s="607"/>
      <c r="DB37" s="607"/>
      <c r="DC37" s="608"/>
      <c r="DD37" s="592">
        <v>919788</v>
      </c>
      <c r="DE37" s="605"/>
      <c r="DF37" s="605"/>
      <c r="DG37" s="605"/>
      <c r="DH37" s="605"/>
      <c r="DI37" s="605"/>
      <c r="DJ37" s="605"/>
      <c r="DK37" s="606"/>
      <c r="DL37" s="592">
        <v>719294</v>
      </c>
      <c r="DM37" s="605"/>
      <c r="DN37" s="605"/>
      <c r="DO37" s="605"/>
      <c r="DP37" s="605"/>
      <c r="DQ37" s="605"/>
      <c r="DR37" s="605"/>
      <c r="DS37" s="605"/>
      <c r="DT37" s="605"/>
      <c r="DU37" s="605"/>
      <c r="DV37" s="606"/>
      <c r="DW37" s="609">
        <v>11.3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9214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1144586</v>
      </c>
      <c r="CS38" s="587"/>
      <c r="CT38" s="587"/>
      <c r="CU38" s="587"/>
      <c r="CV38" s="587"/>
      <c r="CW38" s="587"/>
      <c r="CX38" s="587"/>
      <c r="CY38" s="588"/>
      <c r="CZ38" s="589">
        <v>12.1</v>
      </c>
      <c r="DA38" s="607"/>
      <c r="DB38" s="607"/>
      <c r="DC38" s="608"/>
      <c r="DD38" s="592">
        <v>1035124</v>
      </c>
      <c r="DE38" s="587"/>
      <c r="DF38" s="587"/>
      <c r="DG38" s="587"/>
      <c r="DH38" s="587"/>
      <c r="DI38" s="587"/>
      <c r="DJ38" s="587"/>
      <c r="DK38" s="588"/>
      <c r="DL38" s="592">
        <v>924830</v>
      </c>
      <c r="DM38" s="587"/>
      <c r="DN38" s="587"/>
      <c r="DO38" s="587"/>
      <c r="DP38" s="587"/>
      <c r="DQ38" s="587"/>
      <c r="DR38" s="587"/>
      <c r="DS38" s="587"/>
      <c r="DT38" s="587"/>
      <c r="DU38" s="587"/>
      <c r="DV38" s="588"/>
      <c r="DW38" s="609">
        <v>14.6</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352988</v>
      </c>
      <c r="CS39" s="605"/>
      <c r="CT39" s="605"/>
      <c r="CU39" s="605"/>
      <c r="CV39" s="605"/>
      <c r="CW39" s="605"/>
      <c r="CX39" s="605"/>
      <c r="CY39" s="606"/>
      <c r="CZ39" s="589">
        <v>3.7</v>
      </c>
      <c r="DA39" s="607"/>
      <c r="DB39" s="607"/>
      <c r="DC39" s="608"/>
      <c r="DD39" s="592">
        <v>351749</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221108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317</v>
      </c>
      <c r="CS40" s="587"/>
      <c r="CT40" s="587"/>
      <c r="CU40" s="587"/>
      <c r="CV40" s="587"/>
      <c r="CW40" s="587"/>
      <c r="CX40" s="587"/>
      <c r="CY40" s="588"/>
      <c r="CZ40" s="589" t="s">
        <v>317</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724967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1300708</v>
      </c>
      <c r="CS42" s="587"/>
      <c r="CT42" s="587"/>
      <c r="CU42" s="587"/>
      <c r="CV42" s="587"/>
      <c r="CW42" s="587"/>
      <c r="CX42" s="587"/>
      <c r="CY42" s="588"/>
      <c r="CZ42" s="589">
        <v>13.7</v>
      </c>
      <c r="DA42" s="590"/>
      <c r="DB42" s="590"/>
      <c r="DC42" s="591"/>
      <c r="DD42" s="592">
        <v>744858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55039</v>
      </c>
      <c r="CS43" s="605"/>
      <c r="CT43" s="605"/>
      <c r="CU43" s="605"/>
      <c r="CV43" s="605"/>
      <c r="CW43" s="605"/>
      <c r="CX43" s="605"/>
      <c r="CY43" s="606"/>
      <c r="CZ43" s="589">
        <v>0.6</v>
      </c>
      <c r="DA43" s="607"/>
      <c r="DB43" s="607"/>
      <c r="DC43" s="608"/>
      <c r="DD43" s="592">
        <v>55039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1300708</v>
      </c>
      <c r="CS44" s="587"/>
      <c r="CT44" s="587"/>
      <c r="CU44" s="587"/>
      <c r="CV44" s="587"/>
      <c r="CW44" s="587"/>
      <c r="CX44" s="587"/>
      <c r="CY44" s="588"/>
      <c r="CZ44" s="589">
        <v>13.7</v>
      </c>
      <c r="DA44" s="590"/>
      <c r="DB44" s="590"/>
      <c r="DC44" s="591"/>
      <c r="DD44" s="592">
        <v>744858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596948</v>
      </c>
      <c r="CS45" s="605"/>
      <c r="CT45" s="605"/>
      <c r="CU45" s="605"/>
      <c r="CV45" s="605"/>
      <c r="CW45" s="605"/>
      <c r="CX45" s="605"/>
      <c r="CY45" s="606"/>
      <c r="CZ45" s="589">
        <v>6.3</v>
      </c>
      <c r="DA45" s="607"/>
      <c r="DB45" s="607"/>
      <c r="DC45" s="608"/>
      <c r="DD45" s="592">
        <v>99798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668190</v>
      </c>
      <c r="CS46" s="587"/>
      <c r="CT46" s="587"/>
      <c r="CU46" s="587"/>
      <c r="CV46" s="587"/>
      <c r="CW46" s="587"/>
      <c r="CX46" s="587"/>
      <c r="CY46" s="588"/>
      <c r="CZ46" s="589">
        <v>7.1</v>
      </c>
      <c r="DA46" s="590"/>
      <c r="DB46" s="590"/>
      <c r="DC46" s="591"/>
      <c r="DD46" s="592">
        <v>637890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9469338</v>
      </c>
      <c r="CS49" s="571"/>
      <c r="CT49" s="571"/>
      <c r="CU49" s="571"/>
      <c r="CV49" s="571"/>
      <c r="CW49" s="571"/>
      <c r="CX49" s="571"/>
      <c r="CY49" s="572"/>
      <c r="CZ49" s="573">
        <v>100</v>
      </c>
      <c r="DA49" s="574"/>
      <c r="DB49" s="574"/>
      <c r="DC49" s="575"/>
      <c r="DD49" s="576">
        <v>7535053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1">
        <v>9895</v>
      </c>
      <c r="R7" s="1102"/>
      <c r="S7" s="1102"/>
      <c r="T7" s="1102"/>
      <c r="U7" s="1102"/>
      <c r="V7" s="1102">
        <v>9469</v>
      </c>
      <c r="W7" s="1102"/>
      <c r="X7" s="1102"/>
      <c r="Y7" s="1102"/>
      <c r="Z7" s="1102"/>
      <c r="AA7" s="1102">
        <v>426</v>
      </c>
      <c r="AB7" s="1102"/>
      <c r="AC7" s="1102"/>
      <c r="AD7" s="1102"/>
      <c r="AE7" s="1103"/>
      <c r="AF7" s="1104">
        <v>395</v>
      </c>
      <c r="AG7" s="1105"/>
      <c r="AH7" s="1105"/>
      <c r="AI7" s="1105"/>
      <c r="AJ7" s="1106"/>
      <c r="AK7" s="1088">
        <v>667</v>
      </c>
      <c r="AL7" s="1089"/>
      <c r="AM7" s="1089"/>
      <c r="AN7" s="1089"/>
      <c r="AO7" s="1089"/>
      <c r="AP7" s="1089">
        <v>9404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543</v>
      </c>
      <c r="BT7" s="1093"/>
      <c r="BU7" s="1093"/>
      <c r="BV7" s="1093"/>
      <c r="BW7" s="1093"/>
      <c r="BX7" s="1093"/>
      <c r="BY7" s="1093"/>
      <c r="BZ7" s="1093"/>
      <c r="CA7" s="1093"/>
      <c r="CB7" s="1093"/>
      <c r="CC7" s="1093"/>
      <c r="CD7" s="1093"/>
      <c r="CE7" s="1093"/>
      <c r="CF7" s="1093"/>
      <c r="CG7" s="1094"/>
      <c r="CH7" s="1085">
        <v>2</v>
      </c>
      <c r="CI7" s="1086"/>
      <c r="CJ7" s="1086"/>
      <c r="CK7" s="1086"/>
      <c r="CL7" s="1087"/>
      <c r="CM7" s="1085">
        <v>53</v>
      </c>
      <c r="CN7" s="1086"/>
      <c r="CO7" s="1086"/>
      <c r="CP7" s="1086"/>
      <c r="CQ7" s="1087"/>
      <c r="CR7" s="1085">
        <v>2</v>
      </c>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544</v>
      </c>
      <c r="BT8" s="1012"/>
      <c r="BU8" s="1012"/>
      <c r="BV8" s="1012"/>
      <c r="BW8" s="1012"/>
      <c r="BX8" s="1012"/>
      <c r="BY8" s="1012"/>
      <c r="BZ8" s="1012"/>
      <c r="CA8" s="1012"/>
      <c r="CB8" s="1012"/>
      <c r="CC8" s="1012"/>
      <c r="CD8" s="1012"/>
      <c r="CE8" s="1012"/>
      <c r="CF8" s="1012"/>
      <c r="CG8" s="1013"/>
      <c r="CH8" s="986">
        <v>5</v>
      </c>
      <c r="CI8" s="987"/>
      <c r="CJ8" s="987"/>
      <c r="CK8" s="987"/>
      <c r="CL8" s="988"/>
      <c r="CM8" s="986">
        <v>113</v>
      </c>
      <c r="CN8" s="987"/>
      <c r="CO8" s="987"/>
      <c r="CP8" s="987"/>
      <c r="CQ8" s="988"/>
      <c r="CR8" s="986">
        <v>20</v>
      </c>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365</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5">
        <v>9895</v>
      </c>
      <c r="R23" s="1066"/>
      <c r="S23" s="1066"/>
      <c r="T23" s="1066"/>
      <c r="U23" s="1066"/>
      <c r="V23" s="1066">
        <v>9469</v>
      </c>
      <c r="W23" s="1066"/>
      <c r="X23" s="1066"/>
      <c r="Y23" s="1066"/>
      <c r="Z23" s="1066"/>
      <c r="AA23" s="1066">
        <v>426</v>
      </c>
      <c r="AB23" s="1066"/>
      <c r="AC23" s="1066"/>
      <c r="AD23" s="1066"/>
      <c r="AE23" s="1067"/>
      <c r="AF23" s="1068">
        <v>395</v>
      </c>
      <c r="AG23" s="1066"/>
      <c r="AH23" s="1066"/>
      <c r="AI23" s="1066"/>
      <c r="AJ23" s="1069"/>
      <c r="AK23" s="1070"/>
      <c r="AL23" s="1071"/>
      <c r="AM23" s="1071"/>
      <c r="AN23" s="1071"/>
      <c r="AO23" s="1071"/>
      <c r="AP23" s="1066">
        <v>9404</v>
      </c>
      <c r="AQ23" s="1066"/>
      <c r="AR23" s="1066"/>
      <c r="AS23" s="1066"/>
      <c r="AT23" s="1066"/>
      <c r="AU23" s="1072"/>
      <c r="AV23" s="1072"/>
      <c r="AW23" s="1072"/>
      <c r="AX23" s="1072"/>
      <c r="AY23" s="1073"/>
      <c r="AZ23" s="1062" t="s">
        <v>110</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370</v>
      </c>
      <c r="R26" s="999"/>
      <c r="S26" s="999"/>
      <c r="T26" s="999"/>
      <c r="U26" s="1000"/>
      <c r="V26" s="998" t="s">
        <v>371</v>
      </c>
      <c r="W26" s="999"/>
      <c r="X26" s="999"/>
      <c r="Y26" s="999"/>
      <c r="Z26" s="1000"/>
      <c r="AA26" s="998" t="s">
        <v>372</v>
      </c>
      <c r="AB26" s="999"/>
      <c r="AC26" s="999"/>
      <c r="AD26" s="999"/>
      <c r="AE26" s="999"/>
      <c r="AF26" s="1056" t="s">
        <v>373</v>
      </c>
      <c r="AG26" s="1005"/>
      <c r="AH26" s="1005"/>
      <c r="AI26" s="1005"/>
      <c r="AJ26" s="1057"/>
      <c r="AK26" s="999" t="s">
        <v>374</v>
      </c>
      <c r="AL26" s="999"/>
      <c r="AM26" s="999"/>
      <c r="AN26" s="999"/>
      <c r="AO26" s="1000"/>
      <c r="AP26" s="998" t="s">
        <v>375</v>
      </c>
      <c r="AQ26" s="999"/>
      <c r="AR26" s="999"/>
      <c r="AS26" s="999"/>
      <c r="AT26" s="1000"/>
      <c r="AU26" s="998" t="s">
        <v>376</v>
      </c>
      <c r="AV26" s="999"/>
      <c r="AW26" s="999"/>
      <c r="AX26" s="999"/>
      <c r="AY26" s="1000"/>
      <c r="AZ26" s="998" t="s">
        <v>377</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378</v>
      </c>
      <c r="C28" s="1048"/>
      <c r="D28" s="1048"/>
      <c r="E28" s="1048"/>
      <c r="F28" s="1048"/>
      <c r="G28" s="1048"/>
      <c r="H28" s="1048"/>
      <c r="I28" s="1048"/>
      <c r="J28" s="1048"/>
      <c r="K28" s="1048"/>
      <c r="L28" s="1048"/>
      <c r="M28" s="1048"/>
      <c r="N28" s="1048"/>
      <c r="O28" s="1048"/>
      <c r="P28" s="1049"/>
      <c r="Q28" s="1050">
        <v>3747</v>
      </c>
      <c r="R28" s="1051"/>
      <c r="S28" s="1051"/>
      <c r="T28" s="1051"/>
      <c r="U28" s="1051"/>
      <c r="V28" s="1051">
        <v>3596</v>
      </c>
      <c r="W28" s="1051"/>
      <c r="X28" s="1051"/>
      <c r="Y28" s="1051"/>
      <c r="Z28" s="1051"/>
      <c r="AA28" s="1051">
        <v>151</v>
      </c>
      <c r="AB28" s="1051"/>
      <c r="AC28" s="1051"/>
      <c r="AD28" s="1051"/>
      <c r="AE28" s="1052"/>
      <c r="AF28" s="1053">
        <v>151</v>
      </c>
      <c r="AG28" s="1051"/>
      <c r="AH28" s="1051"/>
      <c r="AI28" s="1051"/>
      <c r="AJ28" s="1054"/>
      <c r="AK28" s="1055">
        <v>178</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379</v>
      </c>
      <c r="C29" s="1035"/>
      <c r="D29" s="1035"/>
      <c r="E29" s="1035"/>
      <c r="F29" s="1035"/>
      <c r="G29" s="1035"/>
      <c r="H29" s="1035"/>
      <c r="I29" s="1035"/>
      <c r="J29" s="1035"/>
      <c r="K29" s="1035"/>
      <c r="L29" s="1035"/>
      <c r="M29" s="1035"/>
      <c r="N29" s="1035"/>
      <c r="O29" s="1035"/>
      <c r="P29" s="1036"/>
      <c r="Q29" s="1040">
        <v>2308</v>
      </c>
      <c r="R29" s="1041"/>
      <c r="S29" s="1041"/>
      <c r="T29" s="1041"/>
      <c r="U29" s="1041"/>
      <c r="V29" s="1041">
        <v>2229</v>
      </c>
      <c r="W29" s="1041"/>
      <c r="X29" s="1041"/>
      <c r="Y29" s="1041"/>
      <c r="Z29" s="1041"/>
      <c r="AA29" s="1041">
        <v>79</v>
      </c>
      <c r="AB29" s="1041"/>
      <c r="AC29" s="1041"/>
      <c r="AD29" s="1041"/>
      <c r="AE29" s="1042"/>
      <c r="AF29" s="1016">
        <v>79</v>
      </c>
      <c r="AG29" s="1017"/>
      <c r="AH29" s="1017"/>
      <c r="AI29" s="1017"/>
      <c r="AJ29" s="1018"/>
      <c r="AK29" s="977">
        <v>363</v>
      </c>
      <c r="AL29" s="965"/>
      <c r="AM29" s="965"/>
      <c r="AN29" s="965"/>
      <c r="AO29" s="965"/>
      <c r="AP29" s="965"/>
      <c r="AQ29" s="965"/>
      <c r="AR29" s="965"/>
      <c r="AS29" s="965"/>
      <c r="AT29" s="965"/>
      <c r="AU29" s="965"/>
      <c r="AV29" s="965"/>
      <c r="AW29" s="965"/>
      <c r="AX29" s="965"/>
      <c r="AY29" s="965"/>
      <c r="AZ29" s="1039"/>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380</v>
      </c>
      <c r="C30" s="1035"/>
      <c r="D30" s="1035"/>
      <c r="E30" s="1035"/>
      <c r="F30" s="1035"/>
      <c r="G30" s="1035"/>
      <c r="H30" s="1035"/>
      <c r="I30" s="1035"/>
      <c r="J30" s="1035"/>
      <c r="K30" s="1035"/>
      <c r="L30" s="1035"/>
      <c r="M30" s="1035"/>
      <c r="N30" s="1035"/>
      <c r="O30" s="1035"/>
      <c r="P30" s="1036"/>
      <c r="Q30" s="1040">
        <v>323</v>
      </c>
      <c r="R30" s="1041"/>
      <c r="S30" s="1041"/>
      <c r="T30" s="1041"/>
      <c r="U30" s="1041"/>
      <c r="V30" s="1041">
        <v>321</v>
      </c>
      <c r="W30" s="1041"/>
      <c r="X30" s="1041"/>
      <c r="Y30" s="1041"/>
      <c r="Z30" s="1041"/>
      <c r="AA30" s="1041">
        <v>2</v>
      </c>
      <c r="AB30" s="1041"/>
      <c r="AC30" s="1041"/>
      <c r="AD30" s="1041"/>
      <c r="AE30" s="1042"/>
      <c r="AF30" s="1016">
        <v>2</v>
      </c>
      <c r="AG30" s="1017"/>
      <c r="AH30" s="1017"/>
      <c r="AI30" s="1017"/>
      <c r="AJ30" s="1018"/>
      <c r="AK30" s="977">
        <v>67</v>
      </c>
      <c r="AL30" s="965"/>
      <c r="AM30" s="965"/>
      <c r="AN30" s="965"/>
      <c r="AO30" s="965"/>
      <c r="AP30" s="965"/>
      <c r="AQ30" s="965"/>
      <c r="AR30" s="965"/>
      <c r="AS30" s="965"/>
      <c r="AT30" s="965"/>
      <c r="AU30" s="965"/>
      <c r="AV30" s="965"/>
      <c r="AW30" s="965"/>
      <c r="AX30" s="965"/>
      <c r="AY30" s="965"/>
      <c r="AZ30" s="1039"/>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381</v>
      </c>
      <c r="C31" s="1035"/>
      <c r="D31" s="1035"/>
      <c r="E31" s="1035"/>
      <c r="F31" s="1035"/>
      <c r="G31" s="1035"/>
      <c r="H31" s="1035"/>
      <c r="I31" s="1035"/>
      <c r="J31" s="1035"/>
      <c r="K31" s="1035"/>
      <c r="L31" s="1035"/>
      <c r="M31" s="1035"/>
      <c r="N31" s="1035"/>
      <c r="O31" s="1035"/>
      <c r="P31" s="1036"/>
      <c r="Q31" s="1040">
        <v>584</v>
      </c>
      <c r="R31" s="1041"/>
      <c r="S31" s="1041"/>
      <c r="T31" s="1041"/>
      <c r="U31" s="1041"/>
      <c r="V31" s="1041">
        <v>577</v>
      </c>
      <c r="W31" s="1041"/>
      <c r="X31" s="1041"/>
      <c r="Y31" s="1041"/>
      <c r="Z31" s="1041"/>
      <c r="AA31" s="1041">
        <v>7</v>
      </c>
      <c r="AB31" s="1041"/>
      <c r="AC31" s="1041"/>
      <c r="AD31" s="1041"/>
      <c r="AE31" s="1042"/>
      <c r="AF31" s="1016">
        <v>1233</v>
      </c>
      <c r="AG31" s="1017"/>
      <c r="AH31" s="1017"/>
      <c r="AI31" s="1017"/>
      <c r="AJ31" s="1018"/>
      <c r="AK31" s="977">
        <v>5</v>
      </c>
      <c r="AL31" s="965"/>
      <c r="AM31" s="965"/>
      <c r="AN31" s="965"/>
      <c r="AO31" s="965"/>
      <c r="AP31" s="965">
        <v>668</v>
      </c>
      <c r="AQ31" s="965"/>
      <c r="AR31" s="965"/>
      <c r="AS31" s="965"/>
      <c r="AT31" s="965"/>
      <c r="AU31" s="965">
        <v>7</v>
      </c>
      <c r="AV31" s="965"/>
      <c r="AW31" s="965"/>
      <c r="AX31" s="965"/>
      <c r="AY31" s="965"/>
      <c r="AZ31" s="1039"/>
      <c r="BA31" s="1039"/>
      <c r="BB31" s="1039"/>
      <c r="BC31" s="1039"/>
      <c r="BD31" s="1039"/>
      <c r="BE31" s="1029" t="s">
        <v>382</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1040">
        <v>649</v>
      </c>
      <c r="R32" s="1041"/>
      <c r="S32" s="1041"/>
      <c r="T32" s="1041"/>
      <c r="U32" s="1041"/>
      <c r="V32" s="1041">
        <v>624</v>
      </c>
      <c r="W32" s="1041"/>
      <c r="X32" s="1041"/>
      <c r="Y32" s="1041"/>
      <c r="Z32" s="1041"/>
      <c r="AA32" s="1041">
        <v>26</v>
      </c>
      <c r="AB32" s="1041"/>
      <c r="AC32" s="1041"/>
      <c r="AD32" s="1041"/>
      <c r="AE32" s="1042"/>
      <c r="AF32" s="1016">
        <v>25</v>
      </c>
      <c r="AG32" s="1017"/>
      <c r="AH32" s="1017"/>
      <c r="AI32" s="1017"/>
      <c r="AJ32" s="1018"/>
      <c r="AK32" s="977">
        <v>154</v>
      </c>
      <c r="AL32" s="965"/>
      <c r="AM32" s="965"/>
      <c r="AN32" s="965"/>
      <c r="AO32" s="965"/>
      <c r="AP32" s="965">
        <v>4069</v>
      </c>
      <c r="AQ32" s="965"/>
      <c r="AR32" s="965"/>
      <c r="AS32" s="965"/>
      <c r="AT32" s="965"/>
      <c r="AU32" s="965">
        <v>3031</v>
      </c>
      <c r="AV32" s="965"/>
      <c r="AW32" s="965"/>
      <c r="AX32" s="965"/>
      <c r="AY32" s="965"/>
      <c r="AZ32" s="1039"/>
      <c r="BA32" s="1039"/>
      <c r="BB32" s="1039"/>
      <c r="BC32" s="1039"/>
      <c r="BD32" s="1039"/>
      <c r="BE32" s="1029" t="s">
        <v>384</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385</v>
      </c>
      <c r="C33" s="1035"/>
      <c r="D33" s="1035"/>
      <c r="E33" s="1035"/>
      <c r="F33" s="1035"/>
      <c r="G33" s="1035"/>
      <c r="H33" s="1035"/>
      <c r="I33" s="1035"/>
      <c r="J33" s="1035"/>
      <c r="K33" s="1035"/>
      <c r="L33" s="1035"/>
      <c r="M33" s="1035"/>
      <c r="N33" s="1035"/>
      <c r="O33" s="1035"/>
      <c r="P33" s="1036"/>
      <c r="Q33" s="1040">
        <v>79</v>
      </c>
      <c r="R33" s="1041"/>
      <c r="S33" s="1041"/>
      <c r="T33" s="1041"/>
      <c r="U33" s="1041"/>
      <c r="V33" s="1041">
        <v>76</v>
      </c>
      <c r="W33" s="1041"/>
      <c r="X33" s="1041"/>
      <c r="Y33" s="1041"/>
      <c r="Z33" s="1041"/>
      <c r="AA33" s="1041">
        <v>3</v>
      </c>
      <c r="AB33" s="1041"/>
      <c r="AC33" s="1041"/>
      <c r="AD33" s="1041"/>
      <c r="AE33" s="1042"/>
      <c r="AF33" s="1016">
        <v>3</v>
      </c>
      <c r="AG33" s="1017"/>
      <c r="AH33" s="1017"/>
      <c r="AI33" s="1017"/>
      <c r="AJ33" s="1018"/>
      <c r="AK33" s="977">
        <v>44</v>
      </c>
      <c r="AL33" s="965"/>
      <c r="AM33" s="965"/>
      <c r="AN33" s="965"/>
      <c r="AO33" s="965"/>
      <c r="AP33" s="965">
        <v>524</v>
      </c>
      <c r="AQ33" s="965"/>
      <c r="AR33" s="965"/>
      <c r="AS33" s="965"/>
      <c r="AT33" s="965"/>
      <c r="AU33" s="965">
        <v>524</v>
      </c>
      <c r="AV33" s="965"/>
      <c r="AW33" s="965"/>
      <c r="AX33" s="965"/>
      <c r="AY33" s="965"/>
      <c r="AZ33" s="1039"/>
      <c r="BA33" s="1039"/>
      <c r="BB33" s="1039"/>
      <c r="BC33" s="1039"/>
      <c r="BD33" s="1039"/>
      <c r="BE33" s="1029" t="s">
        <v>384</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7"/>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7"/>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386</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1493</v>
      </c>
      <c r="AG63" s="953"/>
      <c r="AH63" s="953"/>
      <c r="AI63" s="953"/>
      <c r="AJ63" s="1027"/>
      <c r="AK63" s="1028"/>
      <c r="AL63" s="957"/>
      <c r="AM63" s="957"/>
      <c r="AN63" s="957"/>
      <c r="AO63" s="957"/>
      <c r="AP63" s="953"/>
      <c r="AQ63" s="953"/>
      <c r="AR63" s="953"/>
      <c r="AS63" s="953"/>
      <c r="AT63" s="953"/>
      <c r="AU63" s="953"/>
      <c r="AV63" s="953"/>
      <c r="AW63" s="953"/>
      <c r="AX63" s="953"/>
      <c r="AY63" s="953"/>
      <c r="AZ63" s="1022"/>
      <c r="BA63" s="1022"/>
      <c r="BB63" s="1022"/>
      <c r="BC63" s="1022"/>
      <c r="BD63" s="1022"/>
      <c r="BE63" s="954"/>
      <c r="BF63" s="954"/>
      <c r="BG63" s="954"/>
      <c r="BH63" s="954"/>
      <c r="BI63" s="955"/>
      <c r="BJ63" s="1023" t="s">
        <v>110</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389</v>
      </c>
      <c r="B66" s="993"/>
      <c r="C66" s="993"/>
      <c r="D66" s="993"/>
      <c r="E66" s="993"/>
      <c r="F66" s="993"/>
      <c r="G66" s="993"/>
      <c r="H66" s="993"/>
      <c r="I66" s="993"/>
      <c r="J66" s="993"/>
      <c r="K66" s="993"/>
      <c r="L66" s="993"/>
      <c r="M66" s="993"/>
      <c r="N66" s="993"/>
      <c r="O66" s="993"/>
      <c r="P66" s="994"/>
      <c r="Q66" s="998" t="s">
        <v>370</v>
      </c>
      <c r="R66" s="999"/>
      <c r="S66" s="999"/>
      <c r="T66" s="999"/>
      <c r="U66" s="1000"/>
      <c r="V66" s="998" t="s">
        <v>371</v>
      </c>
      <c r="W66" s="999"/>
      <c r="X66" s="999"/>
      <c r="Y66" s="999"/>
      <c r="Z66" s="1000"/>
      <c r="AA66" s="998" t="s">
        <v>372</v>
      </c>
      <c r="AB66" s="999"/>
      <c r="AC66" s="999"/>
      <c r="AD66" s="999"/>
      <c r="AE66" s="1000"/>
      <c r="AF66" s="1004" t="s">
        <v>373</v>
      </c>
      <c r="AG66" s="1005"/>
      <c r="AH66" s="1005"/>
      <c r="AI66" s="1005"/>
      <c r="AJ66" s="1006"/>
      <c r="AK66" s="998" t="s">
        <v>374</v>
      </c>
      <c r="AL66" s="993"/>
      <c r="AM66" s="993"/>
      <c r="AN66" s="993"/>
      <c r="AO66" s="994"/>
      <c r="AP66" s="998" t="s">
        <v>375</v>
      </c>
      <c r="AQ66" s="999"/>
      <c r="AR66" s="999"/>
      <c r="AS66" s="999"/>
      <c r="AT66" s="1000"/>
      <c r="AU66" s="998" t="s">
        <v>390</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533</v>
      </c>
      <c r="C68" s="983"/>
      <c r="D68" s="983"/>
      <c r="E68" s="983"/>
      <c r="F68" s="983"/>
      <c r="G68" s="983"/>
      <c r="H68" s="983"/>
      <c r="I68" s="983"/>
      <c r="J68" s="983"/>
      <c r="K68" s="983"/>
      <c r="L68" s="983"/>
      <c r="M68" s="983"/>
      <c r="N68" s="983"/>
      <c r="O68" s="983"/>
      <c r="P68" s="984"/>
      <c r="Q68" s="985">
        <v>1324</v>
      </c>
      <c r="R68" s="979"/>
      <c r="S68" s="979"/>
      <c r="T68" s="979"/>
      <c r="U68" s="979"/>
      <c r="V68" s="979">
        <v>1281</v>
      </c>
      <c r="W68" s="979"/>
      <c r="X68" s="979"/>
      <c r="Y68" s="979"/>
      <c r="Z68" s="979"/>
      <c r="AA68" s="979">
        <v>44</v>
      </c>
      <c r="AB68" s="979"/>
      <c r="AC68" s="979"/>
      <c r="AD68" s="979"/>
      <c r="AE68" s="979"/>
      <c r="AF68" s="979">
        <v>44</v>
      </c>
      <c r="AG68" s="979"/>
      <c r="AH68" s="979"/>
      <c r="AI68" s="979"/>
      <c r="AJ68" s="979"/>
      <c r="AK68" s="979"/>
      <c r="AL68" s="979"/>
      <c r="AM68" s="979"/>
      <c r="AN68" s="979"/>
      <c r="AO68" s="979"/>
      <c r="AP68" s="979"/>
      <c r="AQ68" s="979"/>
      <c r="AR68" s="979"/>
      <c r="AS68" s="979"/>
      <c r="AT68" s="979"/>
      <c r="AU68" s="979"/>
      <c r="AV68" s="979"/>
      <c r="AW68" s="979"/>
      <c r="AX68" s="979"/>
      <c r="AY68" s="979"/>
      <c r="AZ68" s="980" t="s">
        <v>545</v>
      </c>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c r="AQ69" s="965"/>
      <c r="AR69" s="965"/>
      <c r="AS69" s="965"/>
      <c r="AT69" s="965"/>
      <c r="AU69" s="965"/>
      <c r="AV69" s="965"/>
      <c r="AW69" s="965"/>
      <c r="AX69" s="965"/>
      <c r="AY69" s="965"/>
      <c r="AZ69" s="966" t="s">
        <v>546</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37035</v>
      </c>
      <c r="R70" s="965"/>
      <c r="S70" s="965"/>
      <c r="T70" s="965"/>
      <c r="U70" s="965"/>
      <c r="V70" s="965">
        <v>36721</v>
      </c>
      <c r="W70" s="965"/>
      <c r="X70" s="965"/>
      <c r="Y70" s="965"/>
      <c r="Z70" s="965"/>
      <c r="AA70" s="965">
        <v>314</v>
      </c>
      <c r="AB70" s="965"/>
      <c r="AC70" s="965"/>
      <c r="AD70" s="965"/>
      <c r="AE70" s="965"/>
      <c r="AF70" s="965">
        <v>314</v>
      </c>
      <c r="AG70" s="965"/>
      <c r="AH70" s="965"/>
      <c r="AI70" s="965"/>
      <c r="AJ70" s="965"/>
      <c r="AK70" s="965">
        <v>1316</v>
      </c>
      <c r="AL70" s="965"/>
      <c r="AM70" s="965"/>
      <c r="AN70" s="965"/>
      <c r="AO70" s="965"/>
      <c r="AP70" s="965"/>
      <c r="AQ70" s="965"/>
      <c r="AR70" s="965"/>
      <c r="AS70" s="965"/>
      <c r="AT70" s="965"/>
      <c r="AU70" s="965"/>
      <c r="AV70" s="965"/>
      <c r="AW70" s="965"/>
      <c r="AX70" s="965"/>
      <c r="AY70" s="965"/>
      <c r="AZ70" s="966" t="s">
        <v>545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384</v>
      </c>
      <c r="R71" s="965"/>
      <c r="S71" s="965"/>
      <c r="T71" s="965"/>
      <c r="U71" s="965"/>
      <c r="V71" s="965">
        <v>183</v>
      </c>
      <c r="W71" s="965"/>
      <c r="X71" s="965"/>
      <c r="Y71" s="965"/>
      <c r="Z71" s="965"/>
      <c r="AA71" s="965">
        <v>201</v>
      </c>
      <c r="AB71" s="965"/>
      <c r="AC71" s="965"/>
      <c r="AD71" s="965"/>
      <c r="AE71" s="965"/>
      <c r="AF71" s="965">
        <v>201</v>
      </c>
      <c r="AG71" s="965"/>
      <c r="AH71" s="965"/>
      <c r="AI71" s="965"/>
      <c r="AJ71" s="965"/>
      <c r="AK71" s="965"/>
      <c r="AL71" s="965"/>
      <c r="AM71" s="965"/>
      <c r="AN71" s="965"/>
      <c r="AO71" s="965"/>
      <c r="AP71" s="965"/>
      <c r="AQ71" s="965"/>
      <c r="AR71" s="965"/>
      <c r="AS71" s="965"/>
      <c r="AT71" s="965"/>
      <c r="AU71" s="965"/>
      <c r="AV71" s="965"/>
      <c r="AW71" s="965"/>
      <c r="AX71" s="965"/>
      <c r="AY71" s="965"/>
      <c r="AZ71" s="972" t="s">
        <v>547</v>
      </c>
      <c r="BA71" s="973"/>
      <c r="BB71" s="973"/>
      <c r="BC71" s="973"/>
      <c r="BD71" s="974"/>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c r="AQ72" s="965"/>
      <c r="AR72" s="965"/>
      <c r="AS72" s="965"/>
      <c r="AT72" s="965"/>
      <c r="AU72" s="965"/>
      <c r="AV72" s="965"/>
      <c r="AW72" s="965"/>
      <c r="AX72" s="965"/>
      <c r="AY72" s="965"/>
      <c r="AZ72" s="972"/>
      <c r="BA72" s="973"/>
      <c r="BB72" s="973"/>
      <c r="BC72" s="973"/>
      <c r="BD72" s="974"/>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82</v>
      </c>
      <c r="R73" s="965"/>
      <c r="S73" s="965"/>
      <c r="T73" s="965"/>
      <c r="U73" s="965"/>
      <c r="V73" s="965">
        <v>68</v>
      </c>
      <c r="W73" s="965"/>
      <c r="X73" s="965"/>
      <c r="Y73" s="965"/>
      <c r="Z73" s="965"/>
      <c r="AA73" s="965">
        <v>14</v>
      </c>
      <c r="AB73" s="965"/>
      <c r="AC73" s="965"/>
      <c r="AD73" s="965"/>
      <c r="AE73" s="965"/>
      <c r="AF73" s="965">
        <v>14</v>
      </c>
      <c r="AG73" s="965"/>
      <c r="AH73" s="965"/>
      <c r="AI73" s="965"/>
      <c r="AJ73" s="965"/>
      <c r="AK73" s="965"/>
      <c r="AL73" s="965"/>
      <c r="AM73" s="965"/>
      <c r="AN73" s="965"/>
      <c r="AO73" s="965"/>
      <c r="AP73" s="965">
        <v>132</v>
      </c>
      <c r="AQ73" s="965"/>
      <c r="AR73" s="965"/>
      <c r="AS73" s="965"/>
      <c r="AT73" s="965"/>
      <c r="AU73" s="965"/>
      <c r="AV73" s="965"/>
      <c r="AW73" s="965"/>
      <c r="AX73" s="965"/>
      <c r="AY73" s="965"/>
      <c r="AZ73" s="972" t="s">
        <v>551</v>
      </c>
      <c r="BA73" s="973"/>
      <c r="BB73" s="973"/>
      <c r="BC73" s="973"/>
      <c r="BD73" s="974"/>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3552</v>
      </c>
      <c r="R74" s="965"/>
      <c r="S74" s="965"/>
      <c r="T74" s="965"/>
      <c r="U74" s="965"/>
      <c r="V74" s="965">
        <v>3323</v>
      </c>
      <c r="W74" s="965"/>
      <c r="X74" s="965"/>
      <c r="Y74" s="965"/>
      <c r="Z74" s="965"/>
      <c r="AA74" s="965">
        <v>229</v>
      </c>
      <c r="AB74" s="965"/>
      <c r="AC74" s="965"/>
      <c r="AD74" s="965"/>
      <c r="AE74" s="965"/>
      <c r="AF74" s="965">
        <v>207</v>
      </c>
      <c r="AG74" s="965"/>
      <c r="AH74" s="965"/>
      <c r="AI74" s="965"/>
      <c r="AJ74" s="965"/>
      <c r="AK74" s="965"/>
      <c r="AL74" s="965"/>
      <c r="AM74" s="965"/>
      <c r="AN74" s="965"/>
      <c r="AO74" s="965"/>
      <c r="AP74" s="965">
        <v>1254</v>
      </c>
      <c r="AQ74" s="965"/>
      <c r="AR74" s="965"/>
      <c r="AS74" s="965"/>
      <c r="AT74" s="965"/>
      <c r="AU74" s="965">
        <v>231</v>
      </c>
      <c r="AV74" s="965"/>
      <c r="AW74" s="965"/>
      <c r="AX74" s="965"/>
      <c r="AY74" s="965"/>
      <c r="AZ74" s="972" t="s">
        <v>548</v>
      </c>
      <c r="BA74" s="973"/>
      <c r="BB74" s="973"/>
      <c r="BC74" s="973"/>
      <c r="BD74" s="974"/>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540</v>
      </c>
      <c r="C75" s="969"/>
      <c r="D75" s="969"/>
      <c r="E75" s="969"/>
      <c r="F75" s="969"/>
      <c r="G75" s="969"/>
      <c r="H75" s="969"/>
      <c r="I75" s="969"/>
      <c r="J75" s="969"/>
      <c r="K75" s="969"/>
      <c r="L75" s="969"/>
      <c r="M75" s="969"/>
      <c r="N75" s="969"/>
      <c r="O75" s="969"/>
      <c r="P75" s="970"/>
      <c r="Q75" s="975">
        <v>136</v>
      </c>
      <c r="R75" s="976"/>
      <c r="S75" s="976"/>
      <c r="T75" s="976"/>
      <c r="U75" s="977"/>
      <c r="V75" s="978">
        <v>112</v>
      </c>
      <c r="W75" s="976"/>
      <c r="X75" s="976"/>
      <c r="Y75" s="976"/>
      <c r="Z75" s="977"/>
      <c r="AA75" s="978">
        <v>23</v>
      </c>
      <c r="AB75" s="976"/>
      <c r="AC75" s="976"/>
      <c r="AD75" s="976"/>
      <c r="AE75" s="977"/>
      <c r="AF75" s="978">
        <v>23</v>
      </c>
      <c r="AG75" s="976"/>
      <c r="AH75" s="976"/>
      <c r="AI75" s="976"/>
      <c r="AJ75" s="977"/>
      <c r="AK75" s="978"/>
      <c r="AL75" s="976"/>
      <c r="AM75" s="976"/>
      <c r="AN75" s="976"/>
      <c r="AO75" s="977"/>
      <c r="AP75" s="978"/>
      <c r="AQ75" s="976"/>
      <c r="AR75" s="976"/>
      <c r="AS75" s="976"/>
      <c r="AT75" s="977"/>
      <c r="AU75" s="978"/>
      <c r="AV75" s="976"/>
      <c r="AW75" s="976"/>
      <c r="AX75" s="976"/>
      <c r="AY75" s="977"/>
      <c r="AZ75" s="972" t="s">
        <v>549</v>
      </c>
      <c r="BA75" s="973"/>
      <c r="BB75" s="973"/>
      <c r="BC75" s="973"/>
      <c r="BD75" s="974"/>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541</v>
      </c>
      <c r="C76" s="969"/>
      <c r="D76" s="969"/>
      <c r="E76" s="969"/>
      <c r="F76" s="969"/>
      <c r="G76" s="969"/>
      <c r="H76" s="969"/>
      <c r="I76" s="969"/>
      <c r="J76" s="969"/>
      <c r="K76" s="969"/>
      <c r="L76" s="969"/>
      <c r="M76" s="969"/>
      <c r="N76" s="969"/>
      <c r="O76" s="969"/>
      <c r="P76" s="970"/>
      <c r="Q76" s="975">
        <v>88</v>
      </c>
      <c r="R76" s="976"/>
      <c r="S76" s="976"/>
      <c r="T76" s="976"/>
      <c r="U76" s="977"/>
      <c r="V76" s="978">
        <v>70</v>
      </c>
      <c r="W76" s="976"/>
      <c r="X76" s="976"/>
      <c r="Y76" s="976"/>
      <c r="Z76" s="977"/>
      <c r="AA76" s="978">
        <v>18</v>
      </c>
      <c r="AB76" s="976"/>
      <c r="AC76" s="976"/>
      <c r="AD76" s="976"/>
      <c r="AE76" s="977"/>
      <c r="AF76" s="978">
        <v>18</v>
      </c>
      <c r="AG76" s="976"/>
      <c r="AH76" s="976"/>
      <c r="AI76" s="976"/>
      <c r="AJ76" s="977"/>
      <c r="AK76" s="978"/>
      <c r="AL76" s="976"/>
      <c r="AM76" s="976"/>
      <c r="AN76" s="976"/>
      <c r="AO76" s="977"/>
      <c r="AP76" s="978"/>
      <c r="AQ76" s="976"/>
      <c r="AR76" s="976"/>
      <c r="AS76" s="976"/>
      <c r="AT76" s="977"/>
      <c r="AU76" s="978"/>
      <c r="AV76" s="976"/>
      <c r="AW76" s="976"/>
      <c r="AX76" s="976"/>
      <c r="AY76" s="977"/>
      <c r="AZ76" s="972" t="s">
        <v>550</v>
      </c>
      <c r="BA76" s="973"/>
      <c r="BB76" s="973"/>
      <c r="BC76" s="973"/>
      <c r="BD76" s="974"/>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542</v>
      </c>
      <c r="C77" s="969"/>
      <c r="D77" s="969"/>
      <c r="E77" s="969"/>
      <c r="F77" s="969"/>
      <c r="G77" s="969"/>
      <c r="H77" s="969"/>
      <c r="I77" s="969"/>
      <c r="J77" s="969"/>
      <c r="K77" s="969"/>
      <c r="L77" s="969"/>
      <c r="M77" s="969"/>
      <c r="N77" s="969"/>
      <c r="O77" s="969"/>
      <c r="P77" s="970"/>
      <c r="Q77" s="975">
        <v>1312</v>
      </c>
      <c r="R77" s="976"/>
      <c r="S77" s="976"/>
      <c r="T77" s="976"/>
      <c r="U77" s="977"/>
      <c r="V77" s="978">
        <v>1195</v>
      </c>
      <c r="W77" s="976"/>
      <c r="X77" s="976"/>
      <c r="Y77" s="976"/>
      <c r="Z77" s="977"/>
      <c r="AA77" s="978">
        <v>117</v>
      </c>
      <c r="AB77" s="976"/>
      <c r="AC77" s="976"/>
      <c r="AD77" s="976"/>
      <c r="AE77" s="977"/>
      <c r="AF77" s="978">
        <v>117</v>
      </c>
      <c r="AG77" s="976"/>
      <c r="AH77" s="976"/>
      <c r="AI77" s="976"/>
      <c r="AJ77" s="977"/>
      <c r="AK77" s="978"/>
      <c r="AL77" s="976"/>
      <c r="AM77" s="976"/>
      <c r="AN77" s="976"/>
      <c r="AO77" s="977"/>
      <c r="AP77" s="978">
        <v>24</v>
      </c>
      <c r="AQ77" s="976"/>
      <c r="AR77" s="976"/>
      <c r="AS77" s="976"/>
      <c r="AT77" s="977"/>
      <c r="AU77" s="978">
        <v>8</v>
      </c>
      <c r="AV77" s="976"/>
      <c r="AW77" s="976"/>
      <c r="AX77" s="976"/>
      <c r="AY77" s="977"/>
      <c r="AZ77" s="972"/>
      <c r="BA77" s="973"/>
      <c r="BB77" s="973"/>
      <c r="BC77" s="973"/>
      <c r="BD77" s="974"/>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72"/>
      <c r="BA78" s="973"/>
      <c r="BB78" s="973"/>
      <c r="BC78" s="973"/>
      <c r="BD78" s="974"/>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72"/>
      <c r="BA79" s="973"/>
      <c r="BB79" s="973"/>
      <c r="BC79" s="973"/>
      <c r="BD79" s="974"/>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72"/>
      <c r="BA80" s="973"/>
      <c r="BB80" s="973"/>
      <c r="BC80" s="973"/>
      <c r="BD80" s="974"/>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20276</v>
      </c>
      <c r="AG88" s="953"/>
      <c r="AH88" s="953"/>
      <c r="AI88" s="953"/>
      <c r="AJ88" s="953"/>
      <c r="AK88" s="957"/>
      <c r="AL88" s="957"/>
      <c r="AM88" s="957"/>
      <c r="AN88" s="957"/>
      <c r="AO88" s="957"/>
      <c r="AP88" s="953">
        <v>1410</v>
      </c>
      <c r="AQ88" s="953"/>
      <c r="AR88" s="953"/>
      <c r="AS88" s="953"/>
      <c r="AT88" s="953"/>
      <c r="AU88" s="953">
        <v>239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22</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841399</v>
      </c>
      <c r="AB110" s="871"/>
      <c r="AC110" s="871"/>
      <c r="AD110" s="871"/>
      <c r="AE110" s="872"/>
      <c r="AF110" s="873">
        <v>839936</v>
      </c>
      <c r="AG110" s="871"/>
      <c r="AH110" s="871"/>
      <c r="AI110" s="871"/>
      <c r="AJ110" s="872"/>
      <c r="AK110" s="873">
        <v>820427</v>
      </c>
      <c r="AL110" s="871"/>
      <c r="AM110" s="871"/>
      <c r="AN110" s="871"/>
      <c r="AO110" s="872"/>
      <c r="AP110" s="874">
        <v>14.7</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8813190</v>
      </c>
      <c r="BR110" s="798"/>
      <c r="BS110" s="798"/>
      <c r="BT110" s="798"/>
      <c r="BU110" s="798"/>
      <c r="BV110" s="798">
        <v>9067809</v>
      </c>
      <c r="BW110" s="798"/>
      <c r="BX110" s="798"/>
      <c r="BY110" s="798"/>
      <c r="BZ110" s="798"/>
      <c r="CA110" s="798">
        <v>9403656</v>
      </c>
      <c r="CB110" s="798"/>
      <c r="CC110" s="798"/>
      <c r="CD110" s="798"/>
      <c r="CE110" s="798"/>
      <c r="CF110" s="859">
        <v>168.2</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3364710</v>
      </c>
      <c r="BR112" s="769"/>
      <c r="BS112" s="769"/>
      <c r="BT112" s="769"/>
      <c r="BU112" s="769"/>
      <c r="BV112" s="769">
        <v>3683042</v>
      </c>
      <c r="BW112" s="769"/>
      <c r="BX112" s="769"/>
      <c r="BY112" s="769"/>
      <c r="BZ112" s="769"/>
      <c r="CA112" s="769">
        <v>3562186</v>
      </c>
      <c r="CB112" s="769"/>
      <c r="CC112" s="769"/>
      <c r="CD112" s="769"/>
      <c r="CE112" s="769"/>
      <c r="CF112" s="846">
        <v>63.7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165035</v>
      </c>
      <c r="AB113" s="907"/>
      <c r="AC113" s="907"/>
      <c r="AD113" s="907"/>
      <c r="AE113" s="908"/>
      <c r="AF113" s="909">
        <v>172185</v>
      </c>
      <c r="AG113" s="907"/>
      <c r="AH113" s="907"/>
      <c r="AI113" s="907"/>
      <c r="AJ113" s="908"/>
      <c r="AK113" s="909">
        <v>180253</v>
      </c>
      <c r="AL113" s="907"/>
      <c r="AM113" s="907"/>
      <c r="AN113" s="907"/>
      <c r="AO113" s="908"/>
      <c r="AP113" s="910">
        <v>3.2</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209146</v>
      </c>
      <c r="BR113" s="769"/>
      <c r="BS113" s="769"/>
      <c r="BT113" s="769"/>
      <c r="BU113" s="769"/>
      <c r="BV113" s="769">
        <v>235823</v>
      </c>
      <c r="BW113" s="769"/>
      <c r="BX113" s="769"/>
      <c r="BY113" s="769"/>
      <c r="BZ113" s="769"/>
      <c r="CA113" s="769">
        <v>238921</v>
      </c>
      <c r="CB113" s="769"/>
      <c r="CC113" s="769"/>
      <c r="CD113" s="769"/>
      <c r="CE113" s="769"/>
      <c r="CF113" s="846">
        <v>4.3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63143</v>
      </c>
      <c r="AB114" s="782"/>
      <c r="AC114" s="782"/>
      <c r="AD114" s="782"/>
      <c r="AE114" s="783"/>
      <c r="AF114" s="784">
        <v>34465</v>
      </c>
      <c r="AG114" s="782"/>
      <c r="AH114" s="782"/>
      <c r="AI114" s="782"/>
      <c r="AJ114" s="783"/>
      <c r="AK114" s="784">
        <v>41365</v>
      </c>
      <c r="AL114" s="782"/>
      <c r="AM114" s="782"/>
      <c r="AN114" s="782"/>
      <c r="AO114" s="783"/>
      <c r="AP114" s="752">
        <v>0.7</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3311285</v>
      </c>
      <c r="BR114" s="769"/>
      <c r="BS114" s="769"/>
      <c r="BT114" s="769"/>
      <c r="BU114" s="769"/>
      <c r="BV114" s="769">
        <v>3122699</v>
      </c>
      <c r="BW114" s="769"/>
      <c r="BX114" s="769"/>
      <c r="BY114" s="769"/>
      <c r="BZ114" s="769"/>
      <c r="CA114" s="769">
        <v>3086038</v>
      </c>
      <c r="CB114" s="769"/>
      <c r="CC114" s="769"/>
      <c r="CD114" s="769"/>
      <c r="CE114" s="769"/>
      <c r="CF114" s="846">
        <v>55.2</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1069577</v>
      </c>
      <c r="AB117" s="893"/>
      <c r="AC117" s="893"/>
      <c r="AD117" s="893"/>
      <c r="AE117" s="894"/>
      <c r="AF117" s="896">
        <v>1046586</v>
      </c>
      <c r="AG117" s="893"/>
      <c r="AH117" s="893"/>
      <c r="AI117" s="893"/>
      <c r="AJ117" s="894"/>
      <c r="AK117" s="896">
        <v>1042045</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15698331</v>
      </c>
      <c r="BR118" s="856"/>
      <c r="BS118" s="856"/>
      <c r="BT118" s="856"/>
      <c r="BU118" s="856"/>
      <c r="BV118" s="856">
        <v>16109373</v>
      </c>
      <c r="BW118" s="856"/>
      <c r="BX118" s="856"/>
      <c r="BY118" s="856"/>
      <c r="BZ118" s="856"/>
      <c r="CA118" s="856">
        <v>16290801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1341359</v>
      </c>
      <c r="BR119" s="798"/>
      <c r="BS119" s="798"/>
      <c r="BT119" s="798"/>
      <c r="BU119" s="798"/>
      <c r="BV119" s="798">
        <v>1304400</v>
      </c>
      <c r="BW119" s="798"/>
      <c r="BX119" s="798"/>
      <c r="BY119" s="798"/>
      <c r="BZ119" s="798"/>
      <c r="CA119" s="798">
        <v>1576086</v>
      </c>
      <c r="CB119" s="798"/>
      <c r="CC119" s="798"/>
      <c r="CD119" s="798"/>
      <c r="CE119" s="798"/>
      <c r="CF119" s="859">
        <v>28.2</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2462141</v>
      </c>
      <c r="BR120" s="769"/>
      <c r="BS120" s="769"/>
      <c r="BT120" s="769"/>
      <c r="BU120" s="769"/>
      <c r="BV120" s="769">
        <v>2574702</v>
      </c>
      <c r="BW120" s="769"/>
      <c r="BX120" s="769"/>
      <c r="BY120" s="769"/>
      <c r="BZ120" s="769"/>
      <c r="CA120" s="769">
        <v>2454244</v>
      </c>
      <c r="CB120" s="769"/>
      <c r="CC120" s="769"/>
      <c r="CD120" s="769"/>
      <c r="CE120" s="769"/>
      <c r="CF120" s="846">
        <v>43.9</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2804899</v>
      </c>
      <c r="DH120" s="798"/>
      <c r="DI120" s="798"/>
      <c r="DJ120" s="798"/>
      <c r="DK120" s="798"/>
      <c r="DL120" s="798">
        <v>3137869</v>
      </c>
      <c r="DM120" s="798"/>
      <c r="DN120" s="798"/>
      <c r="DO120" s="798"/>
      <c r="DP120" s="798"/>
      <c r="DQ120" s="798">
        <v>3031306</v>
      </c>
      <c r="DR120" s="798"/>
      <c r="DS120" s="798"/>
      <c r="DT120" s="798"/>
      <c r="DU120" s="798"/>
      <c r="DV120" s="799">
        <v>54.2</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8246688</v>
      </c>
      <c r="BR121" s="856"/>
      <c r="BS121" s="856"/>
      <c r="BT121" s="856"/>
      <c r="BU121" s="856"/>
      <c r="BV121" s="856">
        <v>8633946</v>
      </c>
      <c r="BW121" s="856"/>
      <c r="BX121" s="856"/>
      <c r="BY121" s="856"/>
      <c r="BZ121" s="856"/>
      <c r="CA121" s="856">
        <v>9017073</v>
      </c>
      <c r="CB121" s="856"/>
      <c r="CC121" s="856"/>
      <c r="CD121" s="856"/>
      <c r="CE121" s="856"/>
      <c r="CF121" s="857">
        <v>161.19999999999999</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551102</v>
      </c>
      <c r="DH121" s="769"/>
      <c r="DI121" s="769"/>
      <c r="DJ121" s="769"/>
      <c r="DK121" s="769"/>
      <c r="DL121" s="769">
        <v>537137</v>
      </c>
      <c r="DM121" s="769"/>
      <c r="DN121" s="769"/>
      <c r="DO121" s="769"/>
      <c r="DP121" s="769"/>
      <c r="DQ121" s="769">
        <v>523535</v>
      </c>
      <c r="DR121" s="769"/>
      <c r="DS121" s="769"/>
      <c r="DT121" s="769"/>
      <c r="DU121" s="769"/>
      <c r="DV121" s="821">
        <v>9.4</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12050188</v>
      </c>
      <c r="BR122" s="838"/>
      <c r="BS122" s="838"/>
      <c r="BT122" s="838"/>
      <c r="BU122" s="838"/>
      <c r="BV122" s="838">
        <v>12513048</v>
      </c>
      <c r="BW122" s="838"/>
      <c r="BX122" s="838"/>
      <c r="BY122" s="838"/>
      <c r="BZ122" s="838"/>
      <c r="CA122" s="838">
        <v>13047403</v>
      </c>
      <c r="CB122" s="838"/>
      <c r="CC122" s="838"/>
      <c r="CD122" s="838"/>
      <c r="CE122" s="838"/>
      <c r="CF122" s="741"/>
      <c r="CG122" s="742"/>
      <c r="CH122" s="742"/>
      <c r="CI122" s="742"/>
      <c r="CJ122" s="839"/>
      <c r="CK122" s="849"/>
      <c r="CL122" s="810"/>
      <c r="CM122" s="810"/>
      <c r="CN122" s="810"/>
      <c r="CO122" s="811"/>
      <c r="CP122" s="826" t="s">
        <v>439</v>
      </c>
      <c r="CQ122" s="827"/>
      <c r="CR122" s="827"/>
      <c r="CS122" s="827"/>
      <c r="CT122" s="827"/>
      <c r="CU122" s="827"/>
      <c r="CV122" s="827"/>
      <c r="CW122" s="827"/>
      <c r="CX122" s="827"/>
      <c r="CY122" s="827"/>
      <c r="CZ122" s="827"/>
      <c r="DA122" s="827"/>
      <c r="DB122" s="827"/>
      <c r="DC122" s="827"/>
      <c r="DD122" s="827"/>
      <c r="DE122" s="827"/>
      <c r="DF122" s="828"/>
      <c r="DG122" s="768">
        <v>8709</v>
      </c>
      <c r="DH122" s="769"/>
      <c r="DI122" s="769"/>
      <c r="DJ122" s="769"/>
      <c r="DK122" s="769"/>
      <c r="DL122" s="769">
        <v>8036</v>
      </c>
      <c r="DM122" s="769"/>
      <c r="DN122" s="769"/>
      <c r="DO122" s="769"/>
      <c r="DP122" s="769"/>
      <c r="DQ122" s="769">
        <v>7345</v>
      </c>
      <c r="DR122" s="769"/>
      <c r="DS122" s="769"/>
      <c r="DT122" s="769"/>
      <c r="DU122" s="769"/>
      <c r="DV122" s="821">
        <v>0.1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64.2</v>
      </c>
      <c r="BR123" s="830"/>
      <c r="BS123" s="830"/>
      <c r="BT123" s="830"/>
      <c r="BU123" s="830"/>
      <c r="BV123" s="830">
        <v>64.3</v>
      </c>
      <c r="BW123" s="830"/>
      <c r="BX123" s="830"/>
      <c r="BY123" s="830"/>
      <c r="BZ123" s="830"/>
      <c r="CA123" s="830">
        <v>57.9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450</v>
      </c>
      <c r="AY127" s="756"/>
      <c r="AZ127" s="756"/>
      <c r="BA127" s="756"/>
      <c r="BB127" s="756"/>
      <c r="BC127" s="756"/>
      <c r="BD127" s="756"/>
      <c r="BE127" s="757"/>
      <c r="BF127" s="758" t="s">
        <v>110</v>
      </c>
      <c r="BG127" s="759"/>
      <c r="BH127" s="759"/>
      <c r="BI127" s="759"/>
      <c r="BJ127" s="759"/>
      <c r="BK127" s="759"/>
      <c r="BL127" s="760"/>
      <c r="BM127" s="758">
        <v>14.32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116970</v>
      </c>
      <c r="AB128" s="722"/>
      <c r="AC128" s="722"/>
      <c r="AD128" s="722"/>
      <c r="AE128" s="723"/>
      <c r="AF128" s="724">
        <v>180108</v>
      </c>
      <c r="AG128" s="722"/>
      <c r="AH128" s="722"/>
      <c r="AI128" s="722"/>
      <c r="AJ128" s="723"/>
      <c r="AK128" s="724">
        <v>162305</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110</v>
      </c>
      <c r="BG128" s="789"/>
      <c r="BH128" s="789"/>
      <c r="BI128" s="789"/>
      <c r="BJ128" s="789"/>
      <c r="BK128" s="789"/>
      <c r="BL128" s="790"/>
      <c r="BM128" s="788">
        <v>19.32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6308342</v>
      </c>
      <c r="AB129" s="782"/>
      <c r="AC129" s="782"/>
      <c r="AD129" s="782"/>
      <c r="AE129" s="783"/>
      <c r="AF129" s="784">
        <v>6238353</v>
      </c>
      <c r="AG129" s="782"/>
      <c r="AH129" s="782"/>
      <c r="AI129" s="782"/>
      <c r="AJ129" s="783"/>
      <c r="AK129" s="784">
        <v>6281486</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4.2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631039</v>
      </c>
      <c r="AB130" s="782"/>
      <c r="AC130" s="782"/>
      <c r="AD130" s="782"/>
      <c r="AE130" s="783"/>
      <c r="AF130" s="784">
        <v>653043</v>
      </c>
      <c r="AG130" s="782"/>
      <c r="AH130" s="782"/>
      <c r="AI130" s="782"/>
      <c r="AJ130" s="783"/>
      <c r="AK130" s="784">
        <v>689286</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57.9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5677303</v>
      </c>
      <c r="AB131" s="715"/>
      <c r="AC131" s="715"/>
      <c r="AD131" s="715"/>
      <c r="AE131" s="716"/>
      <c r="AF131" s="717">
        <v>5585310</v>
      </c>
      <c r="AG131" s="715"/>
      <c r="AH131" s="715"/>
      <c r="AI131" s="715"/>
      <c r="AJ131" s="716"/>
      <c r="AK131" s="717">
        <v>5592200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5.6640978999999998</v>
      </c>
      <c r="AB132" s="738"/>
      <c r="AC132" s="738"/>
      <c r="AD132" s="738"/>
      <c r="AE132" s="739"/>
      <c r="AF132" s="740">
        <v>3.8213635410000002</v>
      </c>
      <c r="AG132" s="738"/>
      <c r="AH132" s="738"/>
      <c r="AI132" s="738"/>
      <c r="AJ132" s="739"/>
      <c r="AK132" s="740">
        <v>3.40570795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6.1</v>
      </c>
      <c r="AB133" s="747"/>
      <c r="AC133" s="747"/>
      <c r="AD133" s="747"/>
      <c r="AE133" s="748"/>
      <c r="AF133" s="746">
        <v>5.0999999999999996</v>
      </c>
      <c r="AG133" s="747"/>
      <c r="AH133" s="747"/>
      <c r="AI133" s="747"/>
      <c r="AJ133" s="748"/>
      <c r="AK133" s="746">
        <v>4.2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0" t="s">
        <v>466</v>
      </c>
      <c r="L7" s="254"/>
      <c r="M7" s="255" t="s">
        <v>467</v>
      </c>
      <c r="N7" s="256"/>
    </row>
    <row r="8" spans="1:16">
      <c r="A8" s="248"/>
      <c r="B8" s="244"/>
      <c r="C8" s="244"/>
      <c r="D8" s="244"/>
      <c r="E8" s="244"/>
      <c r="F8" s="244"/>
      <c r="G8" s="257"/>
      <c r="H8" s="258"/>
      <c r="I8" s="258"/>
      <c r="J8" s="259"/>
      <c r="K8" s="1121"/>
      <c r="L8" s="260" t="s">
        <v>468</v>
      </c>
      <c r="M8" s="261" t="s">
        <v>469</v>
      </c>
      <c r="N8" s="262" t="s">
        <v>470</v>
      </c>
    </row>
    <row r="9" spans="1:16">
      <c r="A9" s="248"/>
      <c r="B9" s="244"/>
      <c r="C9" s="244"/>
      <c r="D9" s="244"/>
      <c r="E9" s="244"/>
      <c r="F9" s="244"/>
      <c r="G9" s="1134" t="s">
        <v>471</v>
      </c>
      <c r="H9" s="1135"/>
      <c r="I9" s="1135"/>
      <c r="J9" s="1136"/>
      <c r="K9" s="263">
        <v>2052966</v>
      </c>
      <c r="L9" s="264">
        <v>62613</v>
      </c>
      <c r="M9" s="265">
        <v>58739</v>
      </c>
      <c r="N9" s="266">
        <v>6.6</v>
      </c>
    </row>
    <row r="10" spans="1:16">
      <c r="A10" s="248"/>
      <c r="B10" s="244"/>
      <c r="C10" s="244"/>
      <c r="D10" s="244"/>
      <c r="E10" s="244"/>
      <c r="F10" s="244"/>
      <c r="G10" s="1134" t="s">
        <v>472</v>
      </c>
      <c r="H10" s="1135"/>
      <c r="I10" s="1135"/>
      <c r="J10" s="1136"/>
      <c r="K10" s="267">
        <v>77394</v>
      </c>
      <c r="L10" s="268">
        <v>2360</v>
      </c>
      <c r="M10" s="269">
        <v>5215</v>
      </c>
      <c r="N10" s="270">
        <v>-54.7</v>
      </c>
    </row>
    <row r="11" spans="1:16" ht="13.5" customHeight="1">
      <c r="A11" s="248"/>
      <c r="B11" s="244"/>
      <c r="C11" s="244"/>
      <c r="D11" s="244"/>
      <c r="E11" s="244"/>
      <c r="F11" s="244"/>
      <c r="G11" s="1134" t="s">
        <v>473</v>
      </c>
      <c r="H11" s="1135"/>
      <c r="I11" s="1135"/>
      <c r="J11" s="1136"/>
      <c r="K11" s="267">
        <v>386950</v>
      </c>
      <c r="L11" s="268">
        <v>11802</v>
      </c>
      <c r="M11" s="269">
        <v>7772</v>
      </c>
      <c r="N11" s="270">
        <v>51.9</v>
      </c>
    </row>
    <row r="12" spans="1:16" ht="13.5" customHeight="1">
      <c r="A12" s="248"/>
      <c r="B12" s="244"/>
      <c r="C12" s="244"/>
      <c r="D12" s="244"/>
      <c r="E12" s="244"/>
      <c r="F12" s="244"/>
      <c r="G12" s="1134" t="s">
        <v>474</v>
      </c>
      <c r="H12" s="1135"/>
      <c r="I12" s="1135"/>
      <c r="J12" s="1136"/>
      <c r="K12" s="267" t="s">
        <v>475</v>
      </c>
      <c r="L12" s="268" t="s">
        <v>475</v>
      </c>
      <c r="M12" s="269">
        <v>135</v>
      </c>
      <c r="N12" s="270" t="s">
        <v>475</v>
      </c>
    </row>
    <row r="13" spans="1:16" ht="13.5" customHeight="1">
      <c r="A13" s="248"/>
      <c r="B13" s="244"/>
      <c r="C13" s="244"/>
      <c r="D13" s="244"/>
      <c r="E13" s="244"/>
      <c r="F13" s="244"/>
      <c r="G13" s="1134" t="s">
        <v>476</v>
      </c>
      <c r="H13" s="1135"/>
      <c r="I13" s="1135"/>
      <c r="J13" s="1136"/>
      <c r="K13" s="267" t="s">
        <v>475</v>
      </c>
      <c r="L13" s="268" t="s">
        <v>475</v>
      </c>
      <c r="M13" s="269">
        <v>6</v>
      </c>
      <c r="N13" s="270" t="s">
        <v>475</v>
      </c>
    </row>
    <row r="14" spans="1:16" ht="13.5" customHeight="1">
      <c r="A14" s="248"/>
      <c r="B14" s="244"/>
      <c r="C14" s="244"/>
      <c r="D14" s="244"/>
      <c r="E14" s="244"/>
      <c r="F14" s="244"/>
      <c r="G14" s="1134" t="s">
        <v>477</v>
      </c>
      <c r="H14" s="1135"/>
      <c r="I14" s="1135"/>
      <c r="J14" s="1136"/>
      <c r="K14" s="267">
        <v>132659</v>
      </c>
      <c r="L14" s="268">
        <v>4046</v>
      </c>
      <c r="M14" s="269">
        <v>2905</v>
      </c>
      <c r="N14" s="270">
        <v>39.299999999999997</v>
      </c>
    </row>
    <row r="15" spans="1:16" ht="13.5" customHeight="1">
      <c r="A15" s="248"/>
      <c r="B15" s="244"/>
      <c r="C15" s="244"/>
      <c r="D15" s="244"/>
      <c r="E15" s="244"/>
      <c r="F15" s="244"/>
      <c r="G15" s="1134" t="s">
        <v>478</v>
      </c>
      <c r="H15" s="1135"/>
      <c r="I15" s="1135"/>
      <c r="J15" s="1136"/>
      <c r="K15" s="267">
        <v>55039</v>
      </c>
      <c r="L15" s="268">
        <v>1679</v>
      </c>
      <c r="M15" s="269">
        <v>1221</v>
      </c>
      <c r="N15" s="270">
        <v>37.5</v>
      </c>
    </row>
    <row r="16" spans="1:16">
      <c r="A16" s="248"/>
      <c r="B16" s="244"/>
      <c r="C16" s="244"/>
      <c r="D16" s="244"/>
      <c r="E16" s="244"/>
      <c r="F16" s="244"/>
      <c r="G16" s="1137" t="s">
        <v>479</v>
      </c>
      <c r="H16" s="1138"/>
      <c r="I16" s="1138"/>
      <c r="J16" s="1139"/>
      <c r="K16" s="268">
        <v>-294522</v>
      </c>
      <c r="L16" s="268">
        <v>-8983</v>
      </c>
      <c r="M16" s="269">
        <v>-6578</v>
      </c>
      <c r="N16" s="270">
        <v>36.6</v>
      </c>
    </row>
    <row r="17" spans="1:16">
      <c r="A17" s="248"/>
      <c r="B17" s="244"/>
      <c r="C17" s="244"/>
      <c r="D17" s="244"/>
      <c r="E17" s="244"/>
      <c r="F17" s="244"/>
      <c r="G17" s="1137" t="s">
        <v>169</v>
      </c>
      <c r="H17" s="1138"/>
      <c r="I17" s="1138"/>
      <c r="J17" s="1139"/>
      <c r="K17" s="268">
        <v>2410486</v>
      </c>
      <c r="L17" s="268">
        <v>73517</v>
      </c>
      <c r="M17" s="269">
        <v>69416</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1" t="s">
        <v>484</v>
      </c>
      <c r="H21" s="1132"/>
      <c r="I21" s="1132"/>
      <c r="J21" s="1133"/>
      <c r="K21" s="280">
        <v>7.17</v>
      </c>
      <c r="L21" s="281">
        <v>6.74</v>
      </c>
      <c r="M21" s="282">
        <v>0.43</v>
      </c>
      <c r="N21" s="249"/>
      <c r="O21" s="283"/>
      <c r="P21" s="279"/>
    </row>
    <row r="22" spans="1:16" s="284" customFormat="1">
      <c r="A22" s="279"/>
      <c r="B22" s="249"/>
      <c r="C22" s="249"/>
      <c r="D22" s="249"/>
      <c r="E22" s="249"/>
      <c r="F22" s="249"/>
      <c r="G22" s="1131" t="s">
        <v>485</v>
      </c>
      <c r="H22" s="1132"/>
      <c r="I22" s="1132"/>
      <c r="J22" s="1133"/>
      <c r="K22" s="285">
        <v>101.4</v>
      </c>
      <c r="L22" s="286">
        <v>96.7</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0" t="s">
        <v>466</v>
      </c>
      <c r="L30" s="254"/>
      <c r="M30" s="255" t="s">
        <v>467</v>
      </c>
      <c r="N30" s="256"/>
    </row>
    <row r="31" spans="1:16">
      <c r="A31" s="248"/>
      <c r="B31" s="244"/>
      <c r="C31" s="244"/>
      <c r="D31" s="244"/>
      <c r="E31" s="244"/>
      <c r="F31" s="244"/>
      <c r="G31" s="257"/>
      <c r="H31" s="258"/>
      <c r="I31" s="258"/>
      <c r="J31" s="259"/>
      <c r="K31" s="1121"/>
      <c r="L31" s="260" t="s">
        <v>468</v>
      </c>
      <c r="M31" s="261" t="s">
        <v>469</v>
      </c>
      <c r="N31" s="262" t="s">
        <v>470</v>
      </c>
    </row>
    <row r="32" spans="1:16" ht="27" customHeight="1">
      <c r="A32" s="248"/>
      <c r="B32" s="244"/>
      <c r="C32" s="244"/>
      <c r="D32" s="244"/>
      <c r="E32" s="244"/>
      <c r="F32" s="244"/>
      <c r="G32" s="1122" t="s">
        <v>489</v>
      </c>
      <c r="H32" s="1123"/>
      <c r="I32" s="1123"/>
      <c r="J32" s="1124"/>
      <c r="K32" s="294">
        <v>820427</v>
      </c>
      <c r="L32" s="294">
        <v>25022</v>
      </c>
      <c r="M32" s="295">
        <v>33867</v>
      </c>
      <c r="N32" s="296">
        <v>-26.1</v>
      </c>
    </row>
    <row r="33" spans="1:16" ht="13.5" customHeight="1">
      <c r="A33" s="248"/>
      <c r="B33" s="244"/>
      <c r="C33" s="244"/>
      <c r="D33" s="244"/>
      <c r="E33" s="244"/>
      <c r="F33" s="244"/>
      <c r="G33" s="1122" t="s">
        <v>490</v>
      </c>
      <c r="H33" s="1123"/>
      <c r="I33" s="1123"/>
      <c r="J33" s="1124"/>
      <c r="K33" s="294" t="s">
        <v>475</v>
      </c>
      <c r="L33" s="294" t="s">
        <v>475</v>
      </c>
      <c r="M33" s="295" t="s">
        <v>475</v>
      </c>
      <c r="N33" s="296" t="s">
        <v>475</v>
      </c>
    </row>
    <row r="34" spans="1:16" ht="27" customHeight="1">
      <c r="A34" s="248"/>
      <c r="B34" s="244"/>
      <c r="C34" s="244"/>
      <c r="D34" s="244"/>
      <c r="E34" s="244"/>
      <c r="F34" s="244"/>
      <c r="G34" s="1122" t="s">
        <v>491</v>
      </c>
      <c r="H34" s="1123"/>
      <c r="I34" s="1123"/>
      <c r="J34" s="1124"/>
      <c r="K34" s="294" t="s">
        <v>475</v>
      </c>
      <c r="L34" s="294" t="s">
        <v>475</v>
      </c>
      <c r="M34" s="295">
        <v>5</v>
      </c>
      <c r="N34" s="296" t="s">
        <v>475</v>
      </c>
    </row>
    <row r="35" spans="1:16" ht="27" customHeight="1">
      <c r="A35" s="248"/>
      <c r="B35" s="244"/>
      <c r="C35" s="244"/>
      <c r="D35" s="244"/>
      <c r="E35" s="244"/>
      <c r="F35" s="244"/>
      <c r="G35" s="1122" t="s">
        <v>492</v>
      </c>
      <c r="H35" s="1123"/>
      <c r="I35" s="1123"/>
      <c r="J35" s="1124"/>
      <c r="K35" s="294">
        <v>180253</v>
      </c>
      <c r="L35" s="294">
        <v>5498</v>
      </c>
      <c r="M35" s="295">
        <v>10553</v>
      </c>
      <c r="N35" s="296">
        <v>-47.9</v>
      </c>
    </row>
    <row r="36" spans="1:16" ht="27" customHeight="1">
      <c r="A36" s="248"/>
      <c r="B36" s="244"/>
      <c r="C36" s="244"/>
      <c r="D36" s="244"/>
      <c r="E36" s="244"/>
      <c r="F36" s="244"/>
      <c r="G36" s="1122" t="s">
        <v>493</v>
      </c>
      <c r="H36" s="1123"/>
      <c r="I36" s="1123"/>
      <c r="J36" s="1124"/>
      <c r="K36" s="294">
        <v>41365</v>
      </c>
      <c r="L36" s="294">
        <v>1262</v>
      </c>
      <c r="M36" s="295">
        <v>2741</v>
      </c>
      <c r="N36" s="296">
        <v>-54</v>
      </c>
    </row>
    <row r="37" spans="1:16" ht="13.5" customHeight="1">
      <c r="A37" s="248"/>
      <c r="B37" s="244"/>
      <c r="C37" s="244"/>
      <c r="D37" s="244"/>
      <c r="E37" s="244"/>
      <c r="F37" s="244"/>
      <c r="G37" s="1122" t="s">
        <v>494</v>
      </c>
      <c r="H37" s="1123"/>
      <c r="I37" s="1123"/>
      <c r="J37" s="1124"/>
      <c r="K37" s="294" t="s">
        <v>475</v>
      </c>
      <c r="L37" s="294" t="s">
        <v>475</v>
      </c>
      <c r="M37" s="295">
        <v>1442</v>
      </c>
      <c r="N37" s="296" t="s">
        <v>475</v>
      </c>
    </row>
    <row r="38" spans="1:16" ht="27" customHeight="1">
      <c r="A38" s="248"/>
      <c r="B38" s="244"/>
      <c r="C38" s="244"/>
      <c r="D38" s="244"/>
      <c r="E38" s="244"/>
      <c r="F38" s="244"/>
      <c r="G38" s="1125" t="s">
        <v>495</v>
      </c>
      <c r="H38" s="1126"/>
      <c r="I38" s="1126"/>
      <c r="J38" s="1127"/>
      <c r="K38" s="297" t="s">
        <v>475</v>
      </c>
      <c r="L38" s="297" t="s">
        <v>475</v>
      </c>
      <c r="M38" s="298">
        <v>2</v>
      </c>
      <c r="N38" s="299" t="s">
        <v>475</v>
      </c>
      <c r="O38" s="293"/>
    </row>
    <row r="39" spans="1:16">
      <c r="A39" s="248"/>
      <c r="B39" s="244"/>
      <c r="C39" s="244"/>
      <c r="D39" s="244"/>
      <c r="E39" s="244"/>
      <c r="F39" s="244"/>
      <c r="G39" s="1125" t="s">
        <v>496</v>
      </c>
      <c r="H39" s="1126"/>
      <c r="I39" s="1126"/>
      <c r="J39" s="1127"/>
      <c r="K39" s="300">
        <v>-162305</v>
      </c>
      <c r="L39" s="300">
        <v>-4950</v>
      </c>
      <c r="M39" s="301">
        <v>-3178</v>
      </c>
      <c r="N39" s="302">
        <v>55.8</v>
      </c>
      <c r="O39" s="293"/>
    </row>
    <row r="40" spans="1:16" ht="27" customHeight="1">
      <c r="A40" s="248"/>
      <c r="B40" s="244"/>
      <c r="C40" s="244"/>
      <c r="D40" s="244"/>
      <c r="E40" s="244"/>
      <c r="F40" s="244"/>
      <c r="G40" s="1122" t="s">
        <v>497</v>
      </c>
      <c r="H40" s="1123"/>
      <c r="I40" s="1123"/>
      <c r="J40" s="1124"/>
      <c r="K40" s="300">
        <v>-689286</v>
      </c>
      <c r="L40" s="300">
        <v>-21023</v>
      </c>
      <c r="M40" s="301">
        <v>-30469</v>
      </c>
      <c r="N40" s="302">
        <v>-31</v>
      </c>
      <c r="O40" s="293"/>
    </row>
    <row r="41" spans="1:16">
      <c r="A41" s="248"/>
      <c r="B41" s="244"/>
      <c r="C41" s="244"/>
      <c r="D41" s="244"/>
      <c r="E41" s="244"/>
      <c r="F41" s="244"/>
      <c r="G41" s="1128" t="s">
        <v>279</v>
      </c>
      <c r="H41" s="1129"/>
      <c r="I41" s="1129"/>
      <c r="J41" s="1130"/>
      <c r="K41" s="294">
        <v>190454</v>
      </c>
      <c r="L41" s="300">
        <v>5809</v>
      </c>
      <c r="M41" s="301">
        <v>14963</v>
      </c>
      <c r="N41" s="302">
        <v>-61.2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5" t="s">
        <v>466</v>
      </c>
      <c r="J49" s="1117" t="s">
        <v>501</v>
      </c>
      <c r="K49" s="1118"/>
      <c r="L49" s="1118"/>
      <c r="M49" s="1118"/>
      <c r="N49" s="1119"/>
    </row>
    <row r="50" spans="1:14">
      <c r="A50" s="248"/>
      <c r="B50" s="244"/>
      <c r="C50" s="244"/>
      <c r="D50" s="244"/>
      <c r="E50" s="244"/>
      <c r="F50" s="244"/>
      <c r="G50" s="312"/>
      <c r="H50" s="313"/>
      <c r="I50" s="1116"/>
      <c r="J50" s="314" t="s">
        <v>502</v>
      </c>
      <c r="K50" s="315" t="s">
        <v>503</v>
      </c>
      <c r="L50" s="316" t="s">
        <v>504</v>
      </c>
      <c r="M50" s="317" t="s">
        <v>505</v>
      </c>
      <c r="N50" s="318" t="s">
        <v>506</v>
      </c>
    </row>
    <row r="51" spans="1:14">
      <c r="A51" s="248"/>
      <c r="B51" s="244"/>
      <c r="C51" s="244"/>
      <c r="D51" s="244"/>
      <c r="E51" s="244"/>
      <c r="F51" s="244"/>
      <c r="G51" s="310" t="s">
        <v>507</v>
      </c>
      <c r="H51" s="311"/>
      <c r="I51" s="319">
        <v>1005019</v>
      </c>
      <c r="J51" s="320">
        <v>29682</v>
      </c>
      <c r="K51" s="321">
        <v>93.2</v>
      </c>
      <c r="L51" s="322">
        <v>47258</v>
      </c>
      <c r="M51" s="323">
        <v>34.5</v>
      </c>
      <c r="N51" s="324">
        <v>58.7</v>
      </c>
    </row>
    <row r="52" spans="1:14">
      <c r="A52" s="248"/>
      <c r="B52" s="244"/>
      <c r="C52" s="244"/>
      <c r="D52" s="244"/>
      <c r="E52" s="244"/>
      <c r="F52" s="244"/>
      <c r="G52" s="325"/>
      <c r="H52" s="326" t="s">
        <v>508</v>
      </c>
      <c r="I52" s="327">
        <v>892233</v>
      </c>
      <c r="J52" s="328">
        <v>26351</v>
      </c>
      <c r="K52" s="329">
        <v>80.900000000000006</v>
      </c>
      <c r="L52" s="330">
        <v>27842</v>
      </c>
      <c r="M52" s="331">
        <v>35.9</v>
      </c>
      <c r="N52" s="332">
        <v>45</v>
      </c>
    </row>
    <row r="53" spans="1:14">
      <c r="A53" s="248"/>
      <c r="B53" s="244"/>
      <c r="C53" s="244"/>
      <c r="D53" s="244"/>
      <c r="E53" s="244"/>
      <c r="F53" s="244"/>
      <c r="G53" s="310" t="s">
        <v>509</v>
      </c>
      <c r="H53" s="311"/>
      <c r="I53" s="319">
        <v>866850</v>
      </c>
      <c r="J53" s="320">
        <v>25794</v>
      </c>
      <c r="K53" s="321">
        <v>-13.1</v>
      </c>
      <c r="L53" s="322">
        <v>49426</v>
      </c>
      <c r="M53" s="323">
        <v>4.5999999999999996</v>
      </c>
      <c r="N53" s="324">
        <v>-17.7</v>
      </c>
    </row>
    <row r="54" spans="1:14">
      <c r="A54" s="248"/>
      <c r="B54" s="244"/>
      <c r="C54" s="244"/>
      <c r="D54" s="244"/>
      <c r="E54" s="244"/>
      <c r="F54" s="244"/>
      <c r="G54" s="325"/>
      <c r="H54" s="326" t="s">
        <v>508</v>
      </c>
      <c r="I54" s="327">
        <v>463584</v>
      </c>
      <c r="J54" s="328">
        <v>13794</v>
      </c>
      <c r="K54" s="329">
        <v>-47.7</v>
      </c>
      <c r="L54" s="330">
        <v>26568</v>
      </c>
      <c r="M54" s="331">
        <v>-4.5999999999999996</v>
      </c>
      <c r="N54" s="332">
        <v>-43.1</v>
      </c>
    </row>
    <row r="55" spans="1:14">
      <c r="A55" s="248"/>
      <c r="B55" s="244"/>
      <c r="C55" s="244"/>
      <c r="D55" s="244"/>
      <c r="E55" s="244"/>
      <c r="F55" s="244"/>
      <c r="G55" s="310" t="s">
        <v>510</v>
      </c>
      <c r="H55" s="311"/>
      <c r="I55" s="319">
        <v>692613</v>
      </c>
      <c r="J55" s="320">
        <v>20812</v>
      </c>
      <c r="K55" s="321">
        <v>-19.3</v>
      </c>
      <c r="L55" s="322">
        <v>42839</v>
      </c>
      <c r="M55" s="323">
        <v>-13.3</v>
      </c>
      <c r="N55" s="324">
        <v>-6</v>
      </c>
    </row>
    <row r="56" spans="1:14">
      <c r="A56" s="248"/>
      <c r="B56" s="244"/>
      <c r="C56" s="244"/>
      <c r="D56" s="244"/>
      <c r="E56" s="244"/>
      <c r="F56" s="244"/>
      <c r="G56" s="325"/>
      <c r="H56" s="326" t="s">
        <v>508</v>
      </c>
      <c r="I56" s="327">
        <v>307054</v>
      </c>
      <c r="J56" s="328">
        <v>9226</v>
      </c>
      <c r="K56" s="329">
        <v>-33.1</v>
      </c>
      <c r="L56" s="330">
        <v>22027</v>
      </c>
      <c r="M56" s="331">
        <v>-17.100000000000001</v>
      </c>
      <c r="N56" s="332">
        <v>-16</v>
      </c>
    </row>
    <row r="57" spans="1:14">
      <c r="A57" s="248"/>
      <c r="B57" s="244"/>
      <c r="C57" s="244"/>
      <c r="D57" s="244"/>
      <c r="E57" s="244"/>
      <c r="F57" s="244"/>
      <c r="G57" s="310" t="s">
        <v>511</v>
      </c>
      <c r="H57" s="311"/>
      <c r="I57" s="319">
        <v>937314</v>
      </c>
      <c r="J57" s="320">
        <v>28323</v>
      </c>
      <c r="K57" s="321">
        <v>36.1</v>
      </c>
      <c r="L57" s="322">
        <v>46819</v>
      </c>
      <c r="M57" s="323">
        <v>9.3000000000000007</v>
      </c>
      <c r="N57" s="324">
        <v>26.8</v>
      </c>
    </row>
    <row r="58" spans="1:14">
      <c r="A58" s="248"/>
      <c r="B58" s="244"/>
      <c r="C58" s="244"/>
      <c r="D58" s="244"/>
      <c r="E58" s="244"/>
      <c r="F58" s="244"/>
      <c r="G58" s="325"/>
      <c r="H58" s="326" t="s">
        <v>508</v>
      </c>
      <c r="I58" s="327">
        <v>279052</v>
      </c>
      <c r="J58" s="328">
        <v>8432</v>
      </c>
      <c r="K58" s="329">
        <v>-8.6</v>
      </c>
      <c r="L58" s="330">
        <v>24121</v>
      </c>
      <c r="M58" s="331">
        <v>9.5</v>
      </c>
      <c r="N58" s="332">
        <v>-18.100000000000001</v>
      </c>
    </row>
    <row r="59" spans="1:14">
      <c r="A59" s="248"/>
      <c r="B59" s="244"/>
      <c r="C59" s="244"/>
      <c r="D59" s="244"/>
      <c r="E59" s="244"/>
      <c r="F59" s="244"/>
      <c r="G59" s="310" t="s">
        <v>512</v>
      </c>
      <c r="H59" s="311"/>
      <c r="I59" s="319">
        <v>1300708</v>
      </c>
      <c r="J59" s="320">
        <v>39670</v>
      </c>
      <c r="K59" s="321">
        <v>40.1</v>
      </c>
      <c r="L59" s="322">
        <v>53270</v>
      </c>
      <c r="M59" s="323">
        <v>13.8</v>
      </c>
      <c r="N59" s="324">
        <v>26.3</v>
      </c>
    </row>
    <row r="60" spans="1:14">
      <c r="A60" s="248"/>
      <c r="B60" s="244"/>
      <c r="C60" s="244"/>
      <c r="D60" s="244"/>
      <c r="E60" s="244"/>
      <c r="F60" s="244"/>
      <c r="G60" s="325"/>
      <c r="H60" s="326" t="s">
        <v>508</v>
      </c>
      <c r="I60" s="333">
        <v>668190</v>
      </c>
      <c r="J60" s="328">
        <v>20379</v>
      </c>
      <c r="K60" s="329">
        <v>141.69999999999999</v>
      </c>
      <c r="L60" s="330">
        <v>24316</v>
      </c>
      <c r="M60" s="331">
        <v>0.8</v>
      </c>
      <c r="N60" s="332">
        <v>140.9</v>
      </c>
    </row>
    <row r="61" spans="1:14">
      <c r="A61" s="248"/>
      <c r="B61" s="244"/>
      <c r="C61" s="244"/>
      <c r="D61" s="244"/>
      <c r="E61" s="244"/>
      <c r="F61" s="244"/>
      <c r="G61" s="310" t="s">
        <v>513</v>
      </c>
      <c r="H61" s="334"/>
      <c r="I61" s="335">
        <v>960501</v>
      </c>
      <c r="J61" s="336">
        <v>28856</v>
      </c>
      <c r="K61" s="337">
        <v>27.4</v>
      </c>
      <c r="L61" s="338">
        <v>47922</v>
      </c>
      <c r="M61" s="339">
        <v>9.8000000000000007</v>
      </c>
      <c r="N61" s="324">
        <v>17.600000000000001</v>
      </c>
    </row>
    <row r="62" spans="1:14">
      <c r="A62" s="248"/>
      <c r="B62" s="244"/>
      <c r="C62" s="244"/>
      <c r="D62" s="244"/>
      <c r="E62" s="244"/>
      <c r="F62" s="244"/>
      <c r="G62" s="325"/>
      <c r="H62" s="326" t="s">
        <v>508</v>
      </c>
      <c r="I62" s="327">
        <v>522023</v>
      </c>
      <c r="J62" s="328">
        <v>15636</v>
      </c>
      <c r="K62" s="329">
        <v>26.6</v>
      </c>
      <c r="L62" s="330">
        <v>24975</v>
      </c>
      <c r="M62" s="331">
        <v>4.9000000000000004</v>
      </c>
      <c r="N62" s="332">
        <v>21.7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9.59</v>
      </c>
      <c r="G47" s="12">
        <v>8.7799999999999994</v>
      </c>
      <c r="H47" s="12">
        <v>9.43</v>
      </c>
      <c r="I47" s="12">
        <v>10.07</v>
      </c>
      <c r="J47" s="13">
        <v>10.88</v>
      </c>
    </row>
    <row r="48" spans="2:10" ht="57.75" customHeight="1">
      <c r="B48" s="14"/>
      <c r="C48" s="1142" t="s">
        <v>4</v>
      </c>
      <c r="D48" s="1142"/>
      <c r="E48" s="1143"/>
      <c r="F48" s="15">
        <v>3.47</v>
      </c>
      <c r="G48" s="16">
        <v>5.14</v>
      </c>
      <c r="H48" s="16">
        <v>4.12</v>
      </c>
      <c r="I48" s="16">
        <v>5.7</v>
      </c>
      <c r="J48" s="17">
        <v>6.29</v>
      </c>
    </row>
    <row r="49" spans="2:10" ht="57.75" customHeight="1" thickBot="1">
      <c r="B49" s="18"/>
      <c r="C49" s="1144" t="s">
        <v>5</v>
      </c>
      <c r="D49" s="1144"/>
      <c r="E49" s="1145"/>
      <c r="F49" s="19" t="s">
        <v>520</v>
      </c>
      <c r="G49" s="20">
        <v>0.4</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524</v>
      </c>
      <c r="D34" s="1152"/>
      <c r="E34" s="1153"/>
      <c r="F34" s="32" t="s">
        <v>475</v>
      </c>
      <c r="G34" s="33" t="s">
        <v>475</v>
      </c>
      <c r="H34" s="33" t="s">
        <v>475</v>
      </c>
      <c r="I34" s="33" t="s">
        <v>475</v>
      </c>
      <c r="J34" s="34">
        <v>19.62</v>
      </c>
      <c r="K34" s="22"/>
      <c r="L34" s="22"/>
      <c r="M34" s="22"/>
      <c r="N34" s="22"/>
      <c r="O34" s="22"/>
      <c r="P34" s="22"/>
    </row>
    <row r="35" spans="1:16" ht="39" customHeight="1">
      <c r="A35" s="22"/>
      <c r="B35" s="35"/>
      <c r="C35" s="1146" t="s">
        <v>525</v>
      </c>
      <c r="D35" s="1147"/>
      <c r="E35" s="1148"/>
      <c r="F35" s="36">
        <v>3.47</v>
      </c>
      <c r="G35" s="37">
        <v>5.14</v>
      </c>
      <c r="H35" s="37">
        <v>4.12</v>
      </c>
      <c r="I35" s="37">
        <v>5.7</v>
      </c>
      <c r="J35" s="38">
        <v>6.29</v>
      </c>
      <c r="K35" s="22"/>
      <c r="L35" s="22"/>
      <c r="M35" s="22"/>
      <c r="N35" s="22"/>
      <c r="O35" s="22"/>
      <c r="P35" s="22"/>
    </row>
    <row r="36" spans="1:16" ht="39" customHeight="1">
      <c r="A36" s="22"/>
      <c r="B36" s="35"/>
      <c r="C36" s="1146" t="s">
        <v>526</v>
      </c>
      <c r="D36" s="1147"/>
      <c r="E36" s="1148"/>
      <c r="F36" s="36">
        <v>2.2999999999999998</v>
      </c>
      <c r="G36" s="37">
        <v>1.2</v>
      </c>
      <c r="H36" s="37">
        <v>2.65</v>
      </c>
      <c r="I36" s="37">
        <v>1.62</v>
      </c>
      <c r="J36" s="38">
        <v>2.41</v>
      </c>
      <c r="K36" s="22"/>
      <c r="L36" s="22"/>
      <c r="M36" s="22"/>
      <c r="N36" s="22"/>
      <c r="O36" s="22"/>
      <c r="P36" s="22"/>
    </row>
    <row r="37" spans="1:16" ht="39" customHeight="1">
      <c r="A37" s="22"/>
      <c r="B37" s="35"/>
      <c r="C37" s="1146" t="s">
        <v>527</v>
      </c>
      <c r="D37" s="1147"/>
      <c r="E37" s="1148"/>
      <c r="F37" s="36">
        <v>0.89</v>
      </c>
      <c r="G37" s="37">
        <v>0.91</v>
      </c>
      <c r="H37" s="37">
        <v>0.92</v>
      </c>
      <c r="I37" s="37">
        <v>0.88</v>
      </c>
      <c r="J37" s="38">
        <v>1.25</v>
      </c>
      <c r="K37" s="22"/>
      <c r="L37" s="22"/>
      <c r="M37" s="22"/>
      <c r="N37" s="22"/>
      <c r="O37" s="22"/>
      <c r="P37" s="22"/>
    </row>
    <row r="38" spans="1:16" ht="39" customHeight="1">
      <c r="A38" s="22"/>
      <c r="B38" s="35"/>
      <c r="C38" s="1146" t="s">
        <v>528</v>
      </c>
      <c r="D38" s="1147"/>
      <c r="E38" s="1148"/>
      <c r="F38" s="36">
        <v>0.38</v>
      </c>
      <c r="G38" s="37">
        <v>0.44</v>
      </c>
      <c r="H38" s="37">
        <v>0.53</v>
      </c>
      <c r="I38" s="37">
        <v>0.55000000000000004</v>
      </c>
      <c r="J38" s="38">
        <v>0.4</v>
      </c>
      <c r="K38" s="22"/>
      <c r="L38" s="22"/>
      <c r="M38" s="22"/>
      <c r="N38" s="22"/>
      <c r="O38" s="22"/>
      <c r="P38" s="22"/>
    </row>
    <row r="39" spans="1:16" ht="39" customHeight="1">
      <c r="A39" s="22"/>
      <c r="B39" s="35"/>
      <c r="C39" s="1146" t="s">
        <v>529</v>
      </c>
      <c r="D39" s="1147"/>
      <c r="E39" s="1148"/>
      <c r="F39" s="36">
        <v>0.09</v>
      </c>
      <c r="G39" s="37">
        <v>0.04</v>
      </c>
      <c r="H39" s="37">
        <v>0.03</v>
      </c>
      <c r="I39" s="37">
        <v>0.06</v>
      </c>
      <c r="J39" s="38">
        <v>0.05</v>
      </c>
      <c r="K39" s="22"/>
      <c r="L39" s="22"/>
      <c r="M39" s="22"/>
      <c r="N39" s="22"/>
      <c r="O39" s="22"/>
      <c r="P39" s="22"/>
    </row>
    <row r="40" spans="1:16" ht="39" customHeight="1">
      <c r="A40" s="22"/>
      <c r="B40" s="35"/>
      <c r="C40" s="1146" t="s">
        <v>530</v>
      </c>
      <c r="D40" s="1147"/>
      <c r="E40" s="1148"/>
      <c r="F40" s="36">
        <v>0.04</v>
      </c>
      <c r="G40" s="37">
        <v>0.04</v>
      </c>
      <c r="H40" s="37">
        <v>0.05</v>
      </c>
      <c r="I40" s="37">
        <v>0.04</v>
      </c>
      <c r="J40" s="38">
        <v>0.03</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531</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532</v>
      </c>
      <c r="D43" s="1150"/>
      <c r="E43" s="1151"/>
      <c r="F43" s="41">
        <v>18.39</v>
      </c>
      <c r="G43" s="42">
        <v>18.420000000000002</v>
      </c>
      <c r="H43" s="42">
        <v>18.62</v>
      </c>
      <c r="I43" s="42">
        <v>19.25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10</v>
      </c>
      <c r="C45" s="1163"/>
      <c r="D45" s="58"/>
      <c r="E45" s="1168" t="s">
        <v>11</v>
      </c>
      <c r="F45" s="1168"/>
      <c r="G45" s="1168"/>
      <c r="H45" s="1168"/>
      <c r="I45" s="1168"/>
      <c r="J45" s="1169"/>
      <c r="K45" s="59">
        <v>889</v>
      </c>
      <c r="L45" s="60">
        <v>876</v>
      </c>
      <c r="M45" s="60">
        <v>841</v>
      </c>
      <c r="N45" s="60">
        <v>840</v>
      </c>
      <c r="O45" s="61">
        <v>820</v>
      </c>
      <c r="P45" s="48"/>
      <c r="Q45" s="48"/>
      <c r="R45" s="48"/>
      <c r="S45" s="48"/>
      <c r="T45" s="48"/>
      <c r="U45" s="48"/>
    </row>
    <row r="46" spans="1:21" ht="30.75" customHeight="1">
      <c r="A46" s="48"/>
      <c r="B46" s="1164"/>
      <c r="C46" s="1165"/>
      <c r="D46" s="62"/>
      <c r="E46" s="1156" t="s">
        <v>12</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13</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c r="A48" s="48"/>
      <c r="B48" s="1164"/>
      <c r="C48" s="1165"/>
      <c r="D48" s="62"/>
      <c r="E48" s="1156" t="s">
        <v>14</v>
      </c>
      <c r="F48" s="1156"/>
      <c r="G48" s="1156"/>
      <c r="H48" s="1156"/>
      <c r="I48" s="1156"/>
      <c r="J48" s="1157"/>
      <c r="K48" s="63">
        <v>124</v>
      </c>
      <c r="L48" s="64">
        <v>169</v>
      </c>
      <c r="M48" s="64">
        <v>165</v>
      </c>
      <c r="N48" s="64">
        <v>172</v>
      </c>
      <c r="O48" s="65">
        <v>180</v>
      </c>
      <c r="P48" s="48"/>
      <c r="Q48" s="48"/>
      <c r="R48" s="48"/>
      <c r="S48" s="48"/>
      <c r="T48" s="48"/>
      <c r="U48" s="48"/>
    </row>
    <row r="49" spans="1:21" ht="30.75" customHeight="1">
      <c r="A49" s="48"/>
      <c r="B49" s="1164"/>
      <c r="C49" s="1165"/>
      <c r="D49" s="62"/>
      <c r="E49" s="1156" t="s">
        <v>15</v>
      </c>
      <c r="F49" s="1156"/>
      <c r="G49" s="1156"/>
      <c r="H49" s="1156"/>
      <c r="I49" s="1156"/>
      <c r="J49" s="1157"/>
      <c r="K49" s="63">
        <v>136</v>
      </c>
      <c r="L49" s="64">
        <v>76</v>
      </c>
      <c r="M49" s="64">
        <v>63</v>
      </c>
      <c r="N49" s="64">
        <v>34</v>
      </c>
      <c r="O49" s="65">
        <v>41</v>
      </c>
      <c r="P49" s="48"/>
      <c r="Q49" s="48"/>
      <c r="R49" s="48"/>
      <c r="S49" s="48"/>
      <c r="T49" s="48"/>
      <c r="U49" s="48"/>
    </row>
    <row r="50" spans="1:21" ht="30.75" customHeight="1">
      <c r="A50" s="48"/>
      <c r="B50" s="1164"/>
      <c r="C50" s="1165"/>
      <c r="D50" s="62"/>
      <c r="E50" s="1156" t="s">
        <v>16</v>
      </c>
      <c r="F50" s="1156"/>
      <c r="G50" s="1156"/>
      <c r="H50" s="1156"/>
      <c r="I50" s="1156"/>
      <c r="J50" s="1157"/>
      <c r="K50" s="63">
        <v>22</v>
      </c>
      <c r="L50" s="64">
        <v>11</v>
      </c>
      <c r="M50" s="64" t="s">
        <v>475</v>
      </c>
      <c r="N50" s="64" t="s">
        <v>475</v>
      </c>
      <c r="O50" s="65" t="s">
        <v>475</v>
      </c>
      <c r="P50" s="48"/>
      <c r="Q50" s="48"/>
      <c r="R50" s="48"/>
      <c r="S50" s="48"/>
      <c r="T50" s="48"/>
      <c r="U50" s="48"/>
    </row>
    <row r="51" spans="1:21" ht="30.75" customHeight="1">
      <c r="A51" s="48"/>
      <c r="B51" s="1166"/>
      <c r="C51" s="1167"/>
      <c r="D51" s="66"/>
      <c r="E51" s="1156" t="s">
        <v>17</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c r="A52" s="48"/>
      <c r="B52" s="1154" t="s">
        <v>18</v>
      </c>
      <c r="C52" s="1155"/>
      <c r="D52" s="66"/>
      <c r="E52" s="1156" t="s">
        <v>19</v>
      </c>
      <c r="F52" s="1156"/>
      <c r="G52" s="1156"/>
      <c r="H52" s="1156"/>
      <c r="I52" s="1156"/>
      <c r="J52" s="1157"/>
      <c r="K52" s="63">
        <v>789</v>
      </c>
      <c r="L52" s="64">
        <v>777</v>
      </c>
      <c r="M52" s="64">
        <v>748</v>
      </c>
      <c r="N52" s="64">
        <v>833</v>
      </c>
      <c r="O52" s="65">
        <v>850</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382</v>
      </c>
      <c r="L53" s="69">
        <v>355</v>
      </c>
      <c r="M53" s="69">
        <v>321</v>
      </c>
      <c r="N53" s="69">
        <v>213</v>
      </c>
      <c r="O53" s="70">
        <v>191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青木洋</cp:lastModifiedBy>
  <cp:lastPrinted>2015-04-22T02:26:22Z</cp:lastPrinted>
  <dcterms:created xsi:type="dcterms:W3CDTF">2015-02-17T06:25:46Z</dcterms:created>
  <dcterms:modified xsi:type="dcterms:W3CDTF">2015-04-22T02:26:31Z</dcterms:modified>
</cp:coreProperties>
</file>