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05" windowWidth="14940" windowHeight="7830" firstSheet="12"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AM35" i="9"/>
  <c r="C35" i="9"/>
  <c r="CO34" i="9"/>
  <c r="CO35" i="9" s="1"/>
  <c r="BW34" i="9"/>
  <c r="BW35" i="9" s="1"/>
  <c r="BW36" i="9" s="1"/>
  <c r="BW37" i="9" s="1"/>
  <c r="BW38" i="9" s="1"/>
  <c r="BW39" i="9" s="1"/>
  <c r="BW40" i="9" s="1"/>
  <c r="BW41" i="9" s="1"/>
  <c r="BW42" i="9" s="1"/>
  <c r="BW43" i="9" s="1"/>
  <c r="U34" i="9"/>
  <c r="U35" i="9" s="1"/>
  <c r="U36" i="9" s="1"/>
  <c r="C34" i="9"/>
  <c r="AM34" i="9" l="1"/>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<sst xmlns="http://schemas.openxmlformats.org/spreadsheetml/2006/main" count="1059" uniqueCount="570">
  <si>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</si>
  <si>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</si>
  <si>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</si>
  <si>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</si>
  <si>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</si>
  <si>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</si>
  <si>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</si>
  <si>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</si>
  <si>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</si>
  <si>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</si>
  <si>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</si>
  <si>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</si>
  <si>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</si>
  <si>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</si>
  <si>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</si>
  <si>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</si>
  <si>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</si>
  <si>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</si>
  <si>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</si>
  <si>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</si>
  <si>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</si>
  <si>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</si>
  <si>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</si>
  <si>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</si>
  <si>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</si>
  <si>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</si>
  <si>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</si>
  <si>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</si>
  <si>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</si>
  <si>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</si>
  <si>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</si>
  <si>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</si>
  <si>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</si>
  <si>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</si>
  <si>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</si>
  <si>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</si>
  <si>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</si>
  <si>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</si>
  <si>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</si>
  <si>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</si>
  <si>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</si>
  <si>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</si>
  <si>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</si>
  <si>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</si>
  <si>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</si>
  <si>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</si>
  <si>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</si>
  <si>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</si>
  <si>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</si>
  <si>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</si>
  <si>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</si>
  <si>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</si>
  <si>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</si>
  <si>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</si>
  <si>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</si>
  <si>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</si>
  <si>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</si>
  <si>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</si>
  <si>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</si>
  <si>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</si>
  <si>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</si>
  <si>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</si>
  <si>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</si>
  <si>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</si>
  <si>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</si>
  <si>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</si>
  <si>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</si>
  <si>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</si>
  <si>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</si>
  <si>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</si>
  <si>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</si>
  <si>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</si>
  <si>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</si>
  <si>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</si>
  <si>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</si>
  <si>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</si>
  <si>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</si>
  <si>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</si>
  <si>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</si>
  <si>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</si>
  <si>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</si>
  <si>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</si>
  <si>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</si>
  <si>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</si>
  <si>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</si>
  <si>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</si>
  <si>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</si>
  <si>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</si>
  <si>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</si>
  <si>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</si>
  <si>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</si>
  <si>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</si>
  <si>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</si>
  <si>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</si>
  <si>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</si>
  <si>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</si>
  <si>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</si>
  <si>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</si>
  <si>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</si>
  <si>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</si>
  <si>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</si>
  <si>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</si>
  <si>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</si>
  <si>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</si>
  <si>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</si>
  <si>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</si>
  <si>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</si>
  <si>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</si>
  <si>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</si>
  <si>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</si>
  <si>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</si>
  <si>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</si>
  <si>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</si>
  <si>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</si>
  <si>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</si>
  <si>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</si>
  <si>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</si>
  <si>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</si>
  <si>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</si>
  <si>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</si>
  <si>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</si>
  <si>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</si>
  <si>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</si>
  <si>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</si>
  <si>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</si>
  <si>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</si>
  <si>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</si>
  <si>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</si>
  <si>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</si>
  <si>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</si>
  <si>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</si>
  <si>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</si>
  <si>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</si>
  <si>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</si>
  <si>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-1.8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</si>
  <si>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</si>
  <si>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</si>
  <si>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</si>
  <si>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</si>
  <si>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</si>
  <si>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</si>
  <si>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</si>
  <si>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</si>
  <si>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</si>
  <si>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</si>
  <si>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</si>
  <si>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</si>
  <si>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</si>
  <si>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</si>
  <si>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</si>
  <si>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</si>
  <si>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</si>
  <si>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</si>
  <si>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</si>
  <si>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</si>
  <si>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</si>
  <si>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</si>
  <si>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</si>
  <si>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</si>
  <si>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</si>
  <si>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</si>
  <si>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</si>
  <si>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</si>
  <si>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</si>
  <si>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</si>
  <si>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</si>
  <si>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</si>
  <si>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</si>
  <si>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</si>
  <si>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</si>
  <si>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</si>
  <si>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</si>
  <si>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</si>
  <si>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</si>
  <si>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</si>
  <si>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</si>
  <si>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</si>
  <si>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</si>
  <si>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</si>
  <si>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</si>
  <si>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</si>
  <si>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</si>
  <si>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</si>
  <si>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</si>
  <si>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</si>
  <si>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</si>
  <si>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</si>
  <si>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</si>
  <si>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</si>
  <si>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</si>
  <si>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</si>
  <si>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</si>
  <si>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</si>
  <si>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埼玉県小川町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</si>
  <si>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</si>
  <si>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</si>
  <si>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</si>
  <si>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</si>
  <si>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</si>
  <si>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</si>
  <si>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</si>
  <si>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</si>
  <si>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</si>
  <si>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</si>
  <si>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</si>
  <si>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</si>
  <si>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</si>
  <si>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</si>
  <si>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</si>
  <si>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</si>
  <si>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</si>
  <si>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</si>
  <si>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</si>
  <si>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</si>
  <si>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</si>
  <si>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</si>
  <si>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</si>
  <si>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</si>
  <si>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</si>
  <si>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</si>
  <si>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</si>
  <si>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</si>
  <si>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</si>
  <si>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</si>
  <si>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</si>
  <si>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</si>
  <si>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</si>
  <si>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</si>
  <si>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</si>
  <si>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</si>
  <si>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</si>
  <si>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</si>
  <si>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</si>
  <si>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</si>
  <si>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</si>
  <si>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</si>
  <si>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</si>
  <si>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</si>
  <si>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</si>
  <si>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</si>
  <si>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</si>
  <si>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</si>
  <si>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</si>
  <si>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</si>
  <si>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</si>
  <si>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</si>
  <si>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</si>
  <si>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</si>
  <si>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</si>
  <si>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</si>
  <si>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</si>
  <si>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</si>
  <si>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</si>
  <si>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</si>
  <si>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</si>
  <si>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</si>
  <si>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</si>
  <si>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</si>
  <si>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</si>
  <si>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</si>
  <si>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</si>
  <si>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</si>
  <si>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</si>
  <si>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</si>
  <si>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</si>
  <si>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</si>
  <si>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</si>
  <si>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</si>
  <si>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</si>
  <si>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</si>
  <si>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</si>
  <si>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</si>
  <si>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</si>
  <si>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</si>
  <si>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</si>
  <si>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</si>
  <si>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</si>
  <si>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</si>
  <si>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</si>
  <si>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</si>
  <si>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</si>
  <si>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</si>
  <si>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</si>
  <si>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</si>
  <si>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</si>
  <si>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</si>
  <si>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</si>
  <si>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</si>
  <si>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</si>
  <si>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</si>
  <si>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</si>
  <si>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</si>
  <si>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</si>
  <si>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</si>
  <si>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</si>
  <si>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</si>
  <si>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</si>
  <si>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</si>
  <si>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</si>
  <si>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</si>
  <si>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</si>
  <si>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</si>
  <si>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</si>
  <si>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</si>
  <si>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</si>
  <si>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</si>
  <si>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</si>
  <si>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</si>
  <si>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</si>
  <si>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</si>
  <si>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</si>
  <si>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</si>
  <si>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</si>
  <si>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</si>
  <si>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</si>
  <si>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</si>
  <si>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</si>
  <si>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</si>
  <si>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</si>
  <si>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</si>
  <si>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</si>
  <si>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</si>
  <si>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</si>
  <si>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</si>
  <si>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</si>
  <si>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</si>
  <si>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</si>
  <si>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</si>
  <si>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</si>
  <si>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</si>
  <si>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</si>
  <si>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</si>
  <si>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</si>
  <si>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</si>
  <si>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</si>
  <si>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</si>
  <si>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</si>
  <si>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</si>
  <si>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</si>
  <si>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</si>
  <si>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</si>
  <si>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埼玉県小川町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</si>
  <si>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</si>
  <si>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</si>
  <si>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</si>
  <si>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</si>
  <si>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</si>
  <si>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</si>
  <si>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</si>
  <si>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</si>
  <si>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</si>
  <si>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</si>
  <si>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</si>
  <si>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</si>
  <si>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</si>
  <si>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</si>
  <si>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</si>
  <si>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</si>
  <si>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</si>
  <si>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</si>
  <si>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</si>
  <si>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</si>
  <si>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</si>
  <si>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</si>
  <si>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</si>
  <si>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</si>
  <si>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</si>
  <si>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</si>
  <si>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</si>
  <si>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</si>
  <si>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</si>
  <si>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</si>
  <si>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</si>
  <si>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</si>
  <si>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</si>
  <si>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</si>
  <si>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</si>
  <si>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</si>
  <si>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</si>
  <si>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</si>
  <si>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</si>
  <si>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</si>
  <si>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</si>
  <si>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</si>
  <si>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</si>
  <si>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</si>
  <si>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</si>
  <si>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</si>
  <si>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</si>
  <si>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</si>
  <si>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</si>
  <si>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</si>
  <si>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</si>
  <si>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</si>
  <si>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</si>
  <si>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</si>
  <si>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</si>
  <si>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</si>
  <si>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</si>
  <si>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</si>
  <si>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</si>
  <si>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</si>
  <si>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</si>
  <si>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</si>
  <si>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</si>
  <si>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</si>
  <si>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</si>
  <si>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</si>
  <si>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</si>
  <si>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</si>
  <si>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</si>
  <si>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</si>
  <si>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</si>
  <si>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</si>
  <si>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</si>
  <si>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</si>
  <si>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</si>
  <si>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</si>
  <si>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</si>
  <si>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</si>
  <si>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</si>
  <si>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</si>
  <si>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</si>
  <si>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</si>
  <si>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</si>
  <si>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</si>
  <si>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</si>
  <si>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</si>
  <si>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</si>
  <si>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</si>
  <si>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</si>
  <si>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</si>
  <si>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</si>
  <si>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</si>
  <si>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</si>
  <si>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</si>
  <si>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</si>
  <si>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</si>
  <si>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水道事業特別会計</t>
    <phoneticPr fontId="5"/>
  </si>
  <si>
    <t>-</t>
    <phoneticPr fontId="5"/>
  </si>
  <si>
    <t>将来負担比率（(Ｅ)－(Ｆ)）／（(Ｃ)－(Ｄ)）×１００</t>
    <rPh sb="0" eb="2">
      <t>ショウライ</t>
    </rPh>
    <rPh sb="2" eb="4">
      <t>フタン</t>
    </rPh>
    <rPh sb="4" eb="6">
      <t>ヒリツ</t>
    </rPh>
    <phoneticPr fontId="5"/>
  </si>
  <si>
    <t>介護保険特別会計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</si>
  <si>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</si>
  <si>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</si>
  <si>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</si>
  <si>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</si>
  <si>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</si>
  <si>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</si>
  <si>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</si>
  <si>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</si>
  <si>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</si>
  <si>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</si>
  <si>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</si>
  <si>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</si>
  <si>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</si>
  <si>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</si>
  <si>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</si>
  <si>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</si>
  <si>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</si>
  <si>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</si>
  <si>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</si>
  <si>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</si>
  <si>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</si>
  <si>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</si>
  <si>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</si>
  <si>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</si>
  <si>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</si>
  <si>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</si>
  <si>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</si>
  <si>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</si>
  <si>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</si>
  <si>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</si>
  <si>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</si>
  <si>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</si>
  <si>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</si>
  <si>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</si>
  <si>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</si>
  <si>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</si>
  <si>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</si>
  <si>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</si>
  <si>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</si>
  <si>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</si>
  <si>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</si>
  <si>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</si>
  <si>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</si>
  <si>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</si>
  <si>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</si>
  <si>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</si>
  <si>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</si>
  <si>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</si>
  <si>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</si>
  <si>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</si>
  <si>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</si>
  <si>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</si>
  <si>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</si>
  <si>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</si>
  <si>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</si>
  <si>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</si>
  <si>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</si>
  <si>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</si>
  <si>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</si>
  <si>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</si>
  <si>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</si>
  <si>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</si>
  <si>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</si>
  <si>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</si>
  <si>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</si>
  <si>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</si>
  <si>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</si>
  <si>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</si>
  <si>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</si>
  <si>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</si>
  <si>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</si>
  <si>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</si>
  <si>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</si>
  <si>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</si>
  <si>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</si>
  <si>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</si>
  <si>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</si>
  <si>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</si>
  <si>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</si>
  <si>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</si>
  <si>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</si>
  <si>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5.13</t>
  </si>
  <si>
    <t>▲ 1.13</t>
  </si>
  <si>
    <t>▲ 3.27</t>
  </si>
  <si>
    <t>▲ 8.23</t>
  </si>
  <si>
    <t>▲ 5.23</t>
  </si>
  <si>
    <t>水道事業</t>
  </si>
  <si>
    <t>一般会計</t>
  </si>
  <si>
    <t>国民健康保険特別会計</t>
  </si>
  <si>
    <t>介護保険特別会計</t>
  </si>
  <si>
    <t>下水道事業特別会計</t>
  </si>
  <si>
    <t>農業集落排水事業特別会計</t>
  </si>
  <si>
    <t>後期高齢者医療特別会計</t>
  </si>
  <si>
    <t>その他会計（赤字）</t>
  </si>
  <si>
    <t>その他会計（黒字）</t>
  </si>
  <si>
    <t>埼玉県後期高齢者医療広域連合一般会計</t>
    <rPh sb="0" eb="3">
      <t>サイタマケン</t>
    </rPh>
    <rPh sb="3" eb="5">
      <t>コウキ</t>
    </rPh>
    <rPh sb="5" eb="8">
      <t>コウレイシャ</t>
    </rPh>
    <rPh sb="8" eb="10">
      <t>イリョウ</t>
    </rPh>
    <rPh sb="10" eb="12">
      <t>コウイキ</t>
    </rPh>
    <rPh sb="12" eb="14">
      <t>レンゴウ</t>
    </rPh>
    <rPh sb="14" eb="16">
      <t>イッパン</t>
    </rPh>
    <rPh sb="16" eb="18">
      <t>カイケイ</t>
    </rPh>
    <phoneticPr fontId="2"/>
  </si>
  <si>
    <t>一般会計</t>
    <rPh sb="0" eb="2">
      <t>イッパン</t>
    </rPh>
    <rPh sb="2" eb="4">
      <t>カイケイ</t>
    </rPh>
    <phoneticPr fontId="2"/>
  </si>
  <si>
    <t>埼玉県後期高齢者医療広域連合特別会計</t>
    <rPh sb="0" eb="3">
      <t>サイタマケン</t>
    </rPh>
    <rPh sb="3" eb="5">
      <t>コウキ</t>
    </rPh>
    <rPh sb="5" eb="8">
      <t>コウレイシャ</t>
    </rPh>
    <rPh sb="8" eb="10">
      <t>イリョウ</t>
    </rPh>
    <rPh sb="10" eb="12">
      <t>コウイキ</t>
    </rPh>
    <rPh sb="12" eb="14">
      <t>レンゴウ</t>
    </rPh>
    <rPh sb="14" eb="16">
      <t>トクベツ</t>
    </rPh>
    <rPh sb="16" eb="18">
      <t>カイケイ</t>
    </rPh>
    <phoneticPr fontId="2"/>
  </si>
  <si>
    <t>特別会計</t>
    <rPh sb="0" eb="2">
      <t>トクベツ</t>
    </rPh>
    <rPh sb="2" eb="4">
      <t>カイケイ</t>
    </rPh>
    <phoneticPr fontId="2"/>
  </si>
  <si>
    <t>埼玉県市町村総合事務組合一般会計</t>
    <rPh sb="0" eb="3">
      <t>サイタマケン</t>
    </rPh>
    <rPh sb="3" eb="6">
      <t>シチョウソン</t>
    </rPh>
    <rPh sb="6" eb="8">
      <t>ソウゴウ</t>
    </rPh>
    <rPh sb="8" eb="10">
      <t>ジム</t>
    </rPh>
    <rPh sb="10" eb="12">
      <t>クミアイ</t>
    </rPh>
    <rPh sb="12" eb="14">
      <t>イッパン</t>
    </rPh>
    <rPh sb="14" eb="16">
      <t>カイケイ</t>
    </rPh>
    <phoneticPr fontId="2"/>
  </si>
  <si>
    <t>埼玉県市町村総合事務組合交通災害特別会計</t>
    <rPh sb="0" eb="3">
      <t>サイタマケン</t>
    </rPh>
    <rPh sb="3" eb="6">
      <t>シチョウソン</t>
    </rPh>
    <rPh sb="6" eb="8">
      <t>ソウゴウ</t>
    </rPh>
    <rPh sb="8" eb="10">
      <t>ジム</t>
    </rPh>
    <rPh sb="10" eb="12">
      <t>クミアイ</t>
    </rPh>
    <rPh sb="12" eb="14">
      <t>コウツウ</t>
    </rPh>
    <rPh sb="14" eb="16">
      <t>サイガイ</t>
    </rPh>
    <rPh sb="16" eb="18">
      <t>トクベツ</t>
    </rPh>
    <rPh sb="18" eb="20">
      <t>カイケイ</t>
    </rPh>
    <phoneticPr fontId="2"/>
  </si>
  <si>
    <t>交通災害特別会計</t>
    <rPh sb="0" eb="2">
      <t>コウツウ</t>
    </rPh>
    <rPh sb="2" eb="4">
      <t>サイガイ</t>
    </rPh>
    <rPh sb="4" eb="6">
      <t>トクベツ</t>
    </rPh>
    <rPh sb="6" eb="8">
      <t>カイケイ</t>
    </rPh>
    <phoneticPr fontId="2"/>
  </si>
  <si>
    <t>彩の国さいたま人づくり広域連合</t>
    <rPh sb="0" eb="1">
      <t>サイ</t>
    </rPh>
    <rPh sb="2" eb="3">
      <t>クニ</t>
    </rPh>
    <rPh sb="7" eb="8">
      <t>ヒト</t>
    </rPh>
    <rPh sb="11" eb="13">
      <t>コウイキ</t>
    </rPh>
    <rPh sb="13" eb="15">
      <t>レンゴウ</t>
    </rPh>
    <phoneticPr fontId="2"/>
  </si>
  <si>
    <t>比企広域市町村圏組合一般会計</t>
    <rPh sb="0" eb="2">
      <t>ヒキ</t>
    </rPh>
    <rPh sb="2" eb="4">
      <t>コウイキ</t>
    </rPh>
    <rPh sb="4" eb="7">
      <t>シチョウソン</t>
    </rPh>
    <rPh sb="7" eb="8">
      <t>ケン</t>
    </rPh>
    <rPh sb="8" eb="10">
      <t>クミアイ</t>
    </rPh>
    <rPh sb="10" eb="12">
      <t>イッパン</t>
    </rPh>
    <rPh sb="12" eb="14">
      <t>カイケイ</t>
    </rPh>
    <phoneticPr fontId="2"/>
  </si>
  <si>
    <t>一般会計</t>
    <rPh sb="0" eb="4">
      <t>イッパンカイケイ</t>
    </rPh>
    <phoneticPr fontId="2"/>
  </si>
  <si>
    <t>比企広域市町村圏組合消防特別会計</t>
    <rPh sb="0" eb="2">
      <t>ヒキ</t>
    </rPh>
    <rPh sb="2" eb="4">
      <t>コウイキ</t>
    </rPh>
    <rPh sb="4" eb="7">
      <t>シチョウソン</t>
    </rPh>
    <rPh sb="7" eb="8">
      <t>ケン</t>
    </rPh>
    <rPh sb="8" eb="10">
      <t>クミアイ</t>
    </rPh>
    <rPh sb="10" eb="12">
      <t>ショウボウ</t>
    </rPh>
    <rPh sb="12" eb="14">
      <t>トクベツ</t>
    </rPh>
    <rPh sb="14" eb="16">
      <t>カイケイ</t>
    </rPh>
    <phoneticPr fontId="2"/>
  </si>
  <si>
    <t>消防特別会計</t>
    <rPh sb="0" eb="2">
      <t>ショウボウ</t>
    </rPh>
    <rPh sb="2" eb="4">
      <t>トクベツ</t>
    </rPh>
    <rPh sb="4" eb="6">
      <t>カイケイ</t>
    </rPh>
    <phoneticPr fontId="2"/>
  </si>
  <si>
    <t>比企広域市町村圏組合斎場及び霊きゅう自動車特別会計</t>
    <rPh sb="0" eb="2">
      <t>ヒキ</t>
    </rPh>
    <rPh sb="2" eb="4">
      <t>コウイキ</t>
    </rPh>
    <rPh sb="4" eb="7">
      <t>シチョウソン</t>
    </rPh>
    <rPh sb="7" eb="8">
      <t>ケン</t>
    </rPh>
    <rPh sb="8" eb="10">
      <t>クミアイ</t>
    </rPh>
    <rPh sb="10" eb="12">
      <t>サイジョウ</t>
    </rPh>
    <rPh sb="12" eb="13">
      <t>オヨ</t>
    </rPh>
    <rPh sb="14" eb="15">
      <t>レイ</t>
    </rPh>
    <rPh sb="18" eb="21">
      <t>ジドウシャ</t>
    </rPh>
    <rPh sb="21" eb="23">
      <t>トクベツ</t>
    </rPh>
    <rPh sb="23" eb="25">
      <t>カイケイ</t>
    </rPh>
    <phoneticPr fontId="2"/>
  </si>
  <si>
    <t>斎場及び霊きゅう自動車特別会計</t>
    <rPh sb="0" eb="2">
      <t>サイジョウ</t>
    </rPh>
    <rPh sb="2" eb="3">
      <t>オヨ</t>
    </rPh>
    <rPh sb="4" eb="5">
      <t>レイ</t>
    </rPh>
    <rPh sb="8" eb="11">
      <t>ジドウシャ</t>
    </rPh>
    <rPh sb="11" eb="13">
      <t>トクベツ</t>
    </rPh>
    <rPh sb="13" eb="15">
      <t>カイケイ</t>
    </rPh>
    <phoneticPr fontId="2"/>
  </si>
  <si>
    <t>比企広域市町村圏組合介護認定及び障害程度区分審査会特別会計</t>
    <rPh sb="0" eb="2">
      <t>ヒキ</t>
    </rPh>
    <rPh sb="2" eb="4">
      <t>コウイキ</t>
    </rPh>
    <rPh sb="4" eb="7">
      <t>シチョウソン</t>
    </rPh>
    <rPh sb="7" eb="8">
      <t>ケン</t>
    </rPh>
    <rPh sb="8" eb="10">
      <t>クミアイ</t>
    </rPh>
    <rPh sb="10" eb="12">
      <t>カイゴ</t>
    </rPh>
    <rPh sb="12" eb="14">
      <t>ニンテイ</t>
    </rPh>
    <rPh sb="14" eb="15">
      <t>オヨ</t>
    </rPh>
    <rPh sb="16" eb="18">
      <t>ショウガイ</t>
    </rPh>
    <rPh sb="18" eb="20">
      <t>テイド</t>
    </rPh>
    <rPh sb="20" eb="22">
      <t>クブン</t>
    </rPh>
    <rPh sb="22" eb="25">
      <t>シンサカイ</t>
    </rPh>
    <rPh sb="25" eb="27">
      <t>トクベツ</t>
    </rPh>
    <rPh sb="27" eb="29">
      <t>カイケイ</t>
    </rPh>
    <phoneticPr fontId="2"/>
  </si>
  <si>
    <t>介護認定及び障害程度区分審査会特別会計</t>
    <rPh sb="0" eb="2">
      <t>カイゴ</t>
    </rPh>
    <rPh sb="2" eb="4">
      <t>ニンテイ</t>
    </rPh>
    <rPh sb="4" eb="5">
      <t>オヨ</t>
    </rPh>
    <rPh sb="6" eb="8">
      <t>ショウガイ</t>
    </rPh>
    <rPh sb="8" eb="10">
      <t>テイド</t>
    </rPh>
    <rPh sb="10" eb="12">
      <t>クブン</t>
    </rPh>
    <rPh sb="12" eb="15">
      <t>シンサカイ</t>
    </rPh>
    <rPh sb="15" eb="17">
      <t>トクベツ</t>
    </rPh>
    <rPh sb="17" eb="19">
      <t>カイケイ</t>
    </rPh>
    <phoneticPr fontId="2"/>
  </si>
  <si>
    <t>比企広域市町村圏組合公平委員会特別会計</t>
    <rPh sb="0" eb="2">
      <t>ヒキ</t>
    </rPh>
    <rPh sb="2" eb="4">
      <t>コウイキ</t>
    </rPh>
    <rPh sb="4" eb="7">
      <t>シチョウソン</t>
    </rPh>
    <rPh sb="7" eb="8">
      <t>ケン</t>
    </rPh>
    <rPh sb="8" eb="10">
      <t>クミアイ</t>
    </rPh>
    <rPh sb="10" eb="12">
      <t>コウヘイ</t>
    </rPh>
    <rPh sb="12" eb="15">
      <t>イインカイ</t>
    </rPh>
    <rPh sb="15" eb="17">
      <t>トクベツ</t>
    </rPh>
    <rPh sb="17" eb="19">
      <t>カイケイ</t>
    </rPh>
    <phoneticPr fontId="2"/>
  </si>
  <si>
    <t>公平委員会特別会計</t>
    <phoneticPr fontId="2"/>
  </si>
  <si>
    <t>小川地区衛生組合</t>
    <rPh sb="0" eb="2">
      <t>オガワ</t>
    </rPh>
    <rPh sb="2" eb="4">
      <t>チク</t>
    </rPh>
    <rPh sb="4" eb="6">
      <t>エイセイ</t>
    </rPh>
    <rPh sb="6" eb="8">
      <t>クミアイ</t>
    </rPh>
    <phoneticPr fontId="2"/>
  </si>
  <si>
    <t>小川町文化協会</t>
    <rPh sb="0" eb="3">
      <t>オガワマチ</t>
    </rPh>
    <rPh sb="3" eb="5">
      <t>ブンカ</t>
    </rPh>
    <rPh sb="5" eb="7">
      <t>キョウカイ</t>
    </rPh>
    <phoneticPr fontId="2"/>
  </si>
  <si>
    <t>埼玉伝統工芸協会</t>
    <rPh sb="0" eb="2">
      <t>サイタマ</t>
    </rPh>
    <rPh sb="2" eb="4">
      <t>デントウ</t>
    </rPh>
    <rPh sb="4" eb="6">
      <t>コウゲイ</t>
    </rPh>
    <rPh sb="6" eb="8">
      <t>キョウカイ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</si>
  <si>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</si>
  <si>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</si>
  <si>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</si>
  <si>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</si>
  <si>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</si>
  <si>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</si>
  <si>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</si>
  <si>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</si>
  <si>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</si>
  <si>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</si>
  <si>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</si>
  <si>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類似団体と比較して低い水準にあり、将来負担比率については高くなっている。将来負担比率が高い要因としては、平成24年度から平成26年度に行った中学校の改築事業に際し、合計で6.6億円の地方債を発行したことが考えられる。これらの地方債の償還は平成28年度から始まり、実質公債費比率も上昇していくことが考えられるため、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</si>
</sst>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20812</c:v>
                </c:pt>
                <c:pt idx="1">
                  <c:v>28323</c:v>
                </c:pt>
                <c:pt idx="2">
                  <c:v>39670</c:v>
                </c:pt>
                <c:pt idx="3">
                  <c:v>70457</c:v>
                </c:pt>
                <c:pt idx="4">
                  <c:v>21415</c:v>
                </c:pt>
              </c:numCache>
            </c:numRef>
          </c:val>
          <c:smooth val="0"/>
        </c:ser>
        <c:dLbls>
          <c:showLegendKey val="0"/>
          <c:showVal val="0"/>
          <c:showCatName val="0"/>
          <c:showSerName val="0"/>
          <c:showPercent val="0"/>
          <c:showBubbleSize val="0"/>
        </c:dLbls>
        <c:marker val="1"/>
        <c:smooth val="0"/>
        <c:axId val="97486720"/>
        <c:axId val="97505280"/>
      </c:lineChart>
      <c:catAx>
        <c:axId val="974867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505280"/>
        <c:crosses val="autoZero"/>
        <c:auto val="1"/>
        <c:lblAlgn val="ctr"/>
        <c:lblOffset val="100"/>
        <c:tickLblSkip val="1"/>
        <c:tickMarkSkip val="1"/>
        <c:noMultiLvlLbl val="0"/>
      </c:catAx>
      <c:valAx>
        <c:axId val="975052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4867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4.12</c:v>
                </c:pt>
                <c:pt idx="1">
                  <c:v>5.7</c:v>
                </c:pt>
                <c:pt idx="2">
                  <c:v>6.29</c:v>
                </c:pt>
                <c:pt idx="3">
                  <c:v>6.25</c:v>
                </c:pt>
                <c:pt idx="4">
                  <c:v>4.72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9.43</c:v>
                </c:pt>
                <c:pt idx="1">
                  <c:v>10.07</c:v>
                </c:pt>
                <c:pt idx="2">
                  <c:v>10.88</c:v>
                </c:pt>
                <c:pt idx="3">
                  <c:v>8.23</c:v>
                </c:pt>
                <c:pt idx="4">
                  <c:v>9.52</c:v>
                </c:pt>
              </c:numCache>
            </c:numRef>
          </c:val>
        </c:ser>
        <c:dLbls>
          <c:showLegendKey val="0"/>
          <c:showVal val="0"/>
          <c:showCatName val="0"/>
          <c:showSerName val="0"/>
          <c:showPercent val="0"/>
          <c:showBubbleSize val="0"/>
        </c:dLbls>
        <c:gapWidth val="250"/>
        <c:overlap val="100"/>
        <c:axId val="30214016"/>
        <c:axId val="30216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-5.13</c:v>
                </c:pt>
                <c:pt idx="1">
                  <c:v>-1.1299999999999999</c:v>
                </c:pt>
                <c:pt idx="2">
                  <c:v>-3.27</c:v>
                </c:pt>
                <c:pt idx="3">
                  <c:v>-8.23</c:v>
                </c:pt>
                <c:pt idx="4">
                  <c:v>-5.23</c:v>
                </c:pt>
              </c:numCache>
            </c:numRef>
          </c:val>
          <c:smooth val="0"/>
        </c:ser>
        <c:dLbls>
          <c:showLegendKey val="0"/>
          <c:showVal val="0"/>
          <c:showCatName val="0"/>
          <c:showSerName val="0"/>
          <c:showPercent val="0"/>
          <c:showBubbleSize val="0"/>
        </c:dLbls>
        <c:marker val="1"/>
        <c:smooth val="0"/>
        <c:axId val="30214016"/>
        <c:axId val="30216192"/>
      </c:lineChart>
      <c:catAx>
        <c:axId val="30214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216192"/>
        <c:crosses val="autoZero"/>
        <c:auto val="1"/>
        <c:lblAlgn val="ctr"/>
        <c:lblOffset val="100"/>
        <c:tickLblSkip val="1"/>
        <c:tickMarkSkip val="1"/>
        <c:noMultiLvlLbl val="0"/>
      </c:catAx>
      <c:valAx>
        <c:axId val="30216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214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0.04</c:v>
                </c:pt>
                <c:pt idx="2">
                  <c:v>#N/A</c:v>
                </c:pt>
                <c:pt idx="3">
                  <c:v>0.03</c:v>
                </c:pt>
                <c:pt idx="4">
                  <c:v>#N/A</c:v>
                </c:pt>
                <c:pt idx="5">
                  <c:v>0.02</c:v>
                </c:pt>
                <c:pt idx="6">
                  <c:v>#N/A</c:v>
                </c:pt>
                <c:pt idx="7">
                  <c:v>0.01</c:v>
                </c:pt>
                <c:pt idx="8">
                  <c:v>#N/A</c:v>
                </c:pt>
                <c:pt idx="9">
                  <c:v>0.01</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0.05</c:v>
                </c:pt>
                <c:pt idx="4">
                  <c:v>#N/A</c:v>
                </c:pt>
                <c:pt idx="5">
                  <c:v>0.04</c:v>
                </c:pt>
                <c:pt idx="6">
                  <c:v>#N/A</c:v>
                </c:pt>
                <c:pt idx="7">
                  <c:v>0.09</c:v>
                </c:pt>
                <c:pt idx="8">
                  <c:v>#N/A</c:v>
                </c:pt>
                <c:pt idx="9">
                  <c:v>0.14000000000000001</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0.53</c:v>
                </c:pt>
                <c:pt idx="2">
                  <c:v>#N/A</c:v>
                </c:pt>
                <c:pt idx="3">
                  <c:v>0.54</c:v>
                </c:pt>
                <c:pt idx="4">
                  <c:v>#N/A</c:v>
                </c:pt>
                <c:pt idx="5">
                  <c:v>0.39</c:v>
                </c:pt>
                <c:pt idx="6">
                  <c:v>#N/A</c:v>
                </c:pt>
                <c:pt idx="7">
                  <c:v>0.57999999999999996</c:v>
                </c:pt>
                <c:pt idx="8">
                  <c:v>#N/A</c:v>
                </c:pt>
                <c:pt idx="9">
                  <c:v>0.73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0.91</c:v>
                </c:pt>
                <c:pt idx="2">
                  <c:v>#N/A</c:v>
                </c:pt>
                <c:pt idx="3">
                  <c:v>0.87</c:v>
                </c:pt>
                <c:pt idx="4">
                  <c:v>#N/A</c:v>
                </c:pt>
                <c:pt idx="5">
                  <c:v>1.25</c:v>
                </c:pt>
                <c:pt idx="6">
                  <c:v>#N/A</c:v>
                </c:pt>
                <c:pt idx="7">
                  <c:v>0.56999999999999995</c:v>
                </c:pt>
                <c:pt idx="8">
                  <c:v>#N/A</c:v>
                </c:pt>
                <c:pt idx="9">
                  <c:v>1.35</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2.64</c:v>
                </c:pt>
                <c:pt idx="2">
                  <c:v>#N/A</c:v>
                </c:pt>
                <c:pt idx="3">
                  <c:v>1.61</c:v>
                </c:pt>
                <c:pt idx="4">
                  <c:v>#N/A</c:v>
                </c:pt>
                <c:pt idx="5">
                  <c:v>2.41</c:v>
                </c:pt>
                <c:pt idx="6">
                  <c:v>#N/A</c:v>
                </c:pt>
                <c:pt idx="7">
                  <c:v>2.12</c:v>
                </c:pt>
                <c:pt idx="8">
                  <c:v>#N/A</c:v>
                </c:pt>
                <c:pt idx="9">
                  <c:v>3.15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4.12</c:v>
                </c:pt>
                <c:pt idx="2">
                  <c:v>#N/A</c:v>
                </c:pt>
                <c:pt idx="3">
                  <c:v>5.69</c:v>
                </c:pt>
                <c:pt idx="4">
                  <c:v>#N/A</c:v>
                </c:pt>
                <c:pt idx="5">
                  <c:v>6.28</c:v>
                </c:pt>
                <c:pt idx="6">
                  <c:v>#N/A</c:v>
                </c:pt>
                <c:pt idx="7">
                  <c:v>6.25</c:v>
                </c:pt>
                <c:pt idx="8">
                  <c:v>#N/A</c:v>
                </c:pt>
                <c:pt idx="9">
                  <c:v>4.72</c:v>
                </c:pt>
              </c:numCache>
            </c:numRef>
          </c:val>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18.61</c:v>
                </c:pt>
                <c:pt idx="2">
                  <c:v>#N/A</c:v>
                </c:pt>
                <c:pt idx="3">
                  <c:v>19.25</c:v>
                </c:pt>
                <c:pt idx="4">
                  <c:v>#N/A</c:v>
                </c:pt>
                <c:pt idx="5">
                  <c:v>19.62</c:v>
                </c:pt>
                <c:pt idx="6">
                  <c:v>#N/A</c:v>
                </c:pt>
                <c:pt idx="7">
                  <c:v>18.48</c:v>
                </c:pt>
                <c:pt idx="8">
                  <c:v>#N/A</c:v>
                </c:pt>
                <c:pt idx="9">
                  <c:v>17.98</c:v>
                </c:pt>
              </c:numCache>
            </c:numRef>
          </c:val>
        </c:ser>
        <c:dLbls>
          <c:showLegendKey val="0"/>
          <c:showVal val="0"/>
          <c:showCatName val="0"/>
          <c:showSerName val="0"/>
          <c:showPercent val="0"/>
          <c:showBubbleSize val="0"/>
        </c:dLbls>
        <c:gapWidth val="150"/>
        <c:overlap val="100"/>
        <c:axId val="62352768"/>
        <c:axId val="62366848"/>
      </c:barChart>
      <c:catAx>
        <c:axId val="62352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2366848"/>
        <c:crosses val="autoZero"/>
        <c:auto val="1"/>
        <c:lblAlgn val="ctr"/>
        <c:lblOffset val="100"/>
        <c:tickLblSkip val="1"/>
        <c:tickMarkSkip val="1"/>
        <c:noMultiLvlLbl val="0"/>
      </c:catAx>
      <c:valAx>
        <c:axId val="62366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352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748</c:v>
                </c:pt>
                <c:pt idx="5">
                  <c:v>833</c:v>
                </c:pt>
                <c:pt idx="8">
                  <c:v>850</c:v>
                </c:pt>
                <c:pt idx="11">
                  <c:v>907</c:v>
                </c:pt>
                <c:pt idx="14">
                  <c:v>846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63</c:v>
                </c:pt>
                <c:pt idx="3">
                  <c:v>34</c:v>
                </c:pt>
                <c:pt idx="6">
                  <c:v>41</c:v>
                </c:pt>
                <c:pt idx="9">
                  <c:v>42</c:v>
                </c:pt>
                <c:pt idx="12">
                  <c:v>38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165</c:v>
                </c:pt>
                <c:pt idx="3">
                  <c:v>172</c:v>
                </c:pt>
                <c:pt idx="6">
                  <c:v>180</c:v>
                </c:pt>
                <c:pt idx="9">
                  <c:v>198</c:v>
                </c:pt>
                <c:pt idx="12">
                  <c:v>206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841</c:v>
                </c:pt>
                <c:pt idx="3">
                  <c:v>840</c:v>
                </c:pt>
                <c:pt idx="6">
                  <c:v>820</c:v>
                </c:pt>
                <c:pt idx="9">
                  <c:v>829</c:v>
                </c:pt>
                <c:pt idx="12">
                  <c:v>892</c:v>
                </c:pt>
              </c:numCache>
            </c:numRef>
          </c:val>
        </c:ser>
        <c:dLbls>
          <c:showLegendKey val="0"/>
          <c:showVal val="0"/>
          <c:showCatName val="0"/>
          <c:showSerName val="0"/>
          <c:showPercent val="0"/>
          <c:showBubbleSize val="0"/>
        </c:dLbls>
        <c:gapWidth val="100"/>
        <c:overlap val="100"/>
        <c:axId val="62646912"/>
        <c:axId val="62649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321</c:v>
                </c:pt>
                <c:pt idx="2">
                  <c:v>#N/A</c:v>
                </c:pt>
                <c:pt idx="3">
                  <c:v>#N/A</c:v>
                </c:pt>
                <c:pt idx="4">
                  <c:v>213</c:v>
                </c:pt>
                <c:pt idx="5">
                  <c:v>#N/A</c:v>
                </c:pt>
                <c:pt idx="6">
                  <c:v>#N/A</c:v>
                </c:pt>
                <c:pt idx="7">
                  <c:v>191</c:v>
                </c:pt>
                <c:pt idx="8">
                  <c:v>#N/A</c:v>
                </c:pt>
                <c:pt idx="9">
                  <c:v>#N/A</c:v>
                </c:pt>
                <c:pt idx="10">
                  <c:v>162</c:v>
                </c:pt>
                <c:pt idx="11">
                  <c:v>#N/A</c:v>
                </c:pt>
                <c:pt idx="12">
                  <c:v>#N/A</c:v>
                </c:pt>
                <c:pt idx="13">
                  <c:v>290</c:v>
                </c:pt>
                <c:pt idx="14">
                  <c:v>#N/A</c:v>
                </c:pt>
              </c:numCache>
            </c:numRef>
          </c:val>
          <c:smooth val="0"/>
        </c:ser>
        <c:dLbls>
          <c:showLegendKey val="0"/>
          <c:showVal val="0"/>
          <c:showCatName val="0"/>
          <c:showSerName val="0"/>
          <c:showPercent val="0"/>
          <c:showBubbleSize val="0"/>
        </c:dLbls>
        <c:marker val="1"/>
        <c:smooth val="0"/>
        <c:axId val="62646912"/>
        <c:axId val="62649088"/>
      </c:lineChart>
      <c:catAx>
        <c:axId val="62646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2649088"/>
        <c:crosses val="autoZero"/>
        <c:auto val="1"/>
        <c:lblAlgn val="ctr"/>
        <c:lblOffset val="100"/>
        <c:tickLblSkip val="1"/>
        <c:tickMarkSkip val="1"/>
        <c:noMultiLvlLbl val="0"/>
      </c:catAx>
      <c:valAx>
        <c:axId val="62649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646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8247</c:v>
                </c:pt>
                <c:pt idx="5">
                  <c:v>8634</c:v>
                </c:pt>
                <c:pt idx="8">
                  <c:v>9017</c:v>
                </c:pt>
                <c:pt idx="11">
                  <c:v>9128</c:v>
                </c:pt>
                <c:pt idx="14">
                  <c:v>9186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2462</c:v>
                </c:pt>
                <c:pt idx="5">
                  <c:v>2575</c:v>
                </c:pt>
                <c:pt idx="8">
                  <c:v>2454</c:v>
                </c:pt>
                <c:pt idx="11">
                  <c:v>2325</c:v>
                </c:pt>
                <c:pt idx="14">
                  <c:v>2207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1341</c:v>
                </c:pt>
                <c:pt idx="5">
                  <c:v>1304</c:v>
                </c:pt>
                <c:pt idx="8">
                  <c:v>1576</c:v>
                </c:pt>
                <c:pt idx="11">
                  <c:v>1004</c:v>
                </c:pt>
                <c:pt idx="14">
                  <c:v>1059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3311</c:v>
                </c:pt>
                <c:pt idx="3">
                  <c:v>3123</c:v>
                </c:pt>
                <c:pt idx="6">
                  <c:v>3086</c:v>
                </c:pt>
                <c:pt idx="9">
                  <c:v>2830</c:v>
                </c:pt>
                <c:pt idx="12">
                  <c:v>2653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209</c:v>
                </c:pt>
                <c:pt idx="3">
                  <c:v>236</c:v>
                </c:pt>
                <c:pt idx="6">
                  <c:v>239</c:v>
                </c:pt>
                <c:pt idx="9">
                  <c:v>258</c:v>
                </c:pt>
                <c:pt idx="12">
                  <c:v>272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3365</c:v>
                </c:pt>
                <c:pt idx="3">
                  <c:v>3683</c:v>
                </c:pt>
                <c:pt idx="6">
                  <c:v>3562</c:v>
                </c:pt>
                <c:pt idx="9">
                  <c:v>3636</c:v>
                </c:pt>
                <c:pt idx="12">
                  <c:v>3688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8813</c:v>
                </c:pt>
                <c:pt idx="3">
                  <c:v>9068</c:v>
                </c:pt>
                <c:pt idx="6">
                  <c:v>9404</c:v>
                </c:pt>
                <c:pt idx="9">
                  <c:v>10125</c:v>
                </c:pt>
                <c:pt idx="12">
                  <c:v>10096</c:v>
                </c:pt>
              </c:numCache>
            </c:numRef>
          </c:val>
        </c:ser>
        <c:dLbls>
          <c:showLegendKey val="0"/>
          <c:showVal val="0"/>
          <c:showCatName val="0"/>
          <c:showSerName val="0"/>
          <c:showPercent val="0"/>
          <c:showBubbleSize val="0"/>
        </c:dLbls>
        <c:gapWidth val="100"/>
        <c:overlap val="100"/>
        <c:axId val="62286848"/>
        <c:axId val="622972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3648</c:v>
                </c:pt>
                <c:pt idx="2">
                  <c:v>#N/A</c:v>
                </c:pt>
                <c:pt idx="3">
                  <c:v>#N/A</c:v>
                </c:pt>
                <c:pt idx="4">
                  <c:v>3596</c:v>
                </c:pt>
                <c:pt idx="5">
                  <c:v>#N/A</c:v>
                </c:pt>
                <c:pt idx="6">
                  <c:v>#N/A</c:v>
                </c:pt>
                <c:pt idx="7">
                  <c:v>3243</c:v>
                </c:pt>
                <c:pt idx="8">
                  <c:v>#N/A</c:v>
                </c:pt>
                <c:pt idx="9">
                  <c:v>#N/A</c:v>
                </c:pt>
                <c:pt idx="10">
                  <c:v>4393</c:v>
                </c:pt>
                <c:pt idx="11">
                  <c:v>#N/A</c:v>
                </c:pt>
                <c:pt idx="12">
                  <c:v>#N/A</c:v>
                </c:pt>
                <c:pt idx="13">
                  <c:v>4258</c:v>
                </c:pt>
                <c:pt idx="14">
                  <c:v>#N/A</c:v>
                </c:pt>
              </c:numCache>
            </c:numRef>
          </c:val>
          <c:smooth val="0"/>
        </c:ser>
        <c:dLbls>
          <c:showLegendKey val="0"/>
          <c:showVal val="0"/>
          <c:showCatName val="0"/>
          <c:showSerName val="0"/>
          <c:showPercent val="0"/>
          <c:showBubbleSize val="0"/>
        </c:dLbls>
        <c:marker val="1"/>
        <c:smooth val="0"/>
        <c:axId val="62286848"/>
        <c:axId val="62297216"/>
      </c:lineChart>
      <c:catAx>
        <c:axId val="62286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2297216"/>
        <c:crosses val="autoZero"/>
        <c:auto val="1"/>
        <c:lblAlgn val="ctr"/>
        <c:lblOffset val="100"/>
        <c:tickLblSkip val="1"/>
        <c:tickMarkSkip val="1"/>
        <c:noMultiLvlLbl val="0"/>
      </c:catAx>
      <c:valAx>
        <c:axId val="62297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286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62954112"/>
        <c:axId val="62972672"/>
      </c:scatterChart>
      <c:valAx>
        <c:axId val="629541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2972672"/>
        <c:crosses val="autoZero"/>
        <c:crossBetween val="midCat"/>
      </c:valAx>
      <c:valAx>
        <c:axId val="629726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29541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6.1</c:v>
                </c:pt>
                <c:pt idx="1">
                  <c:v>5.0999999999999996</c:v>
                </c:pt>
                <c:pt idx="2">
                  <c:v>4.2</c:v>
                </c:pt>
                <c:pt idx="3">
                  <c:v>3.3</c:v>
                </c:pt>
                <c:pt idx="4">
                  <c:v>3.8</c:v>
                </c:pt>
              </c:numCache>
            </c:numRef>
          </c:xVal>
          <c:yVal>
            <c:numRef>
              <c:f>公会計指標分析・財政指標組合せ分析表!$K$73:$O$73</c:f>
              <c:numCache>
                <c:formatCode>#,##0.0;"▲ "#,##0.0</c:formatCode>
                <c:ptCount val="5"/>
                <c:pt idx="0">
                  <c:v>64.2</c:v>
                </c:pt>
                <c:pt idx="1">
                  <c:v>64.3</c:v>
                </c:pt>
                <c:pt idx="2">
                  <c:v>57.9</c:v>
                </c:pt>
                <c:pt idx="3">
                  <c:v>79.7</c:v>
                </c:pt>
                <c:pt idx="4">
                  <c:v>74.400000000000006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mooth val="0"/>
        </c:ser>
        <c:dLbls>
          <c:showLegendKey val="0"/>
          <c:showVal val="0"/>
          <c:showCatName val="0"/>
          <c:showSerName val="0"/>
          <c:showPercent val="0"/>
          <c:showBubbleSize val="0"/>
        </c:dLbls>
        <c:axId val="63203200"/>
        <c:axId val="63225856"/>
      </c:scatterChart>
      <c:valAx>
        <c:axId val="63203200"/>
        <c:scaling>
          <c:orientation val="minMax"/>
          <c:max val="10.7"/>
          <c:min val="2.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3225856"/>
        <c:crosses val="autoZero"/>
        <c:crossBetween val="midCat"/>
      </c:valAx>
      <c:valAx>
        <c:axId val="63225856"/>
        <c:scaling>
          <c:orientation val="minMax"/>
          <c:max val="9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32032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実質公債費比率の分子は、実質的に一般財源をもって償還すべき公債費等を示している。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分の元利償還金、公営企業債の元利償還金に対する繰入金がそれぞれ増加し、公債費の減税補てん債償還費が算入率の割落としにより減少したため、実質公債費比率の分子は増加となった。今後は、交付税算入率の高い地方債を活用しながら、引き続き町債の適切な管理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将来負担額は前年度と比べ</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140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百万円の減となった。これは、平成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年度の地方債借入額の減少に伴い現在高も減少となったことや、職員の年齢構成の変動により退職手当負担見込額が減少したことによる。また、充当可能財源等は前年度と比べ</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百万円の減となった。これは、充当可能特定歳入で平成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年度都市計画事業に対して充当した都市計画税の割合</a:t>
          </a:r>
          <a:r>
            <a:rPr kumimoji="1" lang="ja-JP"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が減少したこと</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による。結果、将来負担比率の分子は減少した。今後も引き続き充当可能財源である財政調整基金等の確保を図り、適切な財政運営に努めていく。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埼玉県小川町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31,618
31,407
60.36
9,368,763
9,050,730
301,892
6,392,423
10,096,205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74.4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埼玉県小川町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31,618
31,407
60.36
9,368,763
9,050,730
301,892
6,392,423
10,096,205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74.4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埼玉県小川町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31,618
31,407
60.36
9,368,763
9,050,730
301,892
6,392,423
10,096,205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74.4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埼玉県小川町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31,618
31,407
60.36
9,368,763
9,050,730
301,892
6,392,423
10,096,205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74.4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当町は、人口の減少が要因となり個人町民税が減収となったことや固定資産税が減収となったが、税率の改正により地方消費税交付金が増額となったことにより基準財政収入額も前年度比</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78,760</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千円の増となった。この結果、前年度を</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0.01</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ポイント上回り、類似団体平均を</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0.03</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ポイント上回っている。今後も引き続き、更なる歳出の見直しを図るとともに、町税等の収納強化、未利用財産の売却及び企業誘致の推進等により歳入の確保に努める。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65617</xdr:rowOff>
    </xdr:from>
    <xdr:to>
      <xdr:col>7</xdr:col>
      <xdr:colOff>152400</xdr:colOff>
      <xdr:row>42</xdr:row>
      <xdr:rowOff>79022</xdr:rowOff>
    </xdr:to>
    <xdr:cxnSp macro="">
      <xdr:nvCxnSpPr>
        <xdr:cNvPr id="68" name="直線コネクタ 67"/>
        <xdr:cNvCxnSpPr/>
      </xdr:nvCxnSpPr>
      <xdr:spPr>
        <a:xfrm flipV="1">
          <a:off x="4114800" y="72665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27110</xdr:rowOff>
    </xdr:from>
    <xdr:ext cx="762000" cy="259045"/>
    <xdr:sp macro="" textlink="">
      <xdr:nvSpPr>
        <xdr:cNvPr id="69"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79022</xdr:rowOff>
    </xdr:from>
    <xdr:to>
      <xdr:col>6</xdr:col>
      <xdr:colOff>0</xdr:colOff>
      <xdr:row>42</xdr:row>
      <xdr:rowOff>79022</xdr:rowOff>
    </xdr:to>
    <xdr:cxnSp macro="">
      <xdr:nvCxnSpPr>
        <xdr:cNvPr id="71" name="直線コネクタ 70"/>
        <xdr:cNvCxnSpPr/>
      </xdr:nvCxnSpPr>
      <xdr:spPr>
        <a:xfrm>
          <a:off x="3225800" y="7279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65617</xdr:rowOff>
    </xdr:from>
    <xdr:to>
      <xdr:col>4</xdr:col>
      <xdr:colOff>482600</xdr:colOff>
      <xdr:row>42</xdr:row>
      <xdr:rowOff>79022</xdr:rowOff>
    </xdr:to>
    <xdr:cxnSp macro="">
      <xdr:nvCxnSpPr>
        <xdr:cNvPr id="74" name="直線コネクタ 73"/>
        <xdr:cNvCxnSpPr/>
      </xdr:nvCxnSpPr>
      <xdr:spPr>
        <a:xfrm>
          <a:off x="2336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52211</xdr:rowOff>
    </xdr:from>
    <xdr:to>
      <xdr:col>3</xdr:col>
      <xdr:colOff>279400</xdr:colOff>
      <xdr:row>42</xdr:row>
      <xdr:rowOff>65617</xdr:rowOff>
    </xdr:to>
    <xdr:cxnSp macro="">
      <xdr:nvCxnSpPr>
        <xdr:cNvPr id="77" name="直線コネクタ 76"/>
        <xdr:cNvCxnSpPr/>
      </xdr:nvCxnSpPr>
      <xdr:spPr>
        <a:xfrm>
          <a:off x="1447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154816</xdr:rowOff>
    </xdr:from>
    <xdr:ext cx="762000" cy="259045"/>
    <xdr:sp macro="" textlink="">
      <xdr:nvSpPr>
        <xdr:cNvPr id="81" name="テキスト ボックス 80"/>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14817</xdr:rowOff>
    </xdr:from>
    <xdr:to>
      <xdr:col>7</xdr:col>
      <xdr:colOff>203200</xdr:colOff>
      <xdr:row>42</xdr:row>
      <xdr:rowOff>116417</xdr:rowOff>
    </xdr:to>
    <xdr:sp macro="" textlink="">
      <xdr:nvSpPr>
        <xdr:cNvPr id="87" name="円/楕円 86"/>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31344</xdr:rowOff>
    </xdr:from>
    <xdr:ext cx="762000" cy="259045"/>
    <xdr:sp macro="" textlink="">
      <xdr:nvSpPr>
        <xdr:cNvPr id="88" name="財政力該当値テキスト"/>
        <xdr:cNvSpPr txBox="1"/>
      </xdr:nvSpPr>
      <xdr:spPr>
        <a:xfrm>
          <a:off x="50419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28222</xdr:rowOff>
    </xdr:from>
    <xdr:to>
      <xdr:col>6</xdr:col>
      <xdr:colOff>50800</xdr:colOff>
      <xdr:row>42</xdr:row>
      <xdr:rowOff>129822</xdr:rowOff>
    </xdr:to>
    <xdr:sp macro="" textlink="">
      <xdr:nvSpPr>
        <xdr:cNvPr id="89" name="円/楕円 88"/>
        <xdr:cNvSpPr/>
      </xdr:nvSpPr>
      <xdr:spPr>
        <a:xfrm>
          <a:off x="4064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139999</xdr:rowOff>
    </xdr:from>
    <xdr:ext cx="736600" cy="259045"/>
    <xdr:sp macro="" textlink="">
      <xdr:nvSpPr>
        <xdr:cNvPr id="90" name="テキスト ボックス 89"/>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28222</xdr:rowOff>
    </xdr:from>
    <xdr:to>
      <xdr:col>4</xdr:col>
      <xdr:colOff>533400</xdr:colOff>
      <xdr:row>42</xdr:row>
      <xdr:rowOff>129822</xdr:rowOff>
    </xdr:to>
    <xdr:sp macro="" textlink="">
      <xdr:nvSpPr>
        <xdr:cNvPr id="91" name="円/楕円 90"/>
        <xdr:cNvSpPr/>
      </xdr:nvSpPr>
      <xdr:spPr>
        <a:xfrm>
          <a:off x="3175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139999</xdr:rowOff>
    </xdr:from>
    <xdr:ext cx="762000" cy="259045"/>
    <xdr:sp macro="" textlink="">
      <xdr:nvSpPr>
        <xdr:cNvPr id="92" name="テキスト ボックス 91"/>
        <xdr:cNvSpPr txBox="1"/>
      </xdr:nvSpPr>
      <xdr:spPr>
        <a:xfrm>
          <a:off x="2844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14817</xdr:rowOff>
    </xdr:from>
    <xdr:to>
      <xdr:col>3</xdr:col>
      <xdr:colOff>330200</xdr:colOff>
      <xdr:row>42</xdr:row>
      <xdr:rowOff>116417</xdr:rowOff>
    </xdr:to>
    <xdr:sp macro="" textlink="">
      <xdr:nvSpPr>
        <xdr:cNvPr id="93" name="円/楕円 92"/>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94" name="テキスト ボックス 93"/>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1411</xdr:rowOff>
    </xdr:from>
    <xdr:to>
      <xdr:col>2</xdr:col>
      <xdr:colOff>127000</xdr:colOff>
      <xdr:row>42</xdr:row>
      <xdr:rowOff>103011</xdr:rowOff>
    </xdr:to>
    <xdr:sp macro="" textlink="">
      <xdr:nvSpPr>
        <xdr:cNvPr id="95" name="円/楕円 94"/>
        <xdr:cNvSpPr/>
      </xdr:nvSpPr>
      <xdr:spPr>
        <a:xfrm>
          <a:off x="1397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113188</xdr:rowOff>
    </xdr:from>
    <xdr:ext cx="762000" cy="259045"/>
    <xdr:sp macro="" textlink="">
      <xdr:nvSpPr>
        <xdr:cNvPr id="96" name="テキスト ボックス 95"/>
        <xdr:cNvSpPr txBox="1"/>
      </xdr:nvSpPr>
      <xdr:spPr>
        <a:xfrm>
          <a:off x="1066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前年度を</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回る</a:t>
          </a:r>
          <a:r>
            <a:rPr kumimoji="1" lang="en-US" altLang="ja-JP" sz="1100">
              <a:solidFill>
                <a:schemeClr val="dk1"/>
              </a:solidFill>
              <a:effectLst/>
              <a:latin typeface="+mn-lt"/>
              <a:ea typeface="+mn-ea"/>
              <a:cs typeface="+mn-cs"/>
            </a:rPr>
            <a:t>90.9</a:t>
          </a:r>
          <a:r>
            <a:rPr kumimoji="1" lang="ja-JP" altLang="ja-JP" sz="1100">
              <a:solidFill>
                <a:schemeClr val="dk1"/>
              </a:solidFill>
              <a:effectLst/>
              <a:latin typeface="+mn-lt"/>
              <a:ea typeface="+mn-ea"/>
              <a:cs typeface="+mn-cs"/>
            </a:rPr>
            <a:t>％となり、類似団体平均を</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ポイント上回っている。職員数の削減など経費削減に努めてきたが、恒常的な財源不足を解消するには至らず、財政調整基金などを取り崩し予算編成を行っている。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決算では、歳入が、</a:t>
          </a:r>
          <a:r>
            <a:rPr kumimoji="1" lang="ja-JP" altLang="en-US" sz="1100">
              <a:solidFill>
                <a:schemeClr val="dk1"/>
              </a:solidFill>
              <a:effectLst/>
              <a:latin typeface="+mn-lt"/>
              <a:ea typeface="+mn-ea"/>
              <a:cs typeface="+mn-cs"/>
            </a:rPr>
            <a:t>普通交付税</a:t>
          </a:r>
          <a:r>
            <a:rPr kumimoji="1" lang="ja-JP" altLang="ja-JP" sz="1100">
              <a:solidFill>
                <a:schemeClr val="dk1"/>
              </a:solidFill>
              <a:effectLst/>
              <a:latin typeface="+mn-lt"/>
              <a:ea typeface="+mn-ea"/>
              <a:cs typeface="+mn-cs"/>
            </a:rPr>
            <a:t>、地方消費税交付金が増となり、経常一般財源合計が増</a:t>
          </a:r>
          <a:r>
            <a:rPr kumimoji="1" lang="ja-JP" altLang="en-US" sz="1100">
              <a:solidFill>
                <a:schemeClr val="dk1"/>
              </a:solidFill>
              <a:effectLst/>
              <a:latin typeface="+mn-lt"/>
              <a:ea typeface="+mn-ea"/>
              <a:cs typeface="+mn-cs"/>
            </a:rPr>
            <a:t>額</a:t>
          </a:r>
          <a:r>
            <a:rPr kumimoji="1" lang="ja-JP" altLang="ja-JP" sz="1100">
              <a:solidFill>
                <a:schemeClr val="dk1"/>
              </a:solidFill>
              <a:effectLst/>
              <a:latin typeface="+mn-lt"/>
              <a:ea typeface="+mn-ea"/>
              <a:cs typeface="+mn-cs"/>
            </a:rPr>
            <a:t>となった。一方、歳出は社会保障関連経費等が増加しているため、経常経費の割合が高くなっている。引き続き人件費等の削減に努めるとともに、大手自動車メーカーの進出の効果を活かし、関連企業等の誘致を推進するとともに、地元企業の活性化を図り、自主財源の確保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106934</xdr:rowOff>
    </xdr:from>
    <xdr:to>
      <xdr:col>7</xdr:col>
      <xdr:colOff>152400</xdr:colOff>
      <xdr:row>65</xdr:row>
      <xdr:rowOff>12700</xdr:rowOff>
    </xdr:to>
    <xdr:cxnSp macro="">
      <xdr:nvCxnSpPr>
        <xdr:cNvPr id="129" name="直線コネクタ 128"/>
        <xdr:cNvCxnSpPr/>
      </xdr:nvCxnSpPr>
      <xdr:spPr>
        <a:xfrm flipV="1">
          <a:off x="4114800" y="11079734"/>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68326</xdr:rowOff>
    </xdr:from>
    <xdr:to>
      <xdr:col>6</xdr:col>
      <xdr:colOff>0</xdr:colOff>
      <xdr:row>65</xdr:row>
      <xdr:rowOff>12700</xdr:rowOff>
    </xdr:to>
    <xdr:cxnSp macro="">
      <xdr:nvCxnSpPr>
        <xdr:cNvPr id="132" name="直線コネクタ 131"/>
        <xdr:cNvCxnSpPr/>
      </xdr:nvCxnSpPr>
      <xdr:spPr>
        <a:xfrm>
          <a:off x="3225800" y="1104112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47261</xdr:rowOff>
    </xdr:from>
    <xdr:ext cx="736600" cy="259045"/>
    <xdr:sp macro="" textlink="">
      <xdr:nvSpPr>
        <xdr:cNvPr id="134" name="テキスト ボックス 133"/>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68326</xdr:rowOff>
    </xdr:from>
    <xdr:to>
      <xdr:col>4</xdr:col>
      <xdr:colOff>482600</xdr:colOff>
      <xdr:row>64</xdr:row>
      <xdr:rowOff>87630</xdr:rowOff>
    </xdr:to>
    <xdr:cxnSp macro="">
      <xdr:nvCxnSpPr>
        <xdr:cNvPr id="135" name="直線コネクタ 134"/>
        <xdr:cNvCxnSpPr/>
      </xdr:nvCxnSpPr>
      <xdr:spPr>
        <a:xfrm flipV="1">
          <a:off x="2336800" y="1104112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7" name="テキスト ボックス 136"/>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87630</xdr:rowOff>
    </xdr:from>
    <xdr:to>
      <xdr:col>3</xdr:col>
      <xdr:colOff>279400</xdr:colOff>
      <xdr:row>65</xdr:row>
      <xdr:rowOff>22352</xdr:rowOff>
    </xdr:to>
    <xdr:cxnSp macro="">
      <xdr:nvCxnSpPr>
        <xdr:cNvPr id="138" name="直線コネクタ 137"/>
        <xdr:cNvCxnSpPr/>
      </xdr:nvCxnSpPr>
      <xdr:spPr>
        <a:xfrm flipV="1">
          <a:off x="1447800" y="1106043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2" name="テキスト ボックス 141"/>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56134</xdr:rowOff>
    </xdr:from>
    <xdr:to>
      <xdr:col>7</xdr:col>
      <xdr:colOff>203200</xdr:colOff>
      <xdr:row>64</xdr:row>
      <xdr:rowOff>157734</xdr:rowOff>
    </xdr:to>
    <xdr:sp macro="" textlink="">
      <xdr:nvSpPr>
        <xdr:cNvPr id="148" name="円/楕円 147"/>
        <xdr:cNvSpPr/>
      </xdr:nvSpPr>
      <xdr:spPr>
        <a:xfrm>
          <a:off x="49022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28211</xdr:rowOff>
    </xdr:from>
    <xdr:ext cx="762000" cy="259045"/>
    <xdr:sp macro="" textlink="">
      <xdr:nvSpPr>
        <xdr:cNvPr id="149" name="財政構造の弾力性該当値テキスト"/>
        <xdr:cNvSpPr txBox="1"/>
      </xdr:nvSpPr>
      <xdr:spPr>
        <a:xfrm>
          <a:off x="5041900" y="1100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133350</xdr:rowOff>
    </xdr:from>
    <xdr:to>
      <xdr:col>6</xdr:col>
      <xdr:colOff>50800</xdr:colOff>
      <xdr:row>65</xdr:row>
      <xdr:rowOff>63500</xdr:rowOff>
    </xdr:to>
    <xdr:sp macro="" textlink="">
      <xdr:nvSpPr>
        <xdr:cNvPr id="150" name="円/楕円 149"/>
        <xdr:cNvSpPr/>
      </xdr:nvSpPr>
      <xdr:spPr>
        <a:xfrm>
          <a:off x="4064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48277</xdr:rowOff>
    </xdr:from>
    <xdr:ext cx="736600" cy="259045"/>
    <xdr:sp macro="" textlink="">
      <xdr:nvSpPr>
        <xdr:cNvPr id="151" name="テキスト ボックス 150"/>
        <xdr:cNvSpPr txBox="1"/>
      </xdr:nvSpPr>
      <xdr:spPr>
        <a:xfrm>
          <a:off x="3733800" y="1119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17526</xdr:rowOff>
    </xdr:from>
    <xdr:to>
      <xdr:col>4</xdr:col>
      <xdr:colOff>533400</xdr:colOff>
      <xdr:row>64</xdr:row>
      <xdr:rowOff>119126</xdr:rowOff>
    </xdr:to>
    <xdr:sp macro="" textlink="">
      <xdr:nvSpPr>
        <xdr:cNvPr id="152" name="円/楕円 151"/>
        <xdr:cNvSpPr/>
      </xdr:nvSpPr>
      <xdr:spPr>
        <a:xfrm>
          <a:off x="3175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103903</xdr:rowOff>
    </xdr:from>
    <xdr:ext cx="762000" cy="259045"/>
    <xdr:sp macro="" textlink="">
      <xdr:nvSpPr>
        <xdr:cNvPr id="153" name="テキスト ボックス 152"/>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36830</xdr:rowOff>
    </xdr:from>
    <xdr:to>
      <xdr:col>3</xdr:col>
      <xdr:colOff>330200</xdr:colOff>
      <xdr:row>64</xdr:row>
      <xdr:rowOff>138430</xdr:rowOff>
    </xdr:to>
    <xdr:sp macro="" textlink="">
      <xdr:nvSpPr>
        <xdr:cNvPr id="154" name="円/楕円 153"/>
        <xdr:cNvSpPr/>
      </xdr:nvSpPr>
      <xdr:spPr>
        <a:xfrm>
          <a:off x="2286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123207</xdr:rowOff>
    </xdr:from>
    <xdr:ext cx="762000" cy="259045"/>
    <xdr:sp macro="" textlink="">
      <xdr:nvSpPr>
        <xdr:cNvPr id="155" name="テキスト ボックス 154"/>
        <xdr:cNvSpPr txBox="1"/>
      </xdr:nvSpPr>
      <xdr:spPr>
        <a:xfrm>
          <a:off x="1955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143002</xdr:rowOff>
    </xdr:from>
    <xdr:to>
      <xdr:col>2</xdr:col>
      <xdr:colOff>127000</xdr:colOff>
      <xdr:row>65</xdr:row>
      <xdr:rowOff>73152</xdr:rowOff>
    </xdr:to>
    <xdr:sp macro="" textlink="">
      <xdr:nvSpPr>
        <xdr:cNvPr id="156" name="円/楕円 155"/>
        <xdr:cNvSpPr/>
      </xdr:nvSpPr>
      <xdr:spPr>
        <a:xfrm>
          <a:off x="1397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57929</xdr:rowOff>
    </xdr:from>
    <xdr:ext cx="762000" cy="259045"/>
    <xdr:sp macro="" textlink="">
      <xdr:nvSpPr>
        <xdr:cNvPr id="157" name="テキスト ボックス 156"/>
        <xdr:cNvSpPr txBox="1"/>
      </xdr:nvSpPr>
      <xdr:spPr>
        <a:xfrm>
          <a:off x="1066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[98,874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前年度を</a:t>
          </a:r>
          <a:r>
            <a:rPr kumimoji="1" lang="en-US" altLang="ja-JP" sz="1100">
              <a:solidFill>
                <a:schemeClr val="dk1"/>
              </a:solidFill>
              <a:effectLst/>
              <a:latin typeface="+mn-lt"/>
              <a:ea typeface="+mn-ea"/>
              <a:cs typeface="+mn-cs"/>
            </a:rPr>
            <a:t>1,135</a:t>
          </a:r>
          <a:r>
            <a:rPr kumimoji="1" lang="ja-JP" altLang="en-US" sz="1100">
              <a:solidFill>
                <a:schemeClr val="dk1"/>
              </a:solidFill>
              <a:effectLst/>
              <a:latin typeface="+mn-lt"/>
              <a:ea typeface="+mn-ea"/>
              <a:cs typeface="+mn-cs"/>
            </a:rPr>
            <a:t>円下回っており、類似団体平均も</a:t>
          </a:r>
          <a:r>
            <a:rPr kumimoji="1" lang="en-US" altLang="ja-JP" sz="1100">
              <a:solidFill>
                <a:schemeClr val="dk1"/>
              </a:solidFill>
              <a:effectLst/>
              <a:latin typeface="+mn-lt"/>
              <a:ea typeface="+mn-ea"/>
              <a:cs typeface="+mn-cs"/>
            </a:rPr>
            <a:t>9,697</a:t>
          </a:r>
          <a:r>
            <a:rPr kumimoji="1" lang="ja-JP" altLang="en-US" sz="1100">
              <a:solidFill>
                <a:schemeClr val="dk1"/>
              </a:solidFill>
              <a:effectLst/>
              <a:latin typeface="+mn-lt"/>
              <a:ea typeface="+mn-ea"/>
              <a:cs typeface="+mn-cs"/>
            </a:rPr>
            <a:t>円下回る結果となった。</a:t>
          </a:r>
          <a:r>
            <a:rPr kumimoji="1" lang="ja-JP" altLang="ja-JP" sz="1100">
              <a:solidFill>
                <a:schemeClr val="dk1"/>
              </a:solidFill>
              <a:effectLst/>
              <a:latin typeface="+mn-lt"/>
              <a:ea typeface="+mn-ea"/>
              <a:cs typeface="+mn-cs"/>
            </a:rPr>
            <a:t>これは、人件費のうち</a:t>
          </a:r>
          <a:r>
            <a:rPr kumimoji="1" lang="ja-JP" altLang="en-US" sz="1100">
              <a:solidFill>
                <a:schemeClr val="dk1"/>
              </a:solidFill>
              <a:effectLst/>
              <a:latin typeface="+mn-lt"/>
              <a:ea typeface="+mn-ea"/>
              <a:cs typeface="+mn-cs"/>
            </a:rPr>
            <a:t>退職金が</a:t>
          </a:r>
          <a:r>
            <a:rPr kumimoji="1" lang="ja-JP" altLang="ja-JP" sz="1100">
              <a:solidFill>
                <a:schemeClr val="dk1"/>
              </a:solidFill>
              <a:effectLst/>
              <a:latin typeface="+mn-lt"/>
              <a:ea typeface="+mn-ea"/>
              <a:cs typeface="+mn-cs"/>
            </a:rPr>
            <a:t>減少と</a:t>
          </a:r>
          <a:r>
            <a:rPr kumimoji="1" lang="ja-JP" altLang="en-US" sz="1100">
              <a:solidFill>
                <a:schemeClr val="dk1"/>
              </a:solidFill>
              <a:effectLst/>
              <a:latin typeface="+mn-lt"/>
              <a:ea typeface="+mn-ea"/>
              <a:cs typeface="+mn-cs"/>
            </a:rPr>
            <a:t>なったことに加えて</a:t>
          </a:r>
          <a:r>
            <a:rPr kumimoji="1" lang="ja-JP" altLang="ja-JP" sz="1100">
              <a:solidFill>
                <a:schemeClr val="dk1"/>
              </a:solidFill>
              <a:effectLst/>
              <a:latin typeface="+mn-lt"/>
              <a:ea typeface="+mn-ea"/>
              <a:cs typeface="+mn-cs"/>
            </a:rPr>
            <a:t>、物件費</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小児初期救急医療運営事業委託料が</a:t>
          </a:r>
          <a:r>
            <a:rPr kumimoji="1" lang="ja-JP" altLang="en-US" sz="1100">
              <a:solidFill>
                <a:schemeClr val="dk1"/>
              </a:solidFill>
              <a:effectLst/>
              <a:latin typeface="+mn-lt"/>
              <a:ea typeface="+mn-ea"/>
              <a:cs typeface="+mn-cs"/>
            </a:rPr>
            <a:t>皆減</a:t>
          </a:r>
          <a:r>
            <a:rPr kumimoji="1" lang="ja-JP" altLang="ja-JP" sz="1100">
              <a:solidFill>
                <a:schemeClr val="dk1"/>
              </a:solidFill>
              <a:effectLst/>
              <a:latin typeface="+mn-lt"/>
              <a:ea typeface="+mn-ea"/>
              <a:cs typeface="+mn-cs"/>
            </a:rPr>
            <a:t>したことが主な原因である。今後さらに、人件費の削減、事務の効率化を推進し、コストの低減を図る。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130995</xdr:rowOff>
    </xdr:from>
    <xdr:to>
      <xdr:col>7</xdr:col>
      <xdr:colOff>152400</xdr:colOff>
      <xdr:row>82</xdr:row>
      <xdr:rowOff>144036</xdr:rowOff>
    </xdr:to>
    <xdr:cxnSp macro="">
      <xdr:nvCxnSpPr>
        <xdr:cNvPr id="194" name="直線コネクタ 193"/>
        <xdr:cNvCxnSpPr/>
      </xdr:nvCxnSpPr>
      <xdr:spPr>
        <a:xfrm flipV="1">
          <a:off x="4114800" y="14189895"/>
          <a:ext cx="838200" cy="1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163695</xdr:rowOff>
    </xdr:from>
    <xdr:ext cx="762000" cy="259045"/>
    <xdr:sp macro="" textlink="">
      <xdr:nvSpPr>
        <xdr:cNvPr id="195" name="人件費・物件費等の状況平均値テキスト"/>
        <xdr:cNvSpPr txBox="1"/>
      </xdr:nvSpPr>
      <xdr:spPr>
        <a:xfrm>
          <a:off x="5041900" y="1422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60237</xdr:rowOff>
    </xdr:from>
    <xdr:to>
      <xdr:col>6</xdr:col>
      <xdr:colOff>0</xdr:colOff>
      <xdr:row>82</xdr:row>
      <xdr:rowOff>144036</xdr:rowOff>
    </xdr:to>
    <xdr:cxnSp macro="">
      <xdr:nvCxnSpPr>
        <xdr:cNvPr id="197" name="直線コネクタ 196"/>
        <xdr:cNvCxnSpPr/>
      </xdr:nvCxnSpPr>
      <xdr:spPr>
        <a:xfrm>
          <a:off x="3225800" y="14119137"/>
          <a:ext cx="889000" cy="8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157804</xdr:rowOff>
    </xdr:from>
    <xdr:ext cx="736600" cy="259045"/>
    <xdr:sp macro="" textlink="">
      <xdr:nvSpPr>
        <xdr:cNvPr id="199" name="テキスト ボックス 198"/>
        <xdr:cNvSpPr txBox="1"/>
      </xdr:nvSpPr>
      <xdr:spPr>
        <a:xfrm>
          <a:off x="3733800" y="1438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54733</xdr:rowOff>
    </xdr:from>
    <xdr:to>
      <xdr:col>4</xdr:col>
      <xdr:colOff>482600</xdr:colOff>
      <xdr:row>82</xdr:row>
      <xdr:rowOff>60237</xdr:rowOff>
    </xdr:to>
    <xdr:cxnSp macro="">
      <xdr:nvCxnSpPr>
        <xdr:cNvPr id="200" name="直線コネクタ 199"/>
        <xdr:cNvCxnSpPr/>
      </xdr:nvCxnSpPr>
      <xdr:spPr>
        <a:xfrm>
          <a:off x="2336800" y="14113633"/>
          <a:ext cx="889000" cy="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106649</xdr:rowOff>
    </xdr:from>
    <xdr:ext cx="762000" cy="259045"/>
    <xdr:sp macro="" textlink="">
      <xdr:nvSpPr>
        <xdr:cNvPr id="202" name="テキスト ボックス 201"/>
        <xdr:cNvSpPr txBox="1"/>
      </xdr:nvSpPr>
      <xdr:spPr>
        <a:xfrm>
          <a:off x="2844800" y="1433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54733</xdr:rowOff>
    </xdr:from>
    <xdr:to>
      <xdr:col>3</xdr:col>
      <xdr:colOff>279400</xdr:colOff>
      <xdr:row>82</xdr:row>
      <xdr:rowOff>85458</xdr:rowOff>
    </xdr:to>
    <xdr:cxnSp macro="">
      <xdr:nvCxnSpPr>
        <xdr:cNvPr id="203" name="直線コネクタ 202"/>
        <xdr:cNvCxnSpPr/>
      </xdr:nvCxnSpPr>
      <xdr:spPr>
        <a:xfrm flipV="1">
          <a:off x="1447800" y="14113633"/>
          <a:ext cx="889000" cy="3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111498</xdr:rowOff>
    </xdr:from>
    <xdr:ext cx="762000" cy="259045"/>
    <xdr:sp macro="" textlink="">
      <xdr:nvSpPr>
        <xdr:cNvPr id="205" name="テキスト ボックス 204"/>
        <xdr:cNvSpPr txBox="1"/>
      </xdr:nvSpPr>
      <xdr:spPr>
        <a:xfrm>
          <a:off x="1955800" y="143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149968</xdr:rowOff>
    </xdr:from>
    <xdr:ext cx="762000" cy="259045"/>
    <xdr:sp macro="" textlink="">
      <xdr:nvSpPr>
        <xdr:cNvPr id="207" name="テキスト ボックス 206"/>
        <xdr:cNvSpPr txBox="1"/>
      </xdr:nvSpPr>
      <xdr:spPr>
        <a:xfrm>
          <a:off x="1066800" y="1438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80195</xdr:rowOff>
    </xdr:from>
    <xdr:to>
      <xdr:col>7</xdr:col>
      <xdr:colOff>203200</xdr:colOff>
      <xdr:row>83</xdr:row>
      <xdr:rowOff>10345</xdr:rowOff>
    </xdr:to>
    <xdr:sp macro="" textlink="">
      <xdr:nvSpPr>
        <xdr:cNvPr id="213" name="円/楕円 212"/>
        <xdr:cNvSpPr/>
      </xdr:nvSpPr>
      <xdr:spPr>
        <a:xfrm>
          <a:off x="4902200" y="141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96722</xdr:rowOff>
    </xdr:from>
    <xdr:ext cx="762000" cy="259045"/>
    <xdr:sp macro="" textlink="">
      <xdr:nvSpPr>
        <xdr:cNvPr id="214" name="人件費・物件費等の状況該当値テキスト"/>
        <xdr:cNvSpPr txBox="1"/>
      </xdr:nvSpPr>
      <xdr:spPr>
        <a:xfrm>
          <a:off x="5041900" y="139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98,874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93236</xdr:rowOff>
    </xdr:from>
    <xdr:to>
      <xdr:col>6</xdr:col>
      <xdr:colOff>50800</xdr:colOff>
      <xdr:row>83</xdr:row>
      <xdr:rowOff>23386</xdr:rowOff>
    </xdr:to>
    <xdr:sp macro="" textlink="">
      <xdr:nvSpPr>
        <xdr:cNvPr id="215" name="円/楕円 214"/>
        <xdr:cNvSpPr/>
      </xdr:nvSpPr>
      <xdr:spPr>
        <a:xfrm>
          <a:off x="4064000" y="1415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33563</xdr:rowOff>
    </xdr:from>
    <xdr:ext cx="736600" cy="259045"/>
    <xdr:sp macro="" textlink="">
      <xdr:nvSpPr>
        <xdr:cNvPr id="216" name="テキスト ボックス 215"/>
        <xdr:cNvSpPr txBox="1"/>
      </xdr:nvSpPr>
      <xdr:spPr>
        <a:xfrm>
          <a:off x="3733800" y="13921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100,009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9437</xdr:rowOff>
    </xdr:from>
    <xdr:to>
      <xdr:col>4</xdr:col>
      <xdr:colOff>533400</xdr:colOff>
      <xdr:row>82</xdr:row>
      <xdr:rowOff>111037</xdr:rowOff>
    </xdr:to>
    <xdr:sp macro="" textlink="">
      <xdr:nvSpPr>
        <xdr:cNvPr id="217" name="円/楕円 216"/>
        <xdr:cNvSpPr/>
      </xdr:nvSpPr>
      <xdr:spPr>
        <a:xfrm>
          <a:off x="3175000" y="1406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121214</xdr:rowOff>
    </xdr:from>
    <xdr:ext cx="762000" cy="259045"/>
    <xdr:sp macro="" textlink="">
      <xdr:nvSpPr>
        <xdr:cNvPr id="218" name="テキスト ボックス 217"/>
        <xdr:cNvSpPr txBox="1"/>
      </xdr:nvSpPr>
      <xdr:spPr>
        <a:xfrm>
          <a:off x="2844800" y="1383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92,716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3933</xdr:rowOff>
    </xdr:from>
    <xdr:to>
      <xdr:col>3</xdr:col>
      <xdr:colOff>330200</xdr:colOff>
      <xdr:row>82</xdr:row>
      <xdr:rowOff>105533</xdr:rowOff>
    </xdr:to>
    <xdr:sp macro="" textlink="">
      <xdr:nvSpPr>
        <xdr:cNvPr id="219" name="円/楕円 218"/>
        <xdr:cNvSpPr/>
      </xdr:nvSpPr>
      <xdr:spPr>
        <a:xfrm>
          <a:off x="2286000" y="1406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115710</xdr:rowOff>
    </xdr:from>
    <xdr:ext cx="762000" cy="259045"/>
    <xdr:sp macro="" textlink="">
      <xdr:nvSpPr>
        <xdr:cNvPr id="220" name="テキスト ボックス 219"/>
        <xdr:cNvSpPr txBox="1"/>
      </xdr:nvSpPr>
      <xdr:spPr>
        <a:xfrm>
          <a:off x="1955800" y="13831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92,237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34658</xdr:rowOff>
    </xdr:from>
    <xdr:to>
      <xdr:col>2</xdr:col>
      <xdr:colOff>127000</xdr:colOff>
      <xdr:row>82</xdr:row>
      <xdr:rowOff>136258</xdr:rowOff>
    </xdr:to>
    <xdr:sp macro="" textlink="">
      <xdr:nvSpPr>
        <xdr:cNvPr id="221" name="円/楕円 220"/>
        <xdr:cNvSpPr/>
      </xdr:nvSpPr>
      <xdr:spPr>
        <a:xfrm>
          <a:off x="1397000" y="1409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146435</xdr:rowOff>
    </xdr:from>
    <xdr:ext cx="762000" cy="259045"/>
    <xdr:sp macro="" textlink="">
      <xdr:nvSpPr>
        <xdr:cNvPr id="222" name="テキスト ボックス 221"/>
        <xdr:cNvSpPr txBox="1"/>
      </xdr:nvSpPr>
      <xdr:spPr>
        <a:xfrm>
          <a:off x="1066800" y="1386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94,911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小川町の平成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年度のラスパイレス指数は</a:t>
          </a:r>
          <a:r>
            <a:rPr lang="en-US" altLang="ja-JP" sz="1100">
              <a:solidFill>
                <a:schemeClr val="dk1"/>
              </a:solidFill>
              <a:effectLst/>
              <a:latin typeface="+mn-lt"/>
              <a:ea typeface="+mn-ea"/>
              <a:cs typeface="+mn-cs"/>
            </a:rPr>
            <a:t>101.4</a:t>
          </a:r>
          <a:r>
            <a:rPr lang="ja-JP" altLang="ja-JP" sz="1100">
              <a:solidFill>
                <a:schemeClr val="dk1"/>
              </a:solidFill>
              <a:effectLst/>
              <a:latin typeface="+mn-lt"/>
              <a:ea typeface="+mn-ea"/>
              <a:cs typeface="+mn-cs"/>
            </a:rPr>
            <a:t>となり、これを平成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年度の数値（</a:t>
          </a:r>
          <a:r>
            <a:rPr lang="en-US" altLang="ja-JP" sz="1100">
              <a:solidFill>
                <a:schemeClr val="dk1"/>
              </a:solidFill>
              <a:effectLst/>
              <a:latin typeface="+mn-lt"/>
              <a:ea typeface="+mn-ea"/>
              <a:cs typeface="+mn-cs"/>
            </a:rPr>
            <a:t>101.1</a:t>
          </a:r>
          <a:r>
            <a:rPr lang="ja-JP" altLang="ja-JP" sz="1100">
              <a:solidFill>
                <a:schemeClr val="dk1"/>
              </a:solidFill>
              <a:effectLst/>
              <a:latin typeface="+mn-lt"/>
              <a:ea typeface="+mn-ea"/>
              <a:cs typeface="+mn-cs"/>
            </a:rPr>
            <a:t>）と比較すると、</a:t>
          </a:r>
          <a:r>
            <a:rPr lang="en-US" altLang="ja-JP" sz="1100">
              <a:solidFill>
                <a:schemeClr val="dk1"/>
              </a:solidFill>
              <a:effectLst/>
              <a:latin typeface="+mn-lt"/>
              <a:ea typeface="+mn-ea"/>
              <a:cs typeface="+mn-cs"/>
            </a:rPr>
            <a:t>0.3</a:t>
          </a:r>
          <a:r>
            <a:rPr lang="ja-JP" altLang="ja-JP" sz="1100">
              <a:solidFill>
                <a:schemeClr val="dk1"/>
              </a:solidFill>
              <a:effectLst/>
              <a:latin typeface="+mn-lt"/>
              <a:ea typeface="+mn-ea"/>
              <a:cs typeface="+mn-cs"/>
            </a:rPr>
            <a:t>の上昇となった。これは主として職員構成（経験年数階層）の変動に起因するものと考えられる。また、類似団体との比較においては</a:t>
          </a:r>
          <a:r>
            <a:rPr lang="en-US" altLang="ja-JP" sz="1100">
              <a:solidFill>
                <a:schemeClr val="dk1"/>
              </a:solidFill>
              <a:effectLst/>
              <a:latin typeface="+mn-lt"/>
              <a:ea typeface="+mn-ea"/>
              <a:cs typeface="+mn-cs"/>
            </a:rPr>
            <a:t>4.2</a:t>
          </a:r>
          <a:r>
            <a:rPr lang="ja-JP" altLang="ja-JP" sz="1100">
              <a:solidFill>
                <a:schemeClr val="dk1"/>
              </a:solidFill>
              <a:effectLst/>
              <a:latin typeface="+mn-lt"/>
              <a:ea typeface="+mn-ea"/>
              <a:cs typeface="+mn-cs"/>
            </a:rPr>
            <a:t>、全国町村平均との比較においても</a:t>
          </a:r>
          <a:r>
            <a:rPr lang="en-US" altLang="ja-JP" sz="1100">
              <a:solidFill>
                <a:schemeClr val="dk1"/>
              </a:solidFill>
              <a:effectLst/>
              <a:latin typeface="+mn-lt"/>
              <a:ea typeface="+mn-ea"/>
              <a:cs typeface="+mn-cs"/>
            </a:rPr>
            <a:t>5.1</a:t>
          </a:r>
          <a:r>
            <a:rPr lang="ja-JP" altLang="ja-JP" sz="1100">
              <a:solidFill>
                <a:schemeClr val="dk1"/>
              </a:solidFill>
              <a:effectLst/>
              <a:latin typeface="+mn-lt"/>
              <a:ea typeface="+mn-ea"/>
              <a:cs typeface="+mn-cs"/>
            </a:rPr>
            <a:t>上回る水準となっているが、前年度に比べその差は若干ではあるがいずれも縮小した。これからも国や県の給与制度の在り方、改正の動向等にも注視しながら、より適切な給与制度の運用に努めていく。</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76623</xdr:rowOff>
    </xdr:from>
    <xdr:to>
      <xdr:col>24</xdr:col>
      <xdr:colOff>558800</xdr:colOff>
      <xdr:row>86</xdr:row>
      <xdr:rowOff>133773</xdr:rowOff>
    </xdr:to>
    <xdr:cxnSp macro="">
      <xdr:nvCxnSpPr>
        <xdr:cNvPr id="251" name="直線コネクタ 250"/>
        <xdr:cNvCxnSpPr/>
      </xdr:nvCxnSpPr>
      <xdr:spPr>
        <a:xfrm flipV="1">
          <a:off x="17018000" y="1379262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105850</xdr:rowOff>
    </xdr:from>
    <xdr:ext cx="762000" cy="259045"/>
    <xdr:sp macro="" textlink="">
      <xdr:nvSpPr>
        <xdr:cNvPr id="252" name="給与水準   （国との比較）最小値テキスト"/>
        <xdr:cNvSpPr txBox="1"/>
      </xdr:nvSpPr>
      <xdr:spPr>
        <a:xfrm>
          <a:off x="17106900" y="1485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86</xdr:row>
      <xdr:rowOff>133773</xdr:rowOff>
    </xdr:from>
    <xdr:to>
      <xdr:col>24</xdr:col>
      <xdr:colOff>647700</xdr:colOff>
      <xdr:row>86</xdr:row>
      <xdr:rowOff>133773</xdr:rowOff>
    </xdr:to>
    <xdr:cxnSp macro="">
      <xdr:nvCxnSpPr>
        <xdr:cNvPr id="253" name="直線コネクタ 252"/>
        <xdr:cNvCxnSpPr/>
      </xdr:nvCxnSpPr>
      <xdr:spPr>
        <a:xfrm>
          <a:off x="16929100" y="1487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163000</xdr:rowOff>
    </xdr:from>
    <xdr:ext cx="762000" cy="259045"/>
    <xdr:sp macro="" textlink="">
      <xdr:nvSpPr>
        <xdr:cNvPr id="254" name="給与水準   （国との比較）最大値テキスト"/>
        <xdr:cNvSpPr txBox="1"/>
      </xdr:nvSpPr>
      <xdr:spPr>
        <a:xfrm>
          <a:off x="17106900" y="1353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76623</xdr:rowOff>
    </xdr:from>
    <xdr:to>
      <xdr:col>24</xdr:col>
      <xdr:colOff>647700</xdr:colOff>
      <xdr:row>80</xdr:row>
      <xdr:rowOff>76623</xdr:rowOff>
    </xdr:to>
    <xdr:cxnSp macro="">
      <xdr:nvCxnSpPr>
        <xdr:cNvPr id="255" name="直線コネクタ 254"/>
        <xdr:cNvCxnSpPr/>
      </xdr:nvCxnSpPr>
      <xdr:spPr>
        <a:xfrm>
          <a:off x="16929100" y="1379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120227</xdr:rowOff>
    </xdr:from>
    <xdr:to>
      <xdr:col>24</xdr:col>
      <xdr:colOff>558800</xdr:colOff>
      <xdr:row>85</xdr:row>
      <xdr:rowOff>144357</xdr:rowOff>
    </xdr:to>
    <xdr:cxnSp macro="">
      <xdr:nvCxnSpPr>
        <xdr:cNvPr id="256" name="直線コネクタ 255"/>
        <xdr:cNvCxnSpPr/>
      </xdr:nvCxnSpPr>
      <xdr:spPr>
        <a:xfrm>
          <a:off x="16179800" y="1469347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115164</xdr:rowOff>
    </xdr:from>
    <xdr:ext cx="762000" cy="259045"/>
    <xdr:sp macro="" textlink="">
      <xdr:nvSpPr>
        <xdr:cNvPr id="257" name="給与水準   （国との比較）平均値テキスト"/>
        <xdr:cNvSpPr txBox="1"/>
      </xdr:nvSpPr>
      <xdr:spPr>
        <a:xfrm>
          <a:off x="17106900" y="1417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98637</xdr:rowOff>
    </xdr:from>
    <xdr:to>
      <xdr:col>24</xdr:col>
      <xdr:colOff>609600</xdr:colOff>
      <xdr:row>84</xdr:row>
      <xdr:rowOff>28787</xdr:rowOff>
    </xdr:to>
    <xdr:sp macro="" textlink="">
      <xdr:nvSpPr>
        <xdr:cNvPr id="258" name="フローチャート : 判断 257"/>
        <xdr:cNvSpPr/>
      </xdr:nvSpPr>
      <xdr:spPr>
        <a:xfrm>
          <a:off x="16967200" y="143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120227</xdr:rowOff>
    </xdr:from>
    <xdr:to>
      <xdr:col>23</xdr:col>
      <xdr:colOff>406400</xdr:colOff>
      <xdr:row>85</xdr:row>
      <xdr:rowOff>144357</xdr:rowOff>
    </xdr:to>
    <xdr:cxnSp macro="">
      <xdr:nvCxnSpPr>
        <xdr:cNvPr id="259" name="直線コネクタ 258"/>
        <xdr:cNvCxnSpPr/>
      </xdr:nvCxnSpPr>
      <xdr:spPr>
        <a:xfrm flipV="1">
          <a:off x="15290800" y="1469347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66463</xdr:rowOff>
    </xdr:from>
    <xdr:to>
      <xdr:col>23</xdr:col>
      <xdr:colOff>457200</xdr:colOff>
      <xdr:row>83</xdr:row>
      <xdr:rowOff>168063</xdr:rowOff>
    </xdr:to>
    <xdr:sp macro="" textlink="">
      <xdr:nvSpPr>
        <xdr:cNvPr id="260" name="フローチャート : 判断 259"/>
        <xdr:cNvSpPr/>
      </xdr:nvSpPr>
      <xdr:spPr>
        <a:xfrm>
          <a:off x="16129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6790</xdr:rowOff>
    </xdr:from>
    <xdr:ext cx="736600" cy="259045"/>
    <xdr:sp macro="" textlink="">
      <xdr:nvSpPr>
        <xdr:cNvPr id="261" name="テキスト ボックス 260"/>
        <xdr:cNvSpPr txBox="1"/>
      </xdr:nvSpPr>
      <xdr:spPr>
        <a:xfrm>
          <a:off x="15798800" y="1406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144357</xdr:rowOff>
    </xdr:from>
    <xdr:to>
      <xdr:col>22</xdr:col>
      <xdr:colOff>203200</xdr:colOff>
      <xdr:row>89</xdr:row>
      <xdr:rowOff>29634</xdr:rowOff>
    </xdr:to>
    <xdr:cxnSp macro="">
      <xdr:nvCxnSpPr>
        <xdr:cNvPr id="262" name="直線コネクタ 261"/>
        <xdr:cNvCxnSpPr/>
      </xdr:nvCxnSpPr>
      <xdr:spPr>
        <a:xfrm flipV="1">
          <a:off x="14401800" y="14717607"/>
          <a:ext cx="889000" cy="57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58420</xdr:rowOff>
    </xdr:from>
    <xdr:to>
      <xdr:col>22</xdr:col>
      <xdr:colOff>254000</xdr:colOff>
      <xdr:row>83</xdr:row>
      <xdr:rowOff>160020</xdr:rowOff>
    </xdr:to>
    <xdr:sp macro="" textlink="">
      <xdr:nvSpPr>
        <xdr:cNvPr id="263" name="フローチャート : 判断 262"/>
        <xdr:cNvSpPr/>
      </xdr:nvSpPr>
      <xdr:spPr>
        <a:xfrm>
          <a:off x="15240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170197</xdr:rowOff>
    </xdr:from>
    <xdr:ext cx="762000" cy="259045"/>
    <xdr:sp macro="" textlink="">
      <xdr:nvSpPr>
        <xdr:cNvPr id="264" name="テキスト ボックス 263"/>
        <xdr:cNvSpPr txBox="1"/>
      </xdr:nvSpPr>
      <xdr:spPr>
        <a:xfrm>
          <a:off x="14909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29634</xdr:rowOff>
    </xdr:from>
    <xdr:to>
      <xdr:col>21</xdr:col>
      <xdr:colOff>0</xdr:colOff>
      <xdr:row>89</xdr:row>
      <xdr:rowOff>126154</xdr:rowOff>
    </xdr:to>
    <xdr:cxnSp macro="">
      <xdr:nvCxnSpPr>
        <xdr:cNvPr id="265" name="直線コネクタ 264"/>
        <xdr:cNvCxnSpPr/>
      </xdr:nvCxnSpPr>
      <xdr:spPr>
        <a:xfrm flipV="1">
          <a:off x="13512800" y="1528868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6" name="フローチャート : 判断 265"/>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67" name="テキスト ボックス 266"/>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xdr:rowOff>
    </xdr:from>
    <xdr:to>
      <xdr:col>19</xdr:col>
      <xdr:colOff>533400</xdr:colOff>
      <xdr:row>87</xdr:row>
      <xdr:rowOff>109643</xdr:rowOff>
    </xdr:to>
    <xdr:sp macro="" textlink="">
      <xdr:nvSpPr>
        <xdr:cNvPr id="268" name="フローチャート : 判断 267"/>
        <xdr:cNvSpPr/>
      </xdr:nvSpPr>
      <xdr:spPr>
        <a:xfrm>
          <a:off x="13462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119820</xdr:rowOff>
    </xdr:from>
    <xdr:ext cx="762000" cy="259045"/>
    <xdr:sp macro="" textlink="">
      <xdr:nvSpPr>
        <xdr:cNvPr id="269" name="テキスト ボックス 268"/>
        <xdr:cNvSpPr txBox="1"/>
      </xdr:nvSpPr>
      <xdr:spPr>
        <a:xfrm>
          <a:off x="13131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75" name="円/楕円 274"/>
        <xdr:cNvSpPr/>
      </xdr:nvSpPr>
      <xdr:spPr>
        <a:xfrm>
          <a:off x="169672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65634</xdr:rowOff>
    </xdr:from>
    <xdr:ext cx="762000" cy="259045"/>
    <xdr:sp macro="" textlink="">
      <xdr:nvSpPr>
        <xdr:cNvPr id="276" name="給与水準   （国との比較）該当値テキスト"/>
        <xdr:cNvSpPr txBox="1"/>
      </xdr:nvSpPr>
      <xdr:spPr>
        <a:xfrm>
          <a:off x="17106900" y="1463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69427</xdr:rowOff>
    </xdr:from>
    <xdr:to>
      <xdr:col>23</xdr:col>
      <xdr:colOff>457200</xdr:colOff>
      <xdr:row>85</xdr:row>
      <xdr:rowOff>171027</xdr:rowOff>
    </xdr:to>
    <xdr:sp macro="" textlink="">
      <xdr:nvSpPr>
        <xdr:cNvPr id="277" name="円/楕円 276"/>
        <xdr:cNvSpPr/>
      </xdr:nvSpPr>
      <xdr:spPr>
        <a:xfrm>
          <a:off x="16129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155804</xdr:rowOff>
    </xdr:from>
    <xdr:ext cx="736600" cy="259045"/>
    <xdr:sp macro="" textlink="">
      <xdr:nvSpPr>
        <xdr:cNvPr id="278" name="テキスト ボックス 277"/>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93557</xdr:rowOff>
    </xdr:from>
    <xdr:to>
      <xdr:col>22</xdr:col>
      <xdr:colOff>254000</xdr:colOff>
      <xdr:row>86</xdr:row>
      <xdr:rowOff>23707</xdr:rowOff>
    </xdr:to>
    <xdr:sp macro="" textlink="">
      <xdr:nvSpPr>
        <xdr:cNvPr id="279" name="円/楕円 278"/>
        <xdr:cNvSpPr/>
      </xdr:nvSpPr>
      <xdr:spPr>
        <a:xfrm>
          <a:off x="15240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8484</xdr:rowOff>
    </xdr:from>
    <xdr:ext cx="762000" cy="259045"/>
    <xdr:sp macro="" textlink="">
      <xdr:nvSpPr>
        <xdr:cNvPr id="280" name="テキスト ボックス 279"/>
        <xdr:cNvSpPr txBox="1"/>
      </xdr:nvSpPr>
      <xdr:spPr>
        <a:xfrm>
          <a:off x="14909800" y="1475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150284</xdr:rowOff>
    </xdr:from>
    <xdr:to>
      <xdr:col>21</xdr:col>
      <xdr:colOff>50800</xdr:colOff>
      <xdr:row>89</xdr:row>
      <xdr:rowOff>80434</xdr:rowOff>
    </xdr:to>
    <xdr:sp macro="" textlink="">
      <xdr:nvSpPr>
        <xdr:cNvPr id="281" name="円/楕円 280"/>
        <xdr:cNvSpPr/>
      </xdr:nvSpPr>
      <xdr:spPr>
        <a:xfrm>
          <a:off x="14351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65211</xdr:rowOff>
    </xdr:from>
    <xdr:ext cx="762000" cy="259045"/>
    <xdr:sp macro="" textlink="">
      <xdr:nvSpPr>
        <xdr:cNvPr id="282" name="テキスト ボックス 281"/>
        <xdr:cNvSpPr txBox="1"/>
      </xdr:nvSpPr>
      <xdr:spPr>
        <a:xfrm>
          <a:off x="14020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75354</xdr:rowOff>
    </xdr:from>
    <xdr:to>
      <xdr:col>19</xdr:col>
      <xdr:colOff>533400</xdr:colOff>
      <xdr:row>90</xdr:row>
      <xdr:rowOff>5504</xdr:rowOff>
    </xdr:to>
    <xdr:sp macro="" textlink="">
      <xdr:nvSpPr>
        <xdr:cNvPr id="283" name="円/楕円 282"/>
        <xdr:cNvSpPr/>
      </xdr:nvSpPr>
      <xdr:spPr>
        <a:xfrm>
          <a:off x="13462000" y="153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161731</xdr:rowOff>
    </xdr:from>
    <xdr:ext cx="762000" cy="259045"/>
    <xdr:sp macro="" textlink="">
      <xdr:nvSpPr>
        <xdr:cNvPr id="284" name="テキスト ボックス 283"/>
        <xdr:cNvSpPr txBox="1"/>
      </xdr:nvSpPr>
      <xdr:spPr>
        <a:xfrm>
          <a:off x="13131800" y="1542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前年度から</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0.08</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人増加し、類似団体平均を</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1.04</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人上回る</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7.31</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人となっている。行政課題や行政ニーズが増大する中ではあるが、民間委託の推進や事務事業の見直しなどにより、さらに簡素で効率的な組織体制の整備を図る。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6" name="直線コネクタ 315"/>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7"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18" name="直線コネクタ 317"/>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19"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20" name="直線コネクタ 319"/>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31478</xdr:rowOff>
    </xdr:from>
    <xdr:to>
      <xdr:col>24</xdr:col>
      <xdr:colOff>558800</xdr:colOff>
      <xdr:row>61</xdr:row>
      <xdr:rowOff>45266</xdr:rowOff>
    </xdr:to>
    <xdr:cxnSp macro="">
      <xdr:nvCxnSpPr>
        <xdr:cNvPr id="321" name="直線コネクタ 320"/>
        <xdr:cNvCxnSpPr/>
      </xdr:nvCxnSpPr>
      <xdr:spPr>
        <a:xfrm>
          <a:off x="16179800" y="10489928"/>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3192</xdr:rowOff>
    </xdr:from>
    <xdr:ext cx="762000" cy="259045"/>
    <xdr:sp macro="" textlink="">
      <xdr:nvSpPr>
        <xdr:cNvPr id="322" name="定員管理の状況平均値テキスト"/>
        <xdr:cNvSpPr txBox="1"/>
      </xdr:nvSpPr>
      <xdr:spPr>
        <a:xfrm>
          <a:off x="17106900" y="10118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3" name="フローチャート : 判断 322"/>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21137</xdr:rowOff>
    </xdr:from>
    <xdr:to>
      <xdr:col>23</xdr:col>
      <xdr:colOff>406400</xdr:colOff>
      <xdr:row>61</xdr:row>
      <xdr:rowOff>31478</xdr:rowOff>
    </xdr:to>
    <xdr:cxnSp macro="">
      <xdr:nvCxnSpPr>
        <xdr:cNvPr id="324" name="直線コネクタ 323"/>
        <xdr:cNvCxnSpPr/>
      </xdr:nvCxnSpPr>
      <xdr:spPr>
        <a:xfrm>
          <a:off x="15290800" y="10479587"/>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5" name="フローチャート : 判断 324"/>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6276</xdr:rowOff>
    </xdr:from>
    <xdr:ext cx="736600" cy="259045"/>
    <xdr:sp macro="" textlink="">
      <xdr:nvSpPr>
        <xdr:cNvPr id="326" name="テキスト ボックス 325"/>
        <xdr:cNvSpPr txBox="1"/>
      </xdr:nvSpPr>
      <xdr:spPr>
        <a:xfrm>
          <a:off x="15798800" y="10121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19413</xdr:rowOff>
    </xdr:from>
    <xdr:to>
      <xdr:col>22</xdr:col>
      <xdr:colOff>203200</xdr:colOff>
      <xdr:row>61</xdr:row>
      <xdr:rowOff>21137</xdr:rowOff>
    </xdr:to>
    <xdr:cxnSp macro="">
      <xdr:nvCxnSpPr>
        <xdr:cNvPr id="327" name="直線コネクタ 326"/>
        <xdr:cNvCxnSpPr/>
      </xdr:nvCxnSpPr>
      <xdr:spPr>
        <a:xfrm>
          <a:off x="14401800" y="10477863"/>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8" name="フローチャート : 判断 327"/>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8000</xdr:rowOff>
    </xdr:from>
    <xdr:ext cx="762000" cy="259045"/>
    <xdr:sp macro="" textlink="">
      <xdr:nvSpPr>
        <xdr:cNvPr id="329" name="テキスト ボックス 328"/>
        <xdr:cNvSpPr txBox="1"/>
      </xdr:nvSpPr>
      <xdr:spPr>
        <a:xfrm>
          <a:off x="14909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168456</xdr:rowOff>
    </xdr:from>
    <xdr:to>
      <xdr:col>21</xdr:col>
      <xdr:colOff>0</xdr:colOff>
      <xdr:row>61</xdr:row>
      <xdr:rowOff>19413</xdr:rowOff>
    </xdr:to>
    <xdr:cxnSp macro="">
      <xdr:nvCxnSpPr>
        <xdr:cNvPr id="330" name="直線コネクタ 329"/>
        <xdr:cNvCxnSpPr/>
      </xdr:nvCxnSpPr>
      <xdr:spPr>
        <a:xfrm>
          <a:off x="13512800" y="10455456"/>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1" name="フローチャート : 判断 330"/>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2" name="テキスト ボックス 331"/>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3" name="フローチャート : 判断 332"/>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25236</xdr:rowOff>
    </xdr:from>
    <xdr:ext cx="762000" cy="259045"/>
    <xdr:sp macro="" textlink="">
      <xdr:nvSpPr>
        <xdr:cNvPr id="334" name="テキスト ボックス 333"/>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165916</xdr:rowOff>
    </xdr:from>
    <xdr:to>
      <xdr:col>24</xdr:col>
      <xdr:colOff>609600</xdr:colOff>
      <xdr:row>61</xdr:row>
      <xdr:rowOff>96066</xdr:rowOff>
    </xdr:to>
    <xdr:sp macro="" textlink="">
      <xdr:nvSpPr>
        <xdr:cNvPr id="340" name="円/楕円 339"/>
        <xdr:cNvSpPr/>
      </xdr:nvSpPr>
      <xdr:spPr>
        <a:xfrm>
          <a:off x="169672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137993</xdr:rowOff>
    </xdr:from>
    <xdr:ext cx="762000" cy="259045"/>
    <xdr:sp macro="" textlink="">
      <xdr:nvSpPr>
        <xdr:cNvPr id="341" name="定員管理の状況該当値テキスト"/>
        <xdr:cNvSpPr txBox="1"/>
      </xdr:nvSpPr>
      <xdr:spPr>
        <a:xfrm>
          <a:off x="17106900" y="10424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152128</xdr:rowOff>
    </xdr:from>
    <xdr:to>
      <xdr:col>23</xdr:col>
      <xdr:colOff>457200</xdr:colOff>
      <xdr:row>61</xdr:row>
      <xdr:rowOff>82278</xdr:rowOff>
    </xdr:to>
    <xdr:sp macro="" textlink="">
      <xdr:nvSpPr>
        <xdr:cNvPr id="342" name="円/楕円 341"/>
        <xdr:cNvSpPr/>
      </xdr:nvSpPr>
      <xdr:spPr>
        <a:xfrm>
          <a:off x="16129000" y="1043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67055</xdr:rowOff>
    </xdr:from>
    <xdr:ext cx="736600" cy="259045"/>
    <xdr:sp macro="" textlink="">
      <xdr:nvSpPr>
        <xdr:cNvPr id="343" name="テキスト ボックス 342"/>
        <xdr:cNvSpPr txBox="1"/>
      </xdr:nvSpPr>
      <xdr:spPr>
        <a:xfrm>
          <a:off x="15798800" y="1052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141787</xdr:rowOff>
    </xdr:from>
    <xdr:to>
      <xdr:col>22</xdr:col>
      <xdr:colOff>254000</xdr:colOff>
      <xdr:row>61</xdr:row>
      <xdr:rowOff>71937</xdr:rowOff>
    </xdr:to>
    <xdr:sp macro="" textlink="">
      <xdr:nvSpPr>
        <xdr:cNvPr id="344" name="円/楕円 343"/>
        <xdr:cNvSpPr/>
      </xdr:nvSpPr>
      <xdr:spPr>
        <a:xfrm>
          <a:off x="15240000" y="104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56714</xdr:rowOff>
    </xdr:from>
    <xdr:ext cx="762000" cy="259045"/>
    <xdr:sp macro="" textlink="">
      <xdr:nvSpPr>
        <xdr:cNvPr id="345" name="テキスト ボックス 344"/>
        <xdr:cNvSpPr txBox="1"/>
      </xdr:nvSpPr>
      <xdr:spPr>
        <a:xfrm>
          <a:off x="14909800" y="1051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140063</xdr:rowOff>
    </xdr:from>
    <xdr:to>
      <xdr:col>21</xdr:col>
      <xdr:colOff>50800</xdr:colOff>
      <xdr:row>61</xdr:row>
      <xdr:rowOff>70213</xdr:rowOff>
    </xdr:to>
    <xdr:sp macro="" textlink="">
      <xdr:nvSpPr>
        <xdr:cNvPr id="346" name="円/楕円 345"/>
        <xdr:cNvSpPr/>
      </xdr:nvSpPr>
      <xdr:spPr>
        <a:xfrm>
          <a:off x="14351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54990</xdr:rowOff>
    </xdr:from>
    <xdr:ext cx="762000" cy="259045"/>
    <xdr:sp macro="" textlink="">
      <xdr:nvSpPr>
        <xdr:cNvPr id="347" name="テキスト ボックス 346"/>
        <xdr:cNvSpPr txBox="1"/>
      </xdr:nvSpPr>
      <xdr:spPr>
        <a:xfrm>
          <a:off x="14020800" y="1051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117656</xdr:rowOff>
    </xdr:from>
    <xdr:to>
      <xdr:col>19</xdr:col>
      <xdr:colOff>533400</xdr:colOff>
      <xdr:row>61</xdr:row>
      <xdr:rowOff>47806</xdr:rowOff>
    </xdr:to>
    <xdr:sp macro="" textlink="">
      <xdr:nvSpPr>
        <xdr:cNvPr id="348" name="円/楕円 347"/>
        <xdr:cNvSpPr/>
      </xdr:nvSpPr>
      <xdr:spPr>
        <a:xfrm>
          <a:off x="13462000" y="1040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32583</xdr:rowOff>
    </xdr:from>
    <xdr:ext cx="762000" cy="259045"/>
    <xdr:sp macro="" textlink="">
      <xdr:nvSpPr>
        <xdr:cNvPr id="349" name="テキスト ボックス 348"/>
        <xdr:cNvSpPr txBox="1"/>
      </xdr:nvSpPr>
      <xdr:spPr>
        <a:xfrm>
          <a:off x="13131800" y="1049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元利償還金が増加傾向にあり、昨年度を</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0.5</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ポイント上回っているが、類似団体平均は</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3.0</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ポイント下回っている。今後も交付税措置の高い町債の割合を高め、引き続き町債の適切な管理に努め</a:t>
          </a:r>
          <a:r>
            <a:rPr kumimoji="1" lang="ja-JP" altLang="ja-JP" sz="1100">
              <a:solidFill>
                <a:schemeClr val="dk1"/>
              </a:solidFill>
              <a:effectLst/>
              <a:latin typeface="+mn-lt"/>
              <a:ea typeface="+mn-ea"/>
              <a:cs typeface="+mn-cs"/>
            </a:rPr>
            <a:t>る。</a:t>
          </a:r>
          <a:endParaRPr kumimoji="1" lang="ja-JP" altLang="en-US" sz="11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7" name="直線コネクタ 376"/>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78"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79" name="直線コネクタ 378"/>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80"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81" name="直線コネクタ 380"/>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161713</xdr:rowOff>
    </xdr:from>
    <xdr:to>
      <xdr:col>24</xdr:col>
      <xdr:colOff>558800</xdr:colOff>
      <xdr:row>40</xdr:row>
      <xdr:rowOff>30480</xdr:rowOff>
    </xdr:to>
    <xdr:cxnSp macro="">
      <xdr:nvCxnSpPr>
        <xdr:cNvPr id="382" name="直線コネクタ 381"/>
        <xdr:cNvCxnSpPr/>
      </xdr:nvCxnSpPr>
      <xdr:spPr>
        <a:xfrm>
          <a:off x="16179800" y="684826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21607</xdr:rowOff>
    </xdr:from>
    <xdr:ext cx="762000" cy="259045"/>
    <xdr:sp macro="" textlink="">
      <xdr:nvSpPr>
        <xdr:cNvPr id="383"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4" name="フローチャート : 判断 383"/>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161713</xdr:rowOff>
    </xdr:from>
    <xdr:to>
      <xdr:col>23</xdr:col>
      <xdr:colOff>406400</xdr:colOff>
      <xdr:row>40</xdr:row>
      <xdr:rowOff>62654</xdr:rowOff>
    </xdr:to>
    <xdr:cxnSp macro="">
      <xdr:nvCxnSpPr>
        <xdr:cNvPr id="385" name="直線コネクタ 384"/>
        <xdr:cNvCxnSpPr/>
      </xdr:nvCxnSpPr>
      <xdr:spPr>
        <a:xfrm flipV="1">
          <a:off x="15290800" y="684826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6" name="フローチャート : 判断 385"/>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87" name="テキスト ボックス 386"/>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62654</xdr:rowOff>
    </xdr:from>
    <xdr:to>
      <xdr:col>22</xdr:col>
      <xdr:colOff>203200</xdr:colOff>
      <xdr:row>40</xdr:row>
      <xdr:rowOff>135044</xdr:rowOff>
    </xdr:to>
    <xdr:cxnSp macro="">
      <xdr:nvCxnSpPr>
        <xdr:cNvPr id="388" name="直線コネクタ 387"/>
        <xdr:cNvCxnSpPr/>
      </xdr:nvCxnSpPr>
      <xdr:spPr>
        <a:xfrm flipV="1">
          <a:off x="14401800" y="692065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89" name="フローチャート : 判断 388"/>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90" name="テキスト ボックス 389"/>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135044</xdr:rowOff>
    </xdr:from>
    <xdr:to>
      <xdr:col>21</xdr:col>
      <xdr:colOff>0</xdr:colOff>
      <xdr:row>41</xdr:row>
      <xdr:rowOff>44027</xdr:rowOff>
    </xdr:to>
    <xdr:cxnSp macro="">
      <xdr:nvCxnSpPr>
        <xdr:cNvPr id="391" name="直線コネクタ 390"/>
        <xdr:cNvCxnSpPr/>
      </xdr:nvCxnSpPr>
      <xdr:spPr>
        <a:xfrm flipV="1">
          <a:off x="13512800" y="699304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2" name="フローチャート : 判断 391"/>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393" name="テキスト ボックス 392"/>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4" name="フローチャート : 判断 393"/>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95" name="テキスト ボックス 394"/>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151130</xdr:rowOff>
    </xdr:from>
    <xdr:to>
      <xdr:col>24</xdr:col>
      <xdr:colOff>609600</xdr:colOff>
      <xdr:row>40</xdr:row>
      <xdr:rowOff>81280</xdr:rowOff>
    </xdr:to>
    <xdr:sp macro="" textlink="">
      <xdr:nvSpPr>
        <xdr:cNvPr id="401" name="円/楕円 400"/>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167657</xdr:rowOff>
    </xdr:from>
    <xdr:ext cx="762000" cy="259045"/>
    <xdr:sp macro="" textlink="">
      <xdr:nvSpPr>
        <xdr:cNvPr id="402" name="公債費負担の状況該当値テキスト"/>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110913</xdr:rowOff>
    </xdr:from>
    <xdr:to>
      <xdr:col>23</xdr:col>
      <xdr:colOff>457200</xdr:colOff>
      <xdr:row>40</xdr:row>
      <xdr:rowOff>41063</xdr:rowOff>
    </xdr:to>
    <xdr:sp macro="" textlink="">
      <xdr:nvSpPr>
        <xdr:cNvPr id="403" name="円/楕円 402"/>
        <xdr:cNvSpPr/>
      </xdr:nvSpPr>
      <xdr:spPr>
        <a:xfrm>
          <a:off x="16129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51240</xdr:rowOff>
    </xdr:from>
    <xdr:ext cx="736600" cy="259045"/>
    <xdr:sp macro="" textlink="">
      <xdr:nvSpPr>
        <xdr:cNvPr id="404" name="テキスト ボックス 403"/>
        <xdr:cNvSpPr txBox="1"/>
      </xdr:nvSpPr>
      <xdr:spPr>
        <a:xfrm>
          <a:off x="15798800" y="656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11854</xdr:rowOff>
    </xdr:from>
    <xdr:to>
      <xdr:col>22</xdr:col>
      <xdr:colOff>254000</xdr:colOff>
      <xdr:row>40</xdr:row>
      <xdr:rowOff>113454</xdr:rowOff>
    </xdr:to>
    <xdr:sp macro="" textlink="">
      <xdr:nvSpPr>
        <xdr:cNvPr id="405" name="円/楕円 404"/>
        <xdr:cNvSpPr/>
      </xdr:nvSpPr>
      <xdr:spPr>
        <a:xfrm>
          <a:off x="15240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123631</xdr:rowOff>
    </xdr:from>
    <xdr:ext cx="762000" cy="259045"/>
    <xdr:sp macro="" textlink="">
      <xdr:nvSpPr>
        <xdr:cNvPr id="406" name="テキスト ボックス 405"/>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84244</xdr:rowOff>
    </xdr:from>
    <xdr:to>
      <xdr:col>21</xdr:col>
      <xdr:colOff>50800</xdr:colOff>
      <xdr:row>41</xdr:row>
      <xdr:rowOff>14394</xdr:rowOff>
    </xdr:to>
    <xdr:sp macro="" textlink="">
      <xdr:nvSpPr>
        <xdr:cNvPr id="407" name="円/楕円 406"/>
        <xdr:cNvSpPr/>
      </xdr:nvSpPr>
      <xdr:spPr>
        <a:xfrm>
          <a:off x="14351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24571</xdr:rowOff>
    </xdr:from>
    <xdr:ext cx="762000" cy="259045"/>
    <xdr:sp macro="" textlink="">
      <xdr:nvSpPr>
        <xdr:cNvPr id="408" name="テキスト ボックス 407"/>
        <xdr:cNvSpPr txBox="1"/>
      </xdr:nvSpPr>
      <xdr:spPr>
        <a:xfrm>
          <a:off x="14020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164677</xdr:rowOff>
    </xdr:from>
    <xdr:to>
      <xdr:col>19</xdr:col>
      <xdr:colOff>533400</xdr:colOff>
      <xdr:row>41</xdr:row>
      <xdr:rowOff>94827</xdr:rowOff>
    </xdr:to>
    <xdr:sp macro="" textlink="">
      <xdr:nvSpPr>
        <xdr:cNvPr id="409" name="円/楕円 408"/>
        <xdr:cNvSpPr/>
      </xdr:nvSpPr>
      <xdr:spPr>
        <a:xfrm>
          <a:off x="13462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105004</xdr:rowOff>
    </xdr:from>
    <xdr:ext cx="762000" cy="259045"/>
    <xdr:sp macro="" textlink="">
      <xdr:nvSpPr>
        <xdr:cNvPr id="410" name="テキスト ボックス 409"/>
        <xdr:cNvSpPr txBox="1"/>
      </xdr:nvSpPr>
      <xdr:spPr>
        <a:xfrm>
          <a:off x="13131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地方債現在高が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a:t>
          </a:r>
          <a:r>
            <a:rPr kumimoji="1" lang="ja-JP" altLang="en-US" sz="1100">
              <a:solidFill>
                <a:schemeClr val="dk1"/>
              </a:solidFill>
              <a:effectLst/>
              <a:latin typeface="+mn-lt"/>
              <a:ea typeface="+mn-ea"/>
              <a:cs typeface="+mn-cs"/>
            </a:rPr>
            <a:t>や、退職手当負担見込額が</a:t>
          </a:r>
          <a:r>
            <a:rPr kumimoji="1" lang="ja-JP" altLang="ja-JP" sz="1100">
              <a:solidFill>
                <a:schemeClr val="dk1"/>
              </a:solidFill>
              <a:effectLst/>
              <a:latin typeface="+mn-lt"/>
              <a:ea typeface="+mn-ea"/>
              <a:cs typeface="+mn-cs"/>
            </a:rPr>
            <a:t>減少したことで</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昨年度を</a:t>
          </a:r>
          <a:r>
            <a:rPr kumimoji="1" lang="en-US" altLang="ja-JP" sz="1100">
              <a:solidFill>
                <a:schemeClr val="dk1"/>
              </a:solidFill>
              <a:effectLst/>
              <a:latin typeface="+mn-lt"/>
              <a:ea typeface="+mn-ea"/>
              <a:cs typeface="+mn-cs"/>
            </a:rPr>
            <a:t>5.3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回り、類似団体平均を</a:t>
          </a:r>
          <a:r>
            <a:rPr kumimoji="1" lang="en-US" altLang="ja-JP" sz="1100">
              <a:solidFill>
                <a:schemeClr val="dk1"/>
              </a:solidFill>
              <a:effectLst/>
              <a:latin typeface="+mn-lt"/>
              <a:ea typeface="+mn-ea"/>
              <a:cs typeface="+mn-cs"/>
            </a:rPr>
            <a:t>61.4</a:t>
          </a:r>
          <a:r>
            <a:rPr kumimoji="1" lang="ja-JP" altLang="ja-JP" sz="1100">
              <a:solidFill>
                <a:schemeClr val="dk1"/>
              </a:solidFill>
              <a:effectLst/>
              <a:latin typeface="+mn-lt"/>
              <a:ea typeface="+mn-ea"/>
              <a:cs typeface="+mn-cs"/>
            </a:rPr>
            <a:t>ポイント上回っている。将来世代に過度な負担を残さないよう、適切に町債を活用し、残高の抑制に努めていく。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39" name="直線コネクタ 438"/>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40"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41" name="直線コネクタ 440"/>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54441</xdr:rowOff>
    </xdr:from>
    <xdr:to>
      <xdr:col>24</xdr:col>
      <xdr:colOff>558800</xdr:colOff>
      <xdr:row>17</xdr:row>
      <xdr:rowOff>97070</xdr:rowOff>
    </xdr:to>
    <xdr:cxnSp macro="">
      <xdr:nvCxnSpPr>
        <xdr:cNvPr id="444" name="直線コネクタ 443"/>
        <xdr:cNvCxnSpPr/>
      </xdr:nvCxnSpPr>
      <xdr:spPr>
        <a:xfrm flipV="1">
          <a:off x="16179800" y="2969091"/>
          <a:ext cx="838200" cy="4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40657</xdr:rowOff>
    </xdr:from>
    <xdr:ext cx="762000" cy="259045"/>
    <xdr:sp macro="" textlink="">
      <xdr:nvSpPr>
        <xdr:cNvPr id="445" name="将来負担の状況平均値テキスト"/>
        <xdr:cNvSpPr txBox="1"/>
      </xdr:nvSpPr>
      <xdr:spPr>
        <a:xfrm>
          <a:off x="17106900" y="226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6" name="フローチャート : 判断 445"/>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93176</xdr:rowOff>
    </xdr:from>
    <xdr:to>
      <xdr:col>23</xdr:col>
      <xdr:colOff>406400</xdr:colOff>
      <xdr:row>17</xdr:row>
      <xdr:rowOff>97070</xdr:rowOff>
    </xdr:to>
    <xdr:cxnSp macro="">
      <xdr:nvCxnSpPr>
        <xdr:cNvPr id="447" name="直線コネクタ 446"/>
        <xdr:cNvCxnSpPr/>
      </xdr:nvCxnSpPr>
      <xdr:spPr>
        <a:xfrm>
          <a:off x="15290800" y="2836376"/>
          <a:ext cx="889000" cy="17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48" name="フローチャート : 判断 447"/>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49" name="テキスト ボックス 448"/>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93176</xdr:rowOff>
    </xdr:from>
    <xdr:to>
      <xdr:col>22</xdr:col>
      <xdr:colOff>203200</xdr:colOff>
      <xdr:row>16</xdr:row>
      <xdr:rowOff>144653</xdr:rowOff>
    </xdr:to>
    <xdr:cxnSp macro="">
      <xdr:nvCxnSpPr>
        <xdr:cNvPr id="450" name="直線コネクタ 449"/>
        <xdr:cNvCxnSpPr/>
      </xdr:nvCxnSpPr>
      <xdr:spPr>
        <a:xfrm flipV="1">
          <a:off x="14401800" y="2836376"/>
          <a:ext cx="889000" cy="5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98933</xdr:rowOff>
    </xdr:from>
    <xdr:to>
      <xdr:col>22</xdr:col>
      <xdr:colOff>254000</xdr:colOff>
      <xdr:row>15</xdr:row>
      <xdr:rowOff>29083</xdr:rowOff>
    </xdr:to>
    <xdr:sp macro="" textlink="">
      <xdr:nvSpPr>
        <xdr:cNvPr id="451" name="フローチャート : 判断 450"/>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52" name="テキスト ボックス 451"/>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143849</xdr:rowOff>
    </xdr:from>
    <xdr:to>
      <xdr:col>21</xdr:col>
      <xdr:colOff>0</xdr:colOff>
      <xdr:row>16</xdr:row>
      <xdr:rowOff>144653</xdr:rowOff>
    </xdr:to>
    <xdr:cxnSp macro="">
      <xdr:nvCxnSpPr>
        <xdr:cNvPr id="453" name="直線コネクタ 452"/>
        <xdr:cNvCxnSpPr/>
      </xdr:nvCxnSpPr>
      <xdr:spPr>
        <a:xfrm>
          <a:off x="13512800" y="2887049"/>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166497</xdr:rowOff>
    </xdr:from>
    <xdr:to>
      <xdr:col>21</xdr:col>
      <xdr:colOff>50800</xdr:colOff>
      <xdr:row>15</xdr:row>
      <xdr:rowOff>96647</xdr:rowOff>
    </xdr:to>
    <xdr:sp macro="" textlink="">
      <xdr:nvSpPr>
        <xdr:cNvPr id="454" name="フローチャート : 判断 453"/>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106824</xdr:rowOff>
    </xdr:from>
    <xdr:ext cx="762000" cy="259045"/>
    <xdr:sp macro="" textlink="">
      <xdr:nvSpPr>
        <xdr:cNvPr id="455" name="テキスト ボックス 454"/>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6" name="フローチャート : 判断 455"/>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11786</xdr:rowOff>
    </xdr:from>
    <xdr:ext cx="762000" cy="259045"/>
    <xdr:sp macro="" textlink="">
      <xdr:nvSpPr>
        <xdr:cNvPr id="457" name="テキスト ボックス 456"/>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3641</xdr:rowOff>
    </xdr:from>
    <xdr:to>
      <xdr:col>24</xdr:col>
      <xdr:colOff>609600</xdr:colOff>
      <xdr:row>17</xdr:row>
      <xdr:rowOff>105241</xdr:rowOff>
    </xdr:to>
    <xdr:sp macro="" textlink="">
      <xdr:nvSpPr>
        <xdr:cNvPr id="463" name="円/楕円 462"/>
        <xdr:cNvSpPr/>
      </xdr:nvSpPr>
      <xdr:spPr>
        <a:xfrm>
          <a:off x="16967200" y="291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147168</xdr:rowOff>
    </xdr:from>
    <xdr:ext cx="762000" cy="259045"/>
    <xdr:sp macro="" textlink="">
      <xdr:nvSpPr>
        <xdr:cNvPr id="464" name="将来負担の状況該当値テキスト"/>
        <xdr:cNvSpPr txBox="1"/>
      </xdr:nvSpPr>
      <xdr:spPr>
        <a:xfrm>
          <a:off x="17106900" y="289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46270</xdr:rowOff>
    </xdr:from>
    <xdr:to>
      <xdr:col>23</xdr:col>
      <xdr:colOff>457200</xdr:colOff>
      <xdr:row>17</xdr:row>
      <xdr:rowOff>147870</xdr:rowOff>
    </xdr:to>
    <xdr:sp macro="" textlink="">
      <xdr:nvSpPr>
        <xdr:cNvPr id="465" name="円/楕円 464"/>
        <xdr:cNvSpPr/>
      </xdr:nvSpPr>
      <xdr:spPr>
        <a:xfrm>
          <a:off x="16129000" y="296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132647</xdr:rowOff>
    </xdr:from>
    <xdr:ext cx="736600" cy="259045"/>
    <xdr:sp macro="" textlink="">
      <xdr:nvSpPr>
        <xdr:cNvPr id="466" name="テキスト ボックス 465"/>
        <xdr:cNvSpPr txBox="1"/>
      </xdr:nvSpPr>
      <xdr:spPr>
        <a:xfrm>
          <a:off x="15798800" y="304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42376</xdr:rowOff>
    </xdr:from>
    <xdr:to>
      <xdr:col>22</xdr:col>
      <xdr:colOff>254000</xdr:colOff>
      <xdr:row>16</xdr:row>
      <xdr:rowOff>143976</xdr:rowOff>
    </xdr:to>
    <xdr:sp macro="" textlink="">
      <xdr:nvSpPr>
        <xdr:cNvPr id="467" name="円/楕円 466"/>
        <xdr:cNvSpPr/>
      </xdr:nvSpPr>
      <xdr:spPr>
        <a:xfrm>
          <a:off x="15240000" y="278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128753</xdr:rowOff>
    </xdr:from>
    <xdr:ext cx="762000" cy="259045"/>
    <xdr:sp macro="" textlink="">
      <xdr:nvSpPr>
        <xdr:cNvPr id="468" name="テキスト ボックス 467"/>
        <xdr:cNvSpPr txBox="1"/>
      </xdr:nvSpPr>
      <xdr:spPr>
        <a:xfrm>
          <a:off x="14909800" y="287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93853</xdr:rowOff>
    </xdr:from>
    <xdr:to>
      <xdr:col>21</xdr:col>
      <xdr:colOff>50800</xdr:colOff>
      <xdr:row>17</xdr:row>
      <xdr:rowOff>24003</xdr:rowOff>
    </xdr:to>
    <xdr:sp macro="" textlink="">
      <xdr:nvSpPr>
        <xdr:cNvPr id="469" name="円/楕円 468"/>
        <xdr:cNvSpPr/>
      </xdr:nvSpPr>
      <xdr:spPr>
        <a:xfrm>
          <a:off x="14351000" y="283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8780</xdr:rowOff>
    </xdr:from>
    <xdr:ext cx="762000" cy="259045"/>
    <xdr:sp macro="" textlink="">
      <xdr:nvSpPr>
        <xdr:cNvPr id="470" name="テキスト ボックス 469"/>
        <xdr:cNvSpPr txBox="1"/>
      </xdr:nvSpPr>
      <xdr:spPr>
        <a:xfrm>
          <a:off x="14020800" y="292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93049</xdr:rowOff>
    </xdr:from>
    <xdr:to>
      <xdr:col>19</xdr:col>
      <xdr:colOff>533400</xdr:colOff>
      <xdr:row>17</xdr:row>
      <xdr:rowOff>23199</xdr:rowOff>
    </xdr:to>
    <xdr:sp macro="" textlink="">
      <xdr:nvSpPr>
        <xdr:cNvPr id="471" name="円/楕円 470"/>
        <xdr:cNvSpPr/>
      </xdr:nvSpPr>
      <xdr:spPr>
        <a:xfrm>
          <a:off x="13462000" y="283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7976</xdr:rowOff>
    </xdr:from>
    <xdr:ext cx="762000" cy="259045"/>
    <xdr:sp macro="" textlink="">
      <xdr:nvSpPr>
        <xdr:cNvPr id="472" name="テキスト ボックス 471"/>
        <xdr:cNvSpPr txBox="1"/>
      </xdr:nvSpPr>
      <xdr:spPr>
        <a:xfrm>
          <a:off x="13131800" y="292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埼玉県小川町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31,618
31,407
60.36
9,368,763
9,050,730
301,892
6,392,423
10,096,205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74.4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新規職員採用の抑制により、人件費の抑制に取り組んでいるが、今年度は</a:t>
          </a:r>
          <a:r>
            <a:rPr kumimoji="1" lang="ja-JP" altLang="en-US" sz="1100">
              <a:solidFill>
                <a:schemeClr val="dk1"/>
              </a:solidFill>
              <a:effectLst/>
              <a:latin typeface="+mn-lt"/>
              <a:ea typeface="+mn-ea"/>
              <a:cs typeface="+mn-cs"/>
            </a:rPr>
            <a:t>職員数の減員（</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人）や退職金の通常分負担金が減少となったことにより、</a:t>
          </a:r>
          <a:r>
            <a:rPr kumimoji="1" lang="ja-JP" altLang="ja-JP" sz="1100">
              <a:solidFill>
                <a:schemeClr val="dk1"/>
              </a:solidFill>
              <a:effectLst/>
              <a:latin typeface="+mn-lt"/>
              <a:ea typeface="+mn-ea"/>
              <a:cs typeface="+mn-cs"/>
            </a:rPr>
            <a:t>前年度を</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回った。</a:t>
          </a:r>
          <a:r>
            <a:rPr kumimoji="1" lang="ja-JP" altLang="en-US" sz="1100">
              <a:solidFill>
                <a:schemeClr val="dk1"/>
              </a:solidFill>
              <a:effectLst/>
              <a:latin typeface="+mn-lt"/>
              <a:ea typeface="+mn-ea"/>
              <a:cs typeface="+mn-cs"/>
            </a:rPr>
            <a:t>しかし依然として</a:t>
          </a:r>
          <a:r>
            <a:rPr kumimoji="1" lang="ja-JP" altLang="ja-JP" sz="1100">
              <a:solidFill>
                <a:schemeClr val="dk1"/>
              </a:solidFill>
              <a:effectLst/>
              <a:latin typeface="+mn-lt"/>
              <a:ea typeface="+mn-ea"/>
              <a:cs typeface="+mn-cs"/>
            </a:rPr>
            <a:t>類似団体平均と比べて</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ポイント上回っている。</a:t>
          </a:r>
          <a:r>
            <a:rPr kumimoji="1" lang="ja-JP" altLang="en-US" sz="1100">
              <a:solidFill>
                <a:schemeClr val="dk1"/>
              </a:solidFill>
              <a:effectLst/>
              <a:latin typeface="+mn-lt"/>
              <a:ea typeface="+mn-ea"/>
              <a:cs typeface="+mn-cs"/>
            </a:rPr>
            <a:t>当町は、</a:t>
          </a:r>
          <a:r>
            <a:rPr kumimoji="1" lang="ja-JP" altLang="ja-JP" sz="1100">
              <a:solidFill>
                <a:schemeClr val="dk1"/>
              </a:solidFill>
              <a:effectLst/>
              <a:latin typeface="+mn-lt"/>
              <a:ea typeface="+mn-ea"/>
              <a:cs typeface="+mn-cs"/>
            </a:rPr>
            <a:t>保育園３園と学校給食センターを町直営で運営していることなどが人件費の比率を高める要因となって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計画的な定員管理に基づき人件費の削減を</a:t>
          </a:r>
          <a:r>
            <a:rPr kumimoji="1" lang="ja-JP" altLang="en-US" sz="1100">
              <a:solidFill>
                <a:schemeClr val="dk1"/>
              </a:solidFill>
              <a:effectLst/>
              <a:latin typeface="+mn-lt"/>
              <a:ea typeface="+mn-ea"/>
              <a:cs typeface="+mn-cs"/>
            </a:rPr>
            <a:t>今後も継続して</a:t>
          </a:r>
          <a:r>
            <a:rPr kumimoji="1" lang="ja-JP" altLang="ja-JP" sz="1100">
              <a:solidFill>
                <a:schemeClr val="dk1"/>
              </a:solidFill>
              <a:effectLst/>
              <a:latin typeface="+mn-lt"/>
              <a:ea typeface="+mn-ea"/>
              <a:cs typeface="+mn-cs"/>
            </a:rPr>
            <a:t>推進する。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49276</xdr:rowOff>
    </xdr:from>
    <xdr:to>
      <xdr:col>7</xdr:col>
      <xdr:colOff>15875</xdr:colOff>
      <xdr:row>38</xdr:row>
      <xdr:rowOff>99568</xdr:rowOff>
    </xdr:to>
    <xdr:cxnSp macro="">
      <xdr:nvCxnSpPr>
        <xdr:cNvPr id="64" name="直線コネクタ 63"/>
        <xdr:cNvCxnSpPr/>
      </xdr:nvCxnSpPr>
      <xdr:spPr>
        <a:xfrm flipV="1">
          <a:off x="3987800" y="656437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92727</xdr:rowOff>
    </xdr:from>
    <xdr:ext cx="762000" cy="259045"/>
    <xdr:sp macro="" textlink="">
      <xdr:nvSpPr>
        <xdr:cNvPr id="65"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76708</xdr:rowOff>
    </xdr:from>
    <xdr:to>
      <xdr:col>5</xdr:col>
      <xdr:colOff>549275</xdr:colOff>
      <xdr:row>38</xdr:row>
      <xdr:rowOff>99568</xdr:rowOff>
    </xdr:to>
    <xdr:cxnSp macro="">
      <xdr:nvCxnSpPr>
        <xdr:cNvPr id="67" name="直線コネクタ 66"/>
        <xdr:cNvCxnSpPr/>
      </xdr:nvCxnSpPr>
      <xdr:spPr>
        <a:xfrm>
          <a:off x="3098800" y="65918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76708</xdr:rowOff>
    </xdr:from>
    <xdr:to>
      <xdr:col>4</xdr:col>
      <xdr:colOff>346075</xdr:colOff>
      <xdr:row>38</xdr:row>
      <xdr:rowOff>122428</xdr:rowOff>
    </xdr:to>
    <xdr:cxnSp macro="">
      <xdr:nvCxnSpPr>
        <xdr:cNvPr id="70" name="直線コネクタ 69"/>
        <xdr:cNvCxnSpPr/>
      </xdr:nvCxnSpPr>
      <xdr:spPr>
        <a:xfrm flipV="1">
          <a:off x="2209800" y="65918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122428</xdr:rowOff>
    </xdr:from>
    <xdr:to>
      <xdr:col>3</xdr:col>
      <xdr:colOff>142875</xdr:colOff>
      <xdr:row>38</xdr:row>
      <xdr:rowOff>136144</xdr:rowOff>
    </xdr:to>
    <xdr:cxnSp macro="">
      <xdr:nvCxnSpPr>
        <xdr:cNvPr id="73" name="直線コネクタ 72"/>
        <xdr:cNvCxnSpPr/>
      </xdr:nvCxnSpPr>
      <xdr:spPr>
        <a:xfrm flipV="1">
          <a:off x="1320800" y="66375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169926</xdr:rowOff>
    </xdr:from>
    <xdr:to>
      <xdr:col>7</xdr:col>
      <xdr:colOff>66675</xdr:colOff>
      <xdr:row>38</xdr:row>
      <xdr:rowOff>100076</xdr:rowOff>
    </xdr:to>
    <xdr:sp macro="" textlink="">
      <xdr:nvSpPr>
        <xdr:cNvPr id="83" name="円/楕円 82"/>
        <xdr:cNvSpPr/>
      </xdr:nvSpPr>
      <xdr:spPr>
        <a:xfrm>
          <a:off x="47752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142003</xdr:rowOff>
    </xdr:from>
    <xdr:ext cx="762000" cy="259045"/>
    <xdr:sp macro="" textlink="">
      <xdr:nvSpPr>
        <xdr:cNvPr id="84" name="人件費該当値テキスト"/>
        <xdr:cNvSpPr txBox="1"/>
      </xdr:nvSpPr>
      <xdr:spPr>
        <a:xfrm>
          <a:off x="49149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48768</xdr:rowOff>
    </xdr:from>
    <xdr:to>
      <xdr:col>5</xdr:col>
      <xdr:colOff>600075</xdr:colOff>
      <xdr:row>38</xdr:row>
      <xdr:rowOff>150368</xdr:rowOff>
    </xdr:to>
    <xdr:sp macro="" textlink="">
      <xdr:nvSpPr>
        <xdr:cNvPr id="85" name="円/楕円 84"/>
        <xdr:cNvSpPr/>
      </xdr:nvSpPr>
      <xdr:spPr>
        <a:xfrm>
          <a:off x="3937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135145</xdr:rowOff>
    </xdr:from>
    <xdr:ext cx="736600" cy="259045"/>
    <xdr:sp macro="" textlink="">
      <xdr:nvSpPr>
        <xdr:cNvPr id="86" name="テキスト ボックス 85"/>
        <xdr:cNvSpPr txBox="1"/>
      </xdr:nvSpPr>
      <xdr:spPr>
        <a:xfrm>
          <a:off x="3606800" y="665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25908</xdr:rowOff>
    </xdr:from>
    <xdr:to>
      <xdr:col>4</xdr:col>
      <xdr:colOff>396875</xdr:colOff>
      <xdr:row>38</xdr:row>
      <xdr:rowOff>127508</xdr:rowOff>
    </xdr:to>
    <xdr:sp macro="" textlink="">
      <xdr:nvSpPr>
        <xdr:cNvPr id="87" name="円/楕円 86"/>
        <xdr:cNvSpPr/>
      </xdr:nvSpPr>
      <xdr:spPr>
        <a:xfrm>
          <a:off x="3048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112285</xdr:rowOff>
    </xdr:from>
    <xdr:ext cx="762000" cy="259045"/>
    <xdr:sp macro="" textlink="">
      <xdr:nvSpPr>
        <xdr:cNvPr id="88" name="テキスト ボックス 87"/>
        <xdr:cNvSpPr txBox="1"/>
      </xdr:nvSpPr>
      <xdr:spPr>
        <a:xfrm>
          <a:off x="2717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71628</xdr:rowOff>
    </xdr:from>
    <xdr:to>
      <xdr:col>3</xdr:col>
      <xdr:colOff>193675</xdr:colOff>
      <xdr:row>39</xdr:row>
      <xdr:rowOff>1778</xdr:rowOff>
    </xdr:to>
    <xdr:sp macro="" textlink="">
      <xdr:nvSpPr>
        <xdr:cNvPr id="89" name="円/楕円 88"/>
        <xdr:cNvSpPr/>
      </xdr:nvSpPr>
      <xdr:spPr>
        <a:xfrm>
          <a:off x="2159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158005</xdr:rowOff>
    </xdr:from>
    <xdr:ext cx="762000" cy="259045"/>
    <xdr:sp macro="" textlink="">
      <xdr:nvSpPr>
        <xdr:cNvPr id="90" name="テキスト ボックス 89"/>
        <xdr:cNvSpPr txBox="1"/>
      </xdr:nvSpPr>
      <xdr:spPr>
        <a:xfrm>
          <a:off x="1828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85344</xdr:rowOff>
    </xdr:from>
    <xdr:to>
      <xdr:col>1</xdr:col>
      <xdr:colOff>676275</xdr:colOff>
      <xdr:row>39</xdr:row>
      <xdr:rowOff>15494</xdr:rowOff>
    </xdr:to>
    <xdr:sp macro="" textlink="">
      <xdr:nvSpPr>
        <xdr:cNvPr id="91" name="円/楕円 90"/>
        <xdr:cNvSpPr/>
      </xdr:nvSpPr>
      <xdr:spPr>
        <a:xfrm>
          <a:off x="1270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271</xdr:rowOff>
    </xdr:from>
    <xdr:ext cx="762000" cy="259045"/>
    <xdr:sp macro="" textlink="">
      <xdr:nvSpPr>
        <xdr:cNvPr id="92" name="テキスト ボックス 91"/>
        <xdr:cNvSpPr txBox="1"/>
      </xdr:nvSpPr>
      <xdr:spPr>
        <a:xfrm>
          <a:off x="939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ポイント下回</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これは、小児初期救急医療運営事業委託料の皆減があったためである。</a:t>
          </a:r>
          <a:r>
            <a:rPr kumimoji="1" lang="ja-JP" altLang="ja-JP" sz="1100">
              <a:solidFill>
                <a:schemeClr val="dk1"/>
              </a:solidFill>
              <a:effectLst/>
              <a:latin typeface="+mn-lt"/>
              <a:ea typeface="+mn-ea"/>
              <a:cs typeface="+mn-cs"/>
            </a:rPr>
            <a:t>今後も、事務事業の合理化等を推進し経費の削減に努める。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105773</xdr:rowOff>
    </xdr:from>
    <xdr:to>
      <xdr:col>24</xdr:col>
      <xdr:colOff>31750</xdr:colOff>
      <xdr:row>16</xdr:row>
      <xdr:rowOff>12700</xdr:rowOff>
    </xdr:to>
    <xdr:cxnSp macro="">
      <xdr:nvCxnSpPr>
        <xdr:cNvPr id="127" name="直線コネクタ 126"/>
        <xdr:cNvCxnSpPr/>
      </xdr:nvCxnSpPr>
      <xdr:spPr>
        <a:xfrm flipV="1">
          <a:off x="15671800" y="2677523"/>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77668</xdr:rowOff>
    </xdr:from>
    <xdr:ext cx="762000" cy="259045"/>
    <xdr:sp macro="" textlink="">
      <xdr:nvSpPr>
        <xdr:cNvPr id="128" name="物件費平均値テキスト"/>
        <xdr:cNvSpPr txBox="1"/>
      </xdr:nvSpPr>
      <xdr:spPr>
        <a:xfrm>
          <a:off x="16598900" y="2820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171087</xdr:rowOff>
    </xdr:from>
    <xdr:to>
      <xdr:col>22</xdr:col>
      <xdr:colOff>565150</xdr:colOff>
      <xdr:row>16</xdr:row>
      <xdr:rowOff>12700</xdr:rowOff>
    </xdr:to>
    <xdr:cxnSp macro="">
      <xdr:nvCxnSpPr>
        <xdr:cNvPr id="130" name="直線コネクタ 129"/>
        <xdr:cNvCxnSpPr/>
      </xdr:nvCxnSpPr>
      <xdr:spPr>
        <a:xfrm>
          <a:off x="14782800" y="27428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924</xdr:rowOff>
    </xdr:from>
    <xdr:ext cx="736600" cy="259045"/>
    <xdr:sp macro="" textlink="">
      <xdr:nvSpPr>
        <xdr:cNvPr id="132" name="テキスト ボックス 131"/>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151493</xdr:rowOff>
    </xdr:from>
    <xdr:to>
      <xdr:col>21</xdr:col>
      <xdr:colOff>361950</xdr:colOff>
      <xdr:row>15</xdr:row>
      <xdr:rowOff>171087</xdr:rowOff>
    </xdr:to>
    <xdr:cxnSp macro="">
      <xdr:nvCxnSpPr>
        <xdr:cNvPr id="133" name="直線コネクタ 132"/>
        <xdr:cNvCxnSpPr/>
      </xdr:nvCxnSpPr>
      <xdr:spPr>
        <a:xfrm>
          <a:off x="13893800" y="27232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133186</xdr:rowOff>
    </xdr:from>
    <xdr:ext cx="762000" cy="259045"/>
    <xdr:sp macro="" textlink="">
      <xdr:nvSpPr>
        <xdr:cNvPr id="135" name="テキスト ボックス 134"/>
        <xdr:cNvSpPr txBox="1"/>
      </xdr:nvSpPr>
      <xdr:spPr>
        <a:xfrm>
          <a:off x="14401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151493</xdr:rowOff>
    </xdr:from>
    <xdr:to>
      <xdr:col>20</xdr:col>
      <xdr:colOff>158750</xdr:colOff>
      <xdr:row>15</xdr:row>
      <xdr:rowOff>151493</xdr:rowOff>
    </xdr:to>
    <xdr:cxnSp macro="">
      <xdr:nvCxnSpPr>
        <xdr:cNvPr id="136" name="直線コネクタ 135"/>
        <xdr:cNvCxnSpPr/>
      </xdr:nvCxnSpPr>
      <xdr:spPr>
        <a:xfrm>
          <a:off x="13004800" y="2723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100528</xdr:rowOff>
    </xdr:from>
    <xdr:ext cx="762000" cy="259045"/>
    <xdr:sp macro="" textlink="">
      <xdr:nvSpPr>
        <xdr:cNvPr id="138" name="テキスト ボックス 137"/>
        <xdr:cNvSpPr txBox="1"/>
      </xdr:nvSpPr>
      <xdr:spPr>
        <a:xfrm>
          <a:off x="13512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40" name="テキスト ボックス 139"/>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54973</xdr:rowOff>
    </xdr:from>
    <xdr:to>
      <xdr:col>24</xdr:col>
      <xdr:colOff>82550</xdr:colOff>
      <xdr:row>15</xdr:row>
      <xdr:rowOff>156573</xdr:rowOff>
    </xdr:to>
    <xdr:sp macro="" textlink="">
      <xdr:nvSpPr>
        <xdr:cNvPr id="146" name="円/楕円 145"/>
        <xdr:cNvSpPr/>
      </xdr:nvSpPr>
      <xdr:spPr>
        <a:xfrm>
          <a:off x="16459200" y="262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71500</xdr:rowOff>
    </xdr:from>
    <xdr:ext cx="762000" cy="259045"/>
    <xdr:sp macro="" textlink="">
      <xdr:nvSpPr>
        <xdr:cNvPr id="147" name="物件費該当値テキスト"/>
        <xdr:cNvSpPr txBox="1"/>
      </xdr:nvSpPr>
      <xdr:spPr>
        <a:xfrm>
          <a:off x="16598900" y="24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133350</xdr:rowOff>
    </xdr:from>
    <xdr:to>
      <xdr:col>22</xdr:col>
      <xdr:colOff>615950</xdr:colOff>
      <xdr:row>16</xdr:row>
      <xdr:rowOff>63500</xdr:rowOff>
    </xdr:to>
    <xdr:sp macro="" textlink="">
      <xdr:nvSpPr>
        <xdr:cNvPr id="148" name="円/楕円 147"/>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73677</xdr:rowOff>
    </xdr:from>
    <xdr:ext cx="736600" cy="259045"/>
    <xdr:sp macro="" textlink="">
      <xdr:nvSpPr>
        <xdr:cNvPr id="149" name="テキスト ボックス 148"/>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120287</xdr:rowOff>
    </xdr:from>
    <xdr:to>
      <xdr:col>21</xdr:col>
      <xdr:colOff>412750</xdr:colOff>
      <xdr:row>16</xdr:row>
      <xdr:rowOff>50437</xdr:rowOff>
    </xdr:to>
    <xdr:sp macro="" textlink="">
      <xdr:nvSpPr>
        <xdr:cNvPr id="150" name="円/楕円 149"/>
        <xdr:cNvSpPr/>
      </xdr:nvSpPr>
      <xdr:spPr>
        <a:xfrm>
          <a:off x="14732000" y="26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60614</xdr:rowOff>
    </xdr:from>
    <xdr:ext cx="762000" cy="259045"/>
    <xdr:sp macro="" textlink="">
      <xdr:nvSpPr>
        <xdr:cNvPr id="151" name="テキスト ボックス 150"/>
        <xdr:cNvSpPr txBox="1"/>
      </xdr:nvSpPr>
      <xdr:spPr>
        <a:xfrm>
          <a:off x="14401800" y="246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100693</xdr:rowOff>
    </xdr:from>
    <xdr:to>
      <xdr:col>20</xdr:col>
      <xdr:colOff>209550</xdr:colOff>
      <xdr:row>16</xdr:row>
      <xdr:rowOff>30843</xdr:rowOff>
    </xdr:to>
    <xdr:sp macro="" textlink="">
      <xdr:nvSpPr>
        <xdr:cNvPr id="152" name="円/楕円 151"/>
        <xdr:cNvSpPr/>
      </xdr:nvSpPr>
      <xdr:spPr>
        <a:xfrm>
          <a:off x="13843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41020</xdr:rowOff>
    </xdr:from>
    <xdr:ext cx="762000" cy="259045"/>
    <xdr:sp macro="" textlink="">
      <xdr:nvSpPr>
        <xdr:cNvPr id="153" name="テキスト ボックス 152"/>
        <xdr:cNvSpPr txBox="1"/>
      </xdr:nvSpPr>
      <xdr:spPr>
        <a:xfrm>
          <a:off x="13512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54" name="円/楕円 153"/>
        <xdr:cNvSpPr/>
      </xdr:nvSpPr>
      <xdr:spPr>
        <a:xfrm>
          <a:off x="12954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41020</xdr:rowOff>
    </xdr:from>
    <xdr:ext cx="762000" cy="259045"/>
    <xdr:sp macro="" textlink="">
      <xdr:nvSpPr>
        <xdr:cNvPr id="155" name="テキスト ボックス 154"/>
        <xdr:cNvSpPr txBox="1"/>
      </xdr:nvSpPr>
      <xdr:spPr>
        <a:xfrm>
          <a:off x="12623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ポイント減少し、</a:t>
          </a:r>
          <a:r>
            <a:rPr kumimoji="1" lang="ja-JP" altLang="en-US" sz="1100">
              <a:solidFill>
                <a:schemeClr val="dk1"/>
              </a:solidFill>
              <a:effectLst/>
              <a:latin typeface="+mn-lt"/>
              <a:ea typeface="+mn-ea"/>
              <a:cs typeface="+mn-cs"/>
            </a:rPr>
            <a:t>類似団体平均と比べて</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下回った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これは臨時福祉給付金があっ</a:t>
          </a:r>
          <a:r>
            <a:rPr kumimoji="1" lang="ja-JP" altLang="ja-JP" sz="1100">
              <a:solidFill>
                <a:schemeClr val="dk1"/>
              </a:solidFill>
              <a:effectLst/>
              <a:latin typeface="+mn-lt"/>
              <a:ea typeface="+mn-ea"/>
              <a:cs typeface="+mn-cs"/>
            </a:rPr>
            <a:t>たためであ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増加傾向</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続くものと予測されるため、扶助費の適正化を図りつつ、他の経費を削減するなどして財源確保に努める。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0</xdr:rowOff>
    </xdr:from>
    <xdr:to>
      <xdr:col>7</xdr:col>
      <xdr:colOff>15875</xdr:colOff>
      <xdr:row>56</xdr:row>
      <xdr:rowOff>38100</xdr:rowOff>
    </xdr:to>
    <xdr:cxnSp macro="">
      <xdr:nvCxnSpPr>
        <xdr:cNvPr id="188" name="直線コネクタ 187"/>
        <xdr:cNvCxnSpPr/>
      </xdr:nvCxnSpPr>
      <xdr:spPr>
        <a:xfrm flipV="1">
          <a:off x="3987800" y="9601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158750</xdr:rowOff>
    </xdr:from>
    <xdr:to>
      <xdr:col>5</xdr:col>
      <xdr:colOff>549275</xdr:colOff>
      <xdr:row>56</xdr:row>
      <xdr:rowOff>38100</xdr:rowOff>
    </xdr:to>
    <xdr:cxnSp macro="">
      <xdr:nvCxnSpPr>
        <xdr:cNvPr id="191" name="直線コネクタ 190"/>
        <xdr:cNvCxnSpPr/>
      </xdr:nvCxnSpPr>
      <xdr:spPr>
        <a:xfrm>
          <a:off x="3098800" y="9588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86377</xdr:rowOff>
    </xdr:from>
    <xdr:ext cx="736600" cy="259045"/>
    <xdr:sp macro="" textlink="">
      <xdr:nvSpPr>
        <xdr:cNvPr id="193" name="テキスト ボックス 192"/>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158750</xdr:rowOff>
    </xdr:from>
    <xdr:to>
      <xdr:col>4</xdr:col>
      <xdr:colOff>346075</xdr:colOff>
      <xdr:row>56</xdr:row>
      <xdr:rowOff>12700</xdr:rowOff>
    </xdr:to>
    <xdr:cxnSp macro="">
      <xdr:nvCxnSpPr>
        <xdr:cNvPr id="194" name="直線コネクタ 193"/>
        <xdr:cNvCxnSpPr/>
      </xdr:nvCxnSpPr>
      <xdr:spPr>
        <a:xfrm flipV="1">
          <a:off x="2209800" y="9588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48277</xdr:rowOff>
    </xdr:from>
    <xdr:ext cx="762000" cy="259045"/>
    <xdr:sp macro="" textlink="">
      <xdr:nvSpPr>
        <xdr:cNvPr id="196" name="テキスト ボックス 195"/>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146050</xdr:rowOff>
    </xdr:from>
    <xdr:to>
      <xdr:col>3</xdr:col>
      <xdr:colOff>142875</xdr:colOff>
      <xdr:row>56</xdr:row>
      <xdr:rowOff>12700</xdr:rowOff>
    </xdr:to>
    <xdr:cxnSp macro="">
      <xdr:nvCxnSpPr>
        <xdr:cNvPr id="197" name="直線コネクタ 196"/>
        <xdr:cNvCxnSpPr/>
      </xdr:nvCxnSpPr>
      <xdr:spPr>
        <a:xfrm>
          <a:off x="1320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22877</xdr:rowOff>
    </xdr:from>
    <xdr:ext cx="762000" cy="259045"/>
    <xdr:sp macro="" textlink="">
      <xdr:nvSpPr>
        <xdr:cNvPr id="199" name="テキスト ボックス 198"/>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143527</xdr:rowOff>
    </xdr:from>
    <xdr:ext cx="762000" cy="259045"/>
    <xdr:sp macro="" textlink="">
      <xdr:nvSpPr>
        <xdr:cNvPr id="201" name="テキスト ボックス 200"/>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120650</xdr:rowOff>
    </xdr:from>
    <xdr:to>
      <xdr:col>7</xdr:col>
      <xdr:colOff>66675</xdr:colOff>
      <xdr:row>56</xdr:row>
      <xdr:rowOff>50800</xdr:rowOff>
    </xdr:to>
    <xdr:sp macro="" textlink="">
      <xdr:nvSpPr>
        <xdr:cNvPr id="207" name="円/楕円 206"/>
        <xdr:cNvSpPr/>
      </xdr:nvSpPr>
      <xdr:spPr>
        <a:xfrm>
          <a:off x="4775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137177</xdr:rowOff>
    </xdr:from>
    <xdr:ext cx="762000" cy="259045"/>
    <xdr:sp macro="" textlink="">
      <xdr:nvSpPr>
        <xdr:cNvPr id="208" name="扶助費該当値テキスト"/>
        <xdr:cNvSpPr txBox="1"/>
      </xdr:nvSpPr>
      <xdr:spPr>
        <a:xfrm>
          <a:off x="4914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158750</xdr:rowOff>
    </xdr:from>
    <xdr:to>
      <xdr:col>5</xdr:col>
      <xdr:colOff>600075</xdr:colOff>
      <xdr:row>56</xdr:row>
      <xdr:rowOff>88900</xdr:rowOff>
    </xdr:to>
    <xdr:sp macro="" textlink="">
      <xdr:nvSpPr>
        <xdr:cNvPr id="209" name="円/楕円 208"/>
        <xdr:cNvSpPr/>
      </xdr:nvSpPr>
      <xdr:spPr>
        <a:xfrm>
          <a:off x="3937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73677</xdr:rowOff>
    </xdr:from>
    <xdr:ext cx="736600" cy="259045"/>
    <xdr:sp macro="" textlink="">
      <xdr:nvSpPr>
        <xdr:cNvPr id="210" name="テキスト ボックス 209"/>
        <xdr:cNvSpPr txBox="1"/>
      </xdr:nvSpPr>
      <xdr:spPr>
        <a:xfrm>
          <a:off x="3606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107950</xdr:rowOff>
    </xdr:from>
    <xdr:to>
      <xdr:col>4</xdr:col>
      <xdr:colOff>396875</xdr:colOff>
      <xdr:row>56</xdr:row>
      <xdr:rowOff>38100</xdr:rowOff>
    </xdr:to>
    <xdr:sp macro="" textlink="">
      <xdr:nvSpPr>
        <xdr:cNvPr id="211" name="円/楕円 210"/>
        <xdr:cNvSpPr/>
      </xdr:nvSpPr>
      <xdr:spPr>
        <a:xfrm>
          <a:off x="3048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22877</xdr:rowOff>
    </xdr:from>
    <xdr:ext cx="762000" cy="259045"/>
    <xdr:sp macro="" textlink="">
      <xdr:nvSpPr>
        <xdr:cNvPr id="212" name="テキスト ボックス 211"/>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3" name="円/楕円 212"/>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4" name="テキスト ボックス 213"/>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15" name="円/楕円 214"/>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216" name="テキスト ボックス 215"/>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し、類似団体平均を</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ポイント上回っ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。後期高齢者医療事業、介護保険事業、下水道事業の特別会計への繰出金の増加が主な要因である。特別会計の歳入確保や経費の節減により普通会計の負担額を減らしていくよう努める。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123190</xdr:rowOff>
    </xdr:from>
    <xdr:to>
      <xdr:col>24</xdr:col>
      <xdr:colOff>31750</xdr:colOff>
      <xdr:row>57</xdr:row>
      <xdr:rowOff>161290</xdr:rowOff>
    </xdr:to>
    <xdr:cxnSp macro="">
      <xdr:nvCxnSpPr>
        <xdr:cNvPr id="249" name="直線コネクタ 248"/>
        <xdr:cNvCxnSpPr/>
      </xdr:nvCxnSpPr>
      <xdr:spPr>
        <a:xfrm>
          <a:off x="15671800" y="98958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0"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62230</xdr:rowOff>
    </xdr:from>
    <xdr:to>
      <xdr:col>22</xdr:col>
      <xdr:colOff>565150</xdr:colOff>
      <xdr:row>57</xdr:row>
      <xdr:rowOff>123190</xdr:rowOff>
    </xdr:to>
    <xdr:cxnSp macro="">
      <xdr:nvCxnSpPr>
        <xdr:cNvPr id="252" name="直線コネクタ 251"/>
        <xdr:cNvCxnSpPr/>
      </xdr:nvCxnSpPr>
      <xdr:spPr>
        <a:xfrm>
          <a:off x="14782800" y="98348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4" name="テキスト ボックス 25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62230</xdr:rowOff>
    </xdr:from>
    <xdr:to>
      <xdr:col>21</xdr:col>
      <xdr:colOff>361950</xdr:colOff>
      <xdr:row>57</xdr:row>
      <xdr:rowOff>62230</xdr:rowOff>
    </xdr:to>
    <xdr:cxnSp macro="">
      <xdr:nvCxnSpPr>
        <xdr:cNvPr id="255" name="直線コネクタ 254"/>
        <xdr:cNvCxnSpPr/>
      </xdr:nvCxnSpPr>
      <xdr:spPr>
        <a:xfrm>
          <a:off x="13893800" y="9834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7" name="テキスト ボックス 25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46990</xdr:rowOff>
    </xdr:from>
    <xdr:to>
      <xdr:col>20</xdr:col>
      <xdr:colOff>158750</xdr:colOff>
      <xdr:row>57</xdr:row>
      <xdr:rowOff>62230</xdr:rowOff>
    </xdr:to>
    <xdr:cxnSp macro="">
      <xdr:nvCxnSpPr>
        <xdr:cNvPr id="258" name="直線コネクタ 257"/>
        <xdr:cNvCxnSpPr/>
      </xdr:nvCxnSpPr>
      <xdr:spPr>
        <a:xfrm>
          <a:off x="13004800" y="9819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0" name="テキスト ボックス 259"/>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2" name="テキスト ボックス 261"/>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110490</xdr:rowOff>
    </xdr:from>
    <xdr:to>
      <xdr:col>24</xdr:col>
      <xdr:colOff>82550</xdr:colOff>
      <xdr:row>58</xdr:row>
      <xdr:rowOff>40640</xdr:rowOff>
    </xdr:to>
    <xdr:sp macro="" textlink="">
      <xdr:nvSpPr>
        <xdr:cNvPr id="268" name="円/楕円 267"/>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82567</xdr:rowOff>
    </xdr:from>
    <xdr:ext cx="762000" cy="259045"/>
    <xdr:sp macro="" textlink="">
      <xdr:nvSpPr>
        <xdr:cNvPr id="269" name="その他該当値テキスト"/>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72390</xdr:rowOff>
    </xdr:from>
    <xdr:to>
      <xdr:col>22</xdr:col>
      <xdr:colOff>615950</xdr:colOff>
      <xdr:row>58</xdr:row>
      <xdr:rowOff>2540</xdr:rowOff>
    </xdr:to>
    <xdr:sp macro="" textlink="">
      <xdr:nvSpPr>
        <xdr:cNvPr id="270" name="円/楕円 269"/>
        <xdr:cNvSpPr/>
      </xdr:nvSpPr>
      <xdr:spPr>
        <a:xfrm>
          <a:off x="15621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158767</xdr:rowOff>
    </xdr:from>
    <xdr:ext cx="736600" cy="259045"/>
    <xdr:sp macro="" textlink="">
      <xdr:nvSpPr>
        <xdr:cNvPr id="271" name="テキスト ボックス 270"/>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11430</xdr:rowOff>
    </xdr:from>
    <xdr:to>
      <xdr:col>21</xdr:col>
      <xdr:colOff>412750</xdr:colOff>
      <xdr:row>57</xdr:row>
      <xdr:rowOff>113030</xdr:rowOff>
    </xdr:to>
    <xdr:sp macro="" textlink="">
      <xdr:nvSpPr>
        <xdr:cNvPr id="272" name="円/楕円 271"/>
        <xdr:cNvSpPr/>
      </xdr:nvSpPr>
      <xdr:spPr>
        <a:xfrm>
          <a:off x="14732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97807</xdr:rowOff>
    </xdr:from>
    <xdr:ext cx="762000" cy="259045"/>
    <xdr:sp macro="" textlink="">
      <xdr:nvSpPr>
        <xdr:cNvPr id="273" name="テキスト ボックス 272"/>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11430</xdr:rowOff>
    </xdr:from>
    <xdr:to>
      <xdr:col>20</xdr:col>
      <xdr:colOff>209550</xdr:colOff>
      <xdr:row>57</xdr:row>
      <xdr:rowOff>113030</xdr:rowOff>
    </xdr:to>
    <xdr:sp macro="" textlink="">
      <xdr:nvSpPr>
        <xdr:cNvPr id="274" name="円/楕円 273"/>
        <xdr:cNvSpPr/>
      </xdr:nvSpPr>
      <xdr:spPr>
        <a:xfrm>
          <a:off x="13843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97807</xdr:rowOff>
    </xdr:from>
    <xdr:ext cx="762000" cy="259045"/>
    <xdr:sp macro="" textlink="">
      <xdr:nvSpPr>
        <xdr:cNvPr id="275" name="テキスト ボックス 274"/>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76" name="円/楕円 275"/>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77" name="テキスト ボックス 276"/>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し、類似団体平均を</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回る結果となった。一部事務組合負担金や各種補助金の適正化を図り、</a:t>
          </a:r>
          <a:r>
            <a:rPr kumimoji="1" lang="ja-JP" altLang="en-US" sz="1100">
              <a:solidFill>
                <a:schemeClr val="dk1"/>
              </a:solidFill>
              <a:effectLst/>
              <a:latin typeface="+mn-lt"/>
              <a:ea typeface="+mn-ea"/>
              <a:cs typeface="+mn-cs"/>
            </a:rPr>
            <a:t>必要性の低い補助金は見直しや廃止を行うことで</a:t>
          </a:r>
          <a:r>
            <a:rPr kumimoji="1" lang="ja-JP" altLang="ja-JP" sz="1100">
              <a:solidFill>
                <a:schemeClr val="dk1"/>
              </a:solidFill>
              <a:effectLst/>
              <a:latin typeface="+mn-lt"/>
              <a:ea typeface="+mn-ea"/>
              <a:cs typeface="+mn-cs"/>
            </a:rPr>
            <a:t>経費抑制に努める</a:t>
          </a:r>
          <a:r>
            <a:rPr kumimoji="1" lang="ja-JP" altLang="en-US" sz="1300">
              <a:solidFill>
                <a:schemeClr val="dk1"/>
              </a:solidFill>
              <a:effectLst/>
              <a:latin typeface="ＭＳ Ｐゴシック"/>
              <a:ea typeface="+mn-ea"/>
              <a:cs typeface="+mn-cs"/>
            </a:rPr>
            <a:t>。</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140716</xdr:rowOff>
    </xdr:from>
    <xdr:to>
      <xdr:col>24</xdr:col>
      <xdr:colOff>31750</xdr:colOff>
      <xdr:row>36</xdr:row>
      <xdr:rowOff>145288</xdr:rowOff>
    </xdr:to>
    <xdr:cxnSp macro="">
      <xdr:nvCxnSpPr>
        <xdr:cNvPr id="307" name="直線コネクタ 306"/>
        <xdr:cNvCxnSpPr/>
      </xdr:nvCxnSpPr>
      <xdr:spPr>
        <a:xfrm flipV="1">
          <a:off x="15671800" y="63129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131572</xdr:rowOff>
    </xdr:from>
    <xdr:to>
      <xdr:col>22</xdr:col>
      <xdr:colOff>565150</xdr:colOff>
      <xdr:row>36</xdr:row>
      <xdr:rowOff>145288</xdr:rowOff>
    </xdr:to>
    <xdr:cxnSp macro="">
      <xdr:nvCxnSpPr>
        <xdr:cNvPr id="310" name="直線コネクタ 309"/>
        <xdr:cNvCxnSpPr/>
      </xdr:nvCxnSpPr>
      <xdr:spPr>
        <a:xfrm>
          <a:off x="14782800" y="63037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12" name="テキスト ボックス 311"/>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90424</xdr:rowOff>
    </xdr:from>
    <xdr:to>
      <xdr:col>21</xdr:col>
      <xdr:colOff>361950</xdr:colOff>
      <xdr:row>36</xdr:row>
      <xdr:rowOff>131572</xdr:rowOff>
    </xdr:to>
    <xdr:cxnSp macro="">
      <xdr:nvCxnSpPr>
        <xdr:cNvPr id="313" name="直線コネクタ 312"/>
        <xdr:cNvCxnSpPr/>
      </xdr:nvCxnSpPr>
      <xdr:spPr>
        <a:xfrm>
          <a:off x="13893800" y="62626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90424</xdr:rowOff>
    </xdr:from>
    <xdr:to>
      <xdr:col>20</xdr:col>
      <xdr:colOff>158750</xdr:colOff>
      <xdr:row>37</xdr:row>
      <xdr:rowOff>24130</xdr:rowOff>
    </xdr:to>
    <xdr:cxnSp macro="">
      <xdr:nvCxnSpPr>
        <xdr:cNvPr id="316" name="直線コネクタ 315"/>
        <xdr:cNvCxnSpPr/>
      </xdr:nvCxnSpPr>
      <xdr:spPr>
        <a:xfrm flipV="1">
          <a:off x="13004800" y="626262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18" name="テキスト ボックス 31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0" name="テキスト ボックス 319"/>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26" name="円/楕円 325"/>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106443</xdr:rowOff>
    </xdr:from>
    <xdr:ext cx="762000" cy="259045"/>
    <xdr:sp macro="" textlink="">
      <xdr:nvSpPr>
        <xdr:cNvPr id="327" name="補助費等該当値テキスト"/>
        <xdr:cNvSpPr txBox="1"/>
      </xdr:nvSpPr>
      <xdr:spPr>
        <a:xfrm>
          <a:off x="16598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94488</xdr:rowOff>
    </xdr:from>
    <xdr:to>
      <xdr:col>22</xdr:col>
      <xdr:colOff>615950</xdr:colOff>
      <xdr:row>37</xdr:row>
      <xdr:rowOff>24638</xdr:rowOff>
    </xdr:to>
    <xdr:sp macro="" textlink="">
      <xdr:nvSpPr>
        <xdr:cNvPr id="328" name="円/楕円 327"/>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9415</xdr:rowOff>
    </xdr:from>
    <xdr:ext cx="736600" cy="259045"/>
    <xdr:sp macro="" textlink="">
      <xdr:nvSpPr>
        <xdr:cNvPr id="329" name="テキスト ボックス 328"/>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80772</xdr:rowOff>
    </xdr:from>
    <xdr:to>
      <xdr:col>21</xdr:col>
      <xdr:colOff>412750</xdr:colOff>
      <xdr:row>37</xdr:row>
      <xdr:rowOff>10922</xdr:rowOff>
    </xdr:to>
    <xdr:sp macro="" textlink="">
      <xdr:nvSpPr>
        <xdr:cNvPr id="330" name="円/楕円 329"/>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31" name="テキスト ボックス 330"/>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39624</xdr:rowOff>
    </xdr:from>
    <xdr:to>
      <xdr:col>20</xdr:col>
      <xdr:colOff>209550</xdr:colOff>
      <xdr:row>36</xdr:row>
      <xdr:rowOff>141224</xdr:rowOff>
    </xdr:to>
    <xdr:sp macro="" textlink="">
      <xdr:nvSpPr>
        <xdr:cNvPr id="332" name="円/楕円 331"/>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151401</xdr:rowOff>
    </xdr:from>
    <xdr:ext cx="762000" cy="259045"/>
    <xdr:sp macro="" textlink="">
      <xdr:nvSpPr>
        <xdr:cNvPr id="333" name="テキスト ボックス 332"/>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34" name="円/楕円 333"/>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35" name="テキスト ボックス 334"/>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ポイント増加し、類似団体</a:t>
          </a:r>
          <a:r>
            <a:rPr kumimoji="1" lang="ja-JP" altLang="en-US" sz="1100">
              <a:solidFill>
                <a:schemeClr val="dk1"/>
              </a:solidFill>
              <a:effectLst/>
              <a:latin typeface="+mn-lt"/>
              <a:ea typeface="+mn-ea"/>
              <a:cs typeface="+mn-cs"/>
            </a:rPr>
            <a:t>平均</a:t>
          </a:r>
          <a:r>
            <a:rPr kumimoji="1" lang="ja-JP" altLang="ja-JP"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回った。臨時財政対策債、防災行政無線のデジタル化事業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町道整備事業による町債の償還が主な要因である。今後</a:t>
          </a:r>
          <a:r>
            <a:rPr kumimoji="1" lang="ja-JP" altLang="en-US" sz="1100">
              <a:solidFill>
                <a:schemeClr val="dk1"/>
              </a:solidFill>
              <a:effectLst/>
              <a:latin typeface="+mn-lt"/>
              <a:ea typeface="+mn-ea"/>
              <a:cs typeface="+mn-cs"/>
            </a:rPr>
            <a:t>据置期間の終了に伴い、</a:t>
          </a:r>
          <a:r>
            <a:rPr kumimoji="1" lang="ja-JP" altLang="ja-JP" sz="1100">
              <a:solidFill>
                <a:schemeClr val="dk1"/>
              </a:solidFill>
              <a:effectLst/>
              <a:latin typeface="+mn-lt"/>
              <a:ea typeface="+mn-ea"/>
              <a:cs typeface="+mn-cs"/>
            </a:rPr>
            <a:t>中学校改築事業の</a:t>
          </a:r>
          <a:r>
            <a:rPr kumimoji="1" lang="ja-JP" altLang="en-US" sz="1100">
              <a:solidFill>
                <a:schemeClr val="dk1"/>
              </a:solidFill>
              <a:effectLst/>
              <a:latin typeface="+mn-lt"/>
              <a:ea typeface="+mn-ea"/>
              <a:cs typeface="+mn-cs"/>
            </a:rPr>
            <a:t>償還額の</a:t>
          </a:r>
          <a:r>
            <a:rPr kumimoji="1" lang="ja-JP" altLang="ja-JP" sz="1100">
              <a:solidFill>
                <a:schemeClr val="dk1"/>
              </a:solidFill>
              <a:effectLst/>
              <a:latin typeface="+mn-lt"/>
              <a:ea typeface="+mn-ea"/>
              <a:cs typeface="+mn-cs"/>
            </a:rPr>
            <a:t>増加が見込まれる。</a:t>
          </a:r>
          <a:r>
            <a:rPr kumimoji="1" lang="ja-JP" altLang="en-US" sz="1100">
              <a:solidFill>
                <a:schemeClr val="dk1"/>
              </a:solidFill>
              <a:effectLst/>
              <a:latin typeface="+mn-lt"/>
              <a:ea typeface="+mn-ea"/>
              <a:cs typeface="+mn-cs"/>
            </a:rPr>
            <a:t>公債費の負担が非常に重いものになってきているため、地方債の発行を伴う新規建設事業を抑制するとともに、</a:t>
          </a:r>
          <a:r>
            <a:rPr kumimoji="1" lang="ja-JP" altLang="ja-JP" sz="1100">
              <a:solidFill>
                <a:schemeClr val="dk1"/>
              </a:solidFill>
              <a:effectLst/>
              <a:latin typeface="+mn-lt"/>
              <a:ea typeface="+mn-ea"/>
              <a:cs typeface="+mn-cs"/>
            </a:rPr>
            <a:t>交付税算入率の高い地方債を活用しながら、引き続き町債の適切な管理に努める。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96520</xdr:rowOff>
    </xdr:from>
    <xdr:to>
      <xdr:col>7</xdr:col>
      <xdr:colOff>15875</xdr:colOff>
      <xdr:row>76</xdr:row>
      <xdr:rowOff>142239</xdr:rowOff>
    </xdr:to>
    <xdr:cxnSp macro="">
      <xdr:nvCxnSpPr>
        <xdr:cNvPr id="368" name="直線コネクタ 367"/>
        <xdr:cNvCxnSpPr/>
      </xdr:nvCxnSpPr>
      <xdr:spPr>
        <a:xfrm>
          <a:off x="3987800" y="131267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47007</xdr:rowOff>
    </xdr:from>
    <xdr:ext cx="762000" cy="259045"/>
    <xdr:sp macro="" textlink="">
      <xdr:nvSpPr>
        <xdr:cNvPr id="369" name="公債費平均値テキスト"/>
        <xdr:cNvSpPr txBox="1"/>
      </xdr:nvSpPr>
      <xdr:spPr>
        <a:xfrm>
          <a:off x="4914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81280</xdr:rowOff>
    </xdr:from>
    <xdr:to>
      <xdr:col>5</xdr:col>
      <xdr:colOff>549275</xdr:colOff>
      <xdr:row>76</xdr:row>
      <xdr:rowOff>96520</xdr:rowOff>
    </xdr:to>
    <xdr:cxnSp macro="">
      <xdr:nvCxnSpPr>
        <xdr:cNvPr id="371" name="直線コネクタ 370"/>
        <xdr:cNvCxnSpPr/>
      </xdr:nvCxnSpPr>
      <xdr:spPr>
        <a:xfrm>
          <a:off x="3098800" y="13111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73" name="テキスト ボックス 372"/>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81280</xdr:rowOff>
    </xdr:from>
    <xdr:to>
      <xdr:col>4</xdr:col>
      <xdr:colOff>346075</xdr:colOff>
      <xdr:row>76</xdr:row>
      <xdr:rowOff>111761</xdr:rowOff>
    </xdr:to>
    <xdr:cxnSp macro="">
      <xdr:nvCxnSpPr>
        <xdr:cNvPr id="374" name="直線コネクタ 373"/>
        <xdr:cNvCxnSpPr/>
      </xdr:nvCxnSpPr>
      <xdr:spPr>
        <a:xfrm flipV="1">
          <a:off x="2209800" y="131114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74947</xdr:rowOff>
    </xdr:from>
    <xdr:ext cx="762000" cy="259045"/>
    <xdr:sp macro="" textlink="">
      <xdr:nvSpPr>
        <xdr:cNvPr id="376" name="テキスト ボックス 375"/>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111761</xdr:rowOff>
    </xdr:from>
    <xdr:to>
      <xdr:col>3</xdr:col>
      <xdr:colOff>142875</xdr:colOff>
      <xdr:row>76</xdr:row>
      <xdr:rowOff>119380</xdr:rowOff>
    </xdr:to>
    <xdr:cxnSp macro="">
      <xdr:nvCxnSpPr>
        <xdr:cNvPr id="377" name="直線コネクタ 376"/>
        <xdr:cNvCxnSpPr/>
      </xdr:nvCxnSpPr>
      <xdr:spPr>
        <a:xfrm flipV="1">
          <a:off x="1320800" y="131419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79" name="テキスト ボックス 378"/>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135907</xdr:rowOff>
    </xdr:from>
    <xdr:ext cx="762000" cy="259045"/>
    <xdr:sp macro="" textlink="">
      <xdr:nvSpPr>
        <xdr:cNvPr id="381" name="テキスト ボックス 380"/>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91439</xdr:rowOff>
    </xdr:from>
    <xdr:to>
      <xdr:col>7</xdr:col>
      <xdr:colOff>66675</xdr:colOff>
      <xdr:row>77</xdr:row>
      <xdr:rowOff>21589</xdr:rowOff>
    </xdr:to>
    <xdr:sp macro="" textlink="">
      <xdr:nvSpPr>
        <xdr:cNvPr id="387" name="円/楕円 386"/>
        <xdr:cNvSpPr/>
      </xdr:nvSpPr>
      <xdr:spPr>
        <a:xfrm>
          <a:off x="4775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63516</xdr:rowOff>
    </xdr:from>
    <xdr:ext cx="762000" cy="259045"/>
    <xdr:sp macro="" textlink="">
      <xdr:nvSpPr>
        <xdr:cNvPr id="388" name="公債費該当値テキスト"/>
        <xdr:cNvSpPr txBox="1"/>
      </xdr:nvSpPr>
      <xdr:spPr>
        <a:xfrm>
          <a:off x="49149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45720</xdr:rowOff>
    </xdr:from>
    <xdr:to>
      <xdr:col>5</xdr:col>
      <xdr:colOff>600075</xdr:colOff>
      <xdr:row>76</xdr:row>
      <xdr:rowOff>147320</xdr:rowOff>
    </xdr:to>
    <xdr:sp macro="" textlink="">
      <xdr:nvSpPr>
        <xdr:cNvPr id="389" name="円/楕円 388"/>
        <xdr:cNvSpPr/>
      </xdr:nvSpPr>
      <xdr:spPr>
        <a:xfrm>
          <a:off x="3937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157497</xdr:rowOff>
    </xdr:from>
    <xdr:ext cx="736600" cy="259045"/>
    <xdr:sp macro="" textlink="">
      <xdr:nvSpPr>
        <xdr:cNvPr id="390" name="テキスト ボックス 389"/>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30480</xdr:rowOff>
    </xdr:from>
    <xdr:to>
      <xdr:col>4</xdr:col>
      <xdr:colOff>396875</xdr:colOff>
      <xdr:row>76</xdr:row>
      <xdr:rowOff>132080</xdr:rowOff>
    </xdr:to>
    <xdr:sp macro="" textlink="">
      <xdr:nvSpPr>
        <xdr:cNvPr id="391" name="円/楕円 390"/>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142257</xdr:rowOff>
    </xdr:from>
    <xdr:ext cx="762000" cy="259045"/>
    <xdr:sp macro="" textlink="">
      <xdr:nvSpPr>
        <xdr:cNvPr id="392" name="テキスト ボックス 391"/>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60961</xdr:rowOff>
    </xdr:from>
    <xdr:to>
      <xdr:col>3</xdr:col>
      <xdr:colOff>193675</xdr:colOff>
      <xdr:row>76</xdr:row>
      <xdr:rowOff>162561</xdr:rowOff>
    </xdr:to>
    <xdr:sp macro="" textlink="">
      <xdr:nvSpPr>
        <xdr:cNvPr id="393" name="円/楕円 392"/>
        <xdr:cNvSpPr/>
      </xdr:nvSpPr>
      <xdr:spPr>
        <a:xfrm>
          <a:off x="2159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1287</xdr:rowOff>
    </xdr:from>
    <xdr:ext cx="762000" cy="259045"/>
    <xdr:sp macro="" textlink="">
      <xdr:nvSpPr>
        <xdr:cNvPr id="394" name="テキスト ボックス 393"/>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68580</xdr:rowOff>
    </xdr:from>
    <xdr:to>
      <xdr:col>1</xdr:col>
      <xdr:colOff>676275</xdr:colOff>
      <xdr:row>76</xdr:row>
      <xdr:rowOff>170180</xdr:rowOff>
    </xdr:to>
    <xdr:sp macro="" textlink="">
      <xdr:nvSpPr>
        <xdr:cNvPr id="395" name="円/楕円 394"/>
        <xdr:cNvSpPr/>
      </xdr:nvSpPr>
      <xdr:spPr>
        <a:xfrm>
          <a:off x="1270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8907</xdr:rowOff>
    </xdr:from>
    <xdr:ext cx="762000" cy="259045"/>
    <xdr:sp macro="" textlink="">
      <xdr:nvSpPr>
        <xdr:cNvPr id="396" name="テキスト ボックス 395"/>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し、類似団体平均を</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ポイント上回った。</a:t>
          </a:r>
          <a:r>
            <a:rPr kumimoji="1" lang="ja-JP" altLang="en-US" sz="1100">
              <a:solidFill>
                <a:schemeClr val="dk1"/>
              </a:solidFill>
              <a:effectLst/>
              <a:latin typeface="+mn-lt"/>
              <a:ea typeface="+mn-ea"/>
              <a:cs typeface="+mn-cs"/>
            </a:rPr>
            <a:t>当町は、人件費とその他の項目において類似団体平均を上回っている。とくに</a:t>
          </a:r>
          <a:r>
            <a:rPr kumimoji="1" lang="ja-JP" altLang="ja-JP" sz="1100">
              <a:solidFill>
                <a:schemeClr val="dk1"/>
              </a:solidFill>
              <a:effectLst/>
              <a:latin typeface="+mn-lt"/>
              <a:ea typeface="+mn-ea"/>
              <a:cs typeface="+mn-cs"/>
            </a:rPr>
            <a:t>人件費が主な要因となっている。引き続きすべての経常経費の削減に努める。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170435</xdr:rowOff>
    </xdr:from>
    <xdr:to>
      <xdr:col>24</xdr:col>
      <xdr:colOff>31750</xdr:colOff>
      <xdr:row>78</xdr:row>
      <xdr:rowOff>99568</xdr:rowOff>
    </xdr:to>
    <xdr:cxnSp macro="">
      <xdr:nvCxnSpPr>
        <xdr:cNvPr id="427" name="直線コネクタ 426"/>
        <xdr:cNvCxnSpPr/>
      </xdr:nvCxnSpPr>
      <xdr:spPr>
        <a:xfrm flipV="1">
          <a:off x="15671800" y="13372085"/>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3573</xdr:rowOff>
    </xdr:from>
    <xdr:ext cx="762000" cy="259045"/>
    <xdr:sp macro="" textlink="">
      <xdr:nvSpPr>
        <xdr:cNvPr id="428" name="公債費以外平均値テキスト"/>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170435</xdr:rowOff>
    </xdr:from>
    <xdr:to>
      <xdr:col>22</xdr:col>
      <xdr:colOff>565150</xdr:colOff>
      <xdr:row>78</xdr:row>
      <xdr:rowOff>99568</xdr:rowOff>
    </xdr:to>
    <xdr:cxnSp macro="">
      <xdr:nvCxnSpPr>
        <xdr:cNvPr id="430" name="直線コネクタ 429"/>
        <xdr:cNvCxnSpPr/>
      </xdr:nvCxnSpPr>
      <xdr:spPr>
        <a:xfrm>
          <a:off x="14782800" y="13372085"/>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2" name="テキスト ボックス 431"/>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170435</xdr:rowOff>
    </xdr:from>
    <xdr:to>
      <xdr:col>21</xdr:col>
      <xdr:colOff>361950</xdr:colOff>
      <xdr:row>77</xdr:row>
      <xdr:rowOff>170435</xdr:rowOff>
    </xdr:to>
    <xdr:cxnSp macro="">
      <xdr:nvCxnSpPr>
        <xdr:cNvPr id="433" name="直線コネクタ 432"/>
        <xdr:cNvCxnSpPr/>
      </xdr:nvCxnSpPr>
      <xdr:spPr>
        <a:xfrm>
          <a:off x="13893800" y="13372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5" name="テキスト ボックス 434"/>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170435</xdr:rowOff>
    </xdr:from>
    <xdr:to>
      <xdr:col>20</xdr:col>
      <xdr:colOff>158750</xdr:colOff>
      <xdr:row>78</xdr:row>
      <xdr:rowOff>94996</xdr:rowOff>
    </xdr:to>
    <xdr:cxnSp macro="">
      <xdr:nvCxnSpPr>
        <xdr:cNvPr id="436" name="直線コネクタ 435"/>
        <xdr:cNvCxnSpPr/>
      </xdr:nvCxnSpPr>
      <xdr:spPr>
        <a:xfrm flipV="1">
          <a:off x="13004800" y="13372085"/>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8" name="テキスト ボックス 437"/>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0" name="テキスト ボックス 439"/>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119635</xdr:rowOff>
    </xdr:from>
    <xdr:to>
      <xdr:col>24</xdr:col>
      <xdr:colOff>82550</xdr:colOff>
      <xdr:row>78</xdr:row>
      <xdr:rowOff>49785</xdr:rowOff>
    </xdr:to>
    <xdr:sp macro="" textlink="">
      <xdr:nvSpPr>
        <xdr:cNvPr id="446" name="円/楕円 445"/>
        <xdr:cNvSpPr/>
      </xdr:nvSpPr>
      <xdr:spPr>
        <a:xfrm>
          <a:off x="16459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91712</xdr:rowOff>
    </xdr:from>
    <xdr:ext cx="762000" cy="259045"/>
    <xdr:sp macro="" textlink="">
      <xdr:nvSpPr>
        <xdr:cNvPr id="447" name="公債費以外該当値テキスト"/>
        <xdr:cNvSpPr txBox="1"/>
      </xdr:nvSpPr>
      <xdr:spPr>
        <a:xfrm>
          <a:off x="16598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48768</xdr:rowOff>
    </xdr:from>
    <xdr:to>
      <xdr:col>22</xdr:col>
      <xdr:colOff>615950</xdr:colOff>
      <xdr:row>78</xdr:row>
      <xdr:rowOff>150368</xdr:rowOff>
    </xdr:to>
    <xdr:sp macro="" textlink="">
      <xdr:nvSpPr>
        <xdr:cNvPr id="448" name="円/楕円 447"/>
        <xdr:cNvSpPr/>
      </xdr:nvSpPr>
      <xdr:spPr>
        <a:xfrm>
          <a:off x="15621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135145</xdr:rowOff>
    </xdr:from>
    <xdr:ext cx="736600" cy="259045"/>
    <xdr:sp macro="" textlink="">
      <xdr:nvSpPr>
        <xdr:cNvPr id="449" name="テキスト ボックス 448"/>
        <xdr:cNvSpPr txBox="1"/>
      </xdr:nvSpPr>
      <xdr:spPr>
        <a:xfrm>
          <a:off x="15290800" y="1350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119635</xdr:rowOff>
    </xdr:from>
    <xdr:to>
      <xdr:col>21</xdr:col>
      <xdr:colOff>412750</xdr:colOff>
      <xdr:row>78</xdr:row>
      <xdr:rowOff>49785</xdr:rowOff>
    </xdr:to>
    <xdr:sp macro="" textlink="">
      <xdr:nvSpPr>
        <xdr:cNvPr id="450" name="円/楕円 449"/>
        <xdr:cNvSpPr/>
      </xdr:nvSpPr>
      <xdr:spPr>
        <a:xfrm>
          <a:off x="14732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34562</xdr:rowOff>
    </xdr:from>
    <xdr:ext cx="762000" cy="259045"/>
    <xdr:sp macro="" textlink="">
      <xdr:nvSpPr>
        <xdr:cNvPr id="451" name="テキスト ボックス 450"/>
        <xdr:cNvSpPr txBox="1"/>
      </xdr:nvSpPr>
      <xdr:spPr>
        <a:xfrm>
          <a:off x="14401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119635</xdr:rowOff>
    </xdr:from>
    <xdr:to>
      <xdr:col>20</xdr:col>
      <xdr:colOff>209550</xdr:colOff>
      <xdr:row>78</xdr:row>
      <xdr:rowOff>49785</xdr:rowOff>
    </xdr:to>
    <xdr:sp macro="" textlink="">
      <xdr:nvSpPr>
        <xdr:cNvPr id="452" name="円/楕円 451"/>
        <xdr:cNvSpPr/>
      </xdr:nvSpPr>
      <xdr:spPr>
        <a:xfrm>
          <a:off x="13843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34562</xdr:rowOff>
    </xdr:from>
    <xdr:ext cx="762000" cy="259045"/>
    <xdr:sp macro="" textlink="">
      <xdr:nvSpPr>
        <xdr:cNvPr id="453" name="テキスト ボックス 452"/>
        <xdr:cNvSpPr txBox="1"/>
      </xdr:nvSpPr>
      <xdr:spPr>
        <a:xfrm>
          <a:off x="13512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44196</xdr:rowOff>
    </xdr:from>
    <xdr:to>
      <xdr:col>19</xdr:col>
      <xdr:colOff>6350</xdr:colOff>
      <xdr:row>78</xdr:row>
      <xdr:rowOff>145796</xdr:rowOff>
    </xdr:to>
    <xdr:sp macro="" textlink="">
      <xdr:nvSpPr>
        <xdr:cNvPr id="454" name="円/楕円 453"/>
        <xdr:cNvSpPr/>
      </xdr:nvSpPr>
      <xdr:spPr>
        <a:xfrm>
          <a:off x="12954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130573</xdr:rowOff>
    </xdr:from>
    <xdr:ext cx="762000" cy="259045"/>
    <xdr:sp macro="" textlink="">
      <xdr:nvSpPr>
        <xdr:cNvPr id="455" name="テキスト ボックス 454"/>
        <xdr:cNvSpPr txBox="1"/>
      </xdr:nvSpPr>
      <xdr:spPr>
        <a:xfrm>
          <a:off x="12623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埼玉県小川町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31652</xdr:rowOff>
    </xdr:from>
    <xdr:to>
      <xdr:col>4</xdr:col>
      <xdr:colOff>1117600</xdr:colOff>
      <xdr:row>17</xdr:row>
      <xdr:rowOff>59280</xdr:rowOff>
    </xdr:to>
    <xdr:cxnSp macro="">
      <xdr:nvCxnSpPr>
        <xdr:cNvPr id="52" name="直線コネクタ 51"/>
        <xdr:cNvCxnSpPr/>
      </xdr:nvCxnSpPr>
      <xdr:spPr bwMode="auto">
        <a:xfrm flipV="1">
          <a:off x="5003800" y="2993927"/>
          <a:ext cx="647700" cy="27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123579</xdr:rowOff>
    </xdr:from>
    <xdr:ext cx="762000" cy="259045"/>
    <xdr:sp macro="" textlink="">
      <xdr:nvSpPr>
        <xdr:cNvPr id="53" name="人口1人当たり決算額の推移平均値テキスト130"/>
        <xdr:cNvSpPr txBox="1"/>
      </xdr:nvSpPr>
      <xdr:spPr>
        <a:xfrm>
          <a:off x="5740400" y="3085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59280</xdr:rowOff>
    </xdr:from>
    <xdr:to>
      <xdr:col>4</xdr:col>
      <xdr:colOff>469900</xdr:colOff>
      <xdr:row>17</xdr:row>
      <xdr:rowOff>100869</xdr:rowOff>
    </xdr:to>
    <xdr:cxnSp macro="">
      <xdr:nvCxnSpPr>
        <xdr:cNvPr id="55" name="直線コネクタ 54"/>
        <xdr:cNvCxnSpPr/>
      </xdr:nvCxnSpPr>
      <xdr:spPr bwMode="auto">
        <a:xfrm flipV="1">
          <a:off x="4305300" y="3021555"/>
          <a:ext cx="698500" cy="41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10993</xdr:rowOff>
    </xdr:from>
    <xdr:ext cx="736600" cy="259045"/>
    <xdr:sp macro="" textlink="">
      <xdr:nvSpPr>
        <xdr:cNvPr id="57" name="テキスト ボックス 56"/>
        <xdr:cNvSpPr txBox="1"/>
      </xdr:nvSpPr>
      <xdr:spPr>
        <a:xfrm>
          <a:off x="4622800" y="3144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98420</xdr:rowOff>
    </xdr:from>
    <xdr:to>
      <xdr:col>3</xdr:col>
      <xdr:colOff>904875</xdr:colOff>
      <xdr:row>17</xdr:row>
      <xdr:rowOff>100869</xdr:rowOff>
    </xdr:to>
    <xdr:cxnSp macro="">
      <xdr:nvCxnSpPr>
        <xdr:cNvPr id="58" name="直線コネクタ 57"/>
        <xdr:cNvCxnSpPr/>
      </xdr:nvCxnSpPr>
      <xdr:spPr bwMode="auto">
        <a:xfrm>
          <a:off x="3606800" y="3060695"/>
          <a:ext cx="698500" cy="2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31959</xdr:rowOff>
    </xdr:from>
    <xdr:ext cx="762000" cy="259045"/>
    <xdr:sp macro="" textlink="">
      <xdr:nvSpPr>
        <xdr:cNvPr id="60" name="テキスト ボックス 59"/>
        <xdr:cNvSpPr txBox="1"/>
      </xdr:nvSpPr>
      <xdr:spPr>
        <a:xfrm>
          <a:off x="39243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61076</xdr:rowOff>
    </xdr:from>
    <xdr:to>
      <xdr:col>3</xdr:col>
      <xdr:colOff>206375</xdr:colOff>
      <xdr:row>17</xdr:row>
      <xdr:rowOff>98420</xdr:rowOff>
    </xdr:to>
    <xdr:cxnSp macro="">
      <xdr:nvCxnSpPr>
        <xdr:cNvPr id="61" name="直線コネクタ 60"/>
        <xdr:cNvCxnSpPr/>
      </xdr:nvCxnSpPr>
      <xdr:spPr bwMode="auto">
        <a:xfrm>
          <a:off x="2908300" y="3023351"/>
          <a:ext cx="698500" cy="37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15614</xdr:rowOff>
    </xdr:from>
    <xdr:ext cx="762000" cy="259045"/>
    <xdr:sp macro="" textlink="">
      <xdr:nvSpPr>
        <xdr:cNvPr id="63" name="テキスト ボックス 62"/>
        <xdr:cNvSpPr txBox="1"/>
      </xdr:nvSpPr>
      <xdr:spPr>
        <a:xfrm>
          <a:off x="3225800" y="31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161004</xdr:rowOff>
    </xdr:from>
    <xdr:ext cx="762000" cy="259045"/>
    <xdr:sp macro="" textlink="">
      <xdr:nvSpPr>
        <xdr:cNvPr id="65" name="テキスト ボックス 64"/>
        <xdr:cNvSpPr txBox="1"/>
      </xdr:nvSpPr>
      <xdr:spPr>
        <a:xfrm>
          <a:off x="2527300" y="3123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152302</xdr:rowOff>
    </xdr:from>
    <xdr:to>
      <xdr:col>5</xdr:col>
      <xdr:colOff>34925</xdr:colOff>
      <xdr:row>17</xdr:row>
      <xdr:rowOff>82452</xdr:rowOff>
    </xdr:to>
    <xdr:sp macro="" textlink="">
      <xdr:nvSpPr>
        <xdr:cNvPr id="71" name="円/楕円 70"/>
        <xdr:cNvSpPr/>
      </xdr:nvSpPr>
      <xdr:spPr bwMode="auto">
        <a:xfrm>
          <a:off x="5600700" y="2943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168829</xdr:rowOff>
    </xdr:from>
    <xdr:ext cx="762000" cy="259045"/>
    <xdr:sp macro="" textlink="">
      <xdr:nvSpPr>
        <xdr:cNvPr id="72" name="人口1人当たり決算額の推移該当値テキスト130"/>
        <xdr:cNvSpPr txBox="1"/>
      </xdr:nvSpPr>
      <xdr:spPr>
        <a:xfrm>
          <a:off x="5740400" y="2788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77,756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8480</xdr:rowOff>
    </xdr:from>
    <xdr:to>
      <xdr:col>4</xdr:col>
      <xdr:colOff>520700</xdr:colOff>
      <xdr:row>17</xdr:row>
      <xdr:rowOff>110080</xdr:rowOff>
    </xdr:to>
    <xdr:sp macro="" textlink="">
      <xdr:nvSpPr>
        <xdr:cNvPr id="73" name="円/楕円 72"/>
        <xdr:cNvSpPr/>
      </xdr:nvSpPr>
      <xdr:spPr bwMode="auto">
        <a:xfrm>
          <a:off x="4953000" y="2970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120257</xdr:rowOff>
    </xdr:from>
    <xdr:ext cx="736600" cy="259045"/>
    <xdr:sp macro="" textlink="">
      <xdr:nvSpPr>
        <xdr:cNvPr id="74" name="テキスト ボックス 73"/>
        <xdr:cNvSpPr txBox="1"/>
      </xdr:nvSpPr>
      <xdr:spPr>
        <a:xfrm>
          <a:off x="4622800" y="2739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76,064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50069</xdr:rowOff>
    </xdr:from>
    <xdr:to>
      <xdr:col>3</xdr:col>
      <xdr:colOff>955675</xdr:colOff>
      <xdr:row>17</xdr:row>
      <xdr:rowOff>151669</xdr:rowOff>
    </xdr:to>
    <xdr:sp macro="" textlink="">
      <xdr:nvSpPr>
        <xdr:cNvPr id="75" name="円/楕円 74"/>
        <xdr:cNvSpPr/>
      </xdr:nvSpPr>
      <xdr:spPr bwMode="auto">
        <a:xfrm>
          <a:off x="4254500" y="3012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161846</xdr:rowOff>
    </xdr:from>
    <xdr:ext cx="762000" cy="259045"/>
    <xdr:sp macro="" textlink="">
      <xdr:nvSpPr>
        <xdr:cNvPr id="76" name="テキスト ボックス 75"/>
        <xdr:cNvSpPr txBox="1"/>
      </xdr:nvSpPr>
      <xdr:spPr>
        <a:xfrm>
          <a:off x="3924300" y="278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73,517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47620</xdr:rowOff>
    </xdr:from>
    <xdr:to>
      <xdr:col>3</xdr:col>
      <xdr:colOff>257175</xdr:colOff>
      <xdr:row>17</xdr:row>
      <xdr:rowOff>149220</xdr:rowOff>
    </xdr:to>
    <xdr:sp macro="" textlink="">
      <xdr:nvSpPr>
        <xdr:cNvPr id="77" name="円/楕円 76"/>
        <xdr:cNvSpPr/>
      </xdr:nvSpPr>
      <xdr:spPr bwMode="auto">
        <a:xfrm>
          <a:off x="3556000" y="3009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159397</xdr:rowOff>
    </xdr:from>
    <xdr:ext cx="762000" cy="259045"/>
    <xdr:sp macro="" textlink="">
      <xdr:nvSpPr>
        <xdr:cNvPr id="78" name="テキスト ボックス 77"/>
        <xdr:cNvSpPr txBox="1"/>
      </xdr:nvSpPr>
      <xdr:spPr>
        <a:xfrm>
          <a:off x="3225800" y="277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73,667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10276</xdr:rowOff>
    </xdr:from>
    <xdr:to>
      <xdr:col>2</xdr:col>
      <xdr:colOff>692150</xdr:colOff>
      <xdr:row>17</xdr:row>
      <xdr:rowOff>111876</xdr:rowOff>
    </xdr:to>
    <xdr:sp macro="" textlink="">
      <xdr:nvSpPr>
        <xdr:cNvPr id="79" name="円/楕円 78"/>
        <xdr:cNvSpPr/>
      </xdr:nvSpPr>
      <xdr:spPr bwMode="auto">
        <a:xfrm>
          <a:off x="2857500" y="2972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122053</xdr:rowOff>
    </xdr:from>
    <xdr:ext cx="762000" cy="259045"/>
    <xdr:sp macro="" textlink="">
      <xdr:nvSpPr>
        <xdr:cNvPr id="80" name="テキスト ボックス 79"/>
        <xdr:cNvSpPr txBox="1"/>
      </xdr:nvSpPr>
      <xdr:spPr>
        <a:xfrm>
          <a:off x="2527300" y="274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75,954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30923</xdr:rowOff>
    </xdr:from>
    <xdr:to>
      <xdr:col>4</xdr:col>
      <xdr:colOff>1117600</xdr:colOff>
      <xdr:row>36</xdr:row>
      <xdr:rowOff>167005</xdr:rowOff>
    </xdr:to>
    <xdr:cxnSp macro="">
      <xdr:nvCxnSpPr>
        <xdr:cNvPr id="115" name="直線コネクタ 114"/>
        <xdr:cNvCxnSpPr/>
      </xdr:nvCxnSpPr>
      <xdr:spPr bwMode="auto">
        <a:xfrm flipV="1">
          <a:off x="5003800" y="6984173"/>
          <a:ext cx="647700" cy="136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81689</xdr:rowOff>
    </xdr:from>
    <xdr:ext cx="762000" cy="259045"/>
    <xdr:sp macro="" textlink="">
      <xdr:nvSpPr>
        <xdr:cNvPr id="116" name="人口1人当たり決算額の推移平均値テキスト445"/>
        <xdr:cNvSpPr txBox="1"/>
      </xdr:nvSpPr>
      <xdr:spPr>
        <a:xfrm>
          <a:off x="5740400" y="669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141401</xdr:rowOff>
    </xdr:from>
    <xdr:to>
      <xdr:col>4</xdr:col>
      <xdr:colOff>469900</xdr:colOff>
      <xdr:row>36</xdr:row>
      <xdr:rowOff>167005</xdr:rowOff>
    </xdr:to>
    <xdr:cxnSp macro="">
      <xdr:nvCxnSpPr>
        <xdr:cNvPr id="118" name="直線コネクタ 117"/>
        <xdr:cNvCxnSpPr/>
      </xdr:nvCxnSpPr>
      <xdr:spPr bwMode="auto">
        <a:xfrm>
          <a:off x="4305300" y="7094651"/>
          <a:ext cx="698500" cy="25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303583</xdr:rowOff>
    </xdr:from>
    <xdr:ext cx="736600" cy="259045"/>
    <xdr:sp macro="" textlink="">
      <xdr:nvSpPr>
        <xdr:cNvPr id="120" name="テキスト ボックス 119"/>
        <xdr:cNvSpPr txBox="1"/>
      </xdr:nvSpPr>
      <xdr:spPr>
        <a:xfrm>
          <a:off x="4622800" y="6571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120501</xdr:rowOff>
    </xdr:from>
    <xdr:to>
      <xdr:col>3</xdr:col>
      <xdr:colOff>904875</xdr:colOff>
      <xdr:row>36</xdr:row>
      <xdr:rowOff>141401</xdr:rowOff>
    </xdr:to>
    <xdr:cxnSp macro="">
      <xdr:nvCxnSpPr>
        <xdr:cNvPr id="121" name="直線コネクタ 120"/>
        <xdr:cNvCxnSpPr/>
      </xdr:nvCxnSpPr>
      <xdr:spPr bwMode="auto">
        <a:xfrm>
          <a:off x="3606800" y="7073751"/>
          <a:ext cx="698500" cy="20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246335</xdr:rowOff>
    </xdr:from>
    <xdr:ext cx="762000" cy="259045"/>
    <xdr:sp macro="" textlink="">
      <xdr:nvSpPr>
        <xdr:cNvPr id="123" name="テキスト ボックス 122"/>
        <xdr:cNvSpPr txBox="1"/>
      </xdr:nvSpPr>
      <xdr:spPr>
        <a:xfrm>
          <a:off x="3924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15541</xdr:rowOff>
    </xdr:from>
    <xdr:to>
      <xdr:col>3</xdr:col>
      <xdr:colOff>206375</xdr:colOff>
      <xdr:row>36</xdr:row>
      <xdr:rowOff>120501</xdr:rowOff>
    </xdr:to>
    <xdr:cxnSp macro="">
      <xdr:nvCxnSpPr>
        <xdr:cNvPr id="124" name="直線コネクタ 123"/>
        <xdr:cNvCxnSpPr/>
      </xdr:nvCxnSpPr>
      <xdr:spPr bwMode="auto">
        <a:xfrm>
          <a:off x="2908300" y="6968791"/>
          <a:ext cx="698500" cy="104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206395</xdr:rowOff>
    </xdr:from>
    <xdr:ext cx="762000" cy="259045"/>
    <xdr:sp macro="" textlink="">
      <xdr:nvSpPr>
        <xdr:cNvPr id="126" name="テキスト ボックス 125"/>
        <xdr:cNvSpPr txBox="1"/>
      </xdr:nvSpPr>
      <xdr:spPr>
        <a:xfrm>
          <a:off x="32258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154112</xdr:rowOff>
    </xdr:from>
    <xdr:ext cx="762000" cy="259045"/>
    <xdr:sp macro="" textlink="">
      <xdr:nvSpPr>
        <xdr:cNvPr id="128" name="テキスト ボックス 127"/>
        <xdr:cNvSpPr txBox="1"/>
      </xdr:nvSpPr>
      <xdr:spPr>
        <a:xfrm>
          <a:off x="25273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323023</xdr:rowOff>
    </xdr:from>
    <xdr:to>
      <xdr:col>5</xdr:col>
      <xdr:colOff>34925</xdr:colOff>
      <xdr:row>36</xdr:row>
      <xdr:rowOff>81723</xdr:rowOff>
    </xdr:to>
    <xdr:sp macro="" textlink="">
      <xdr:nvSpPr>
        <xdr:cNvPr id="134" name="円/楕円 133"/>
        <xdr:cNvSpPr/>
      </xdr:nvSpPr>
      <xdr:spPr bwMode="auto">
        <a:xfrm>
          <a:off x="5600700" y="6933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295100</xdr:rowOff>
    </xdr:from>
    <xdr:ext cx="762000" cy="259045"/>
    <xdr:sp macro="" textlink="">
      <xdr:nvSpPr>
        <xdr:cNvPr id="135" name="人口1人当たり決算額の推移該当値テキスト445"/>
        <xdr:cNvSpPr txBox="1"/>
      </xdr:nvSpPr>
      <xdr:spPr>
        <a:xfrm>
          <a:off x="5740400" y="6905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9,192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116205</xdr:rowOff>
    </xdr:from>
    <xdr:to>
      <xdr:col>4</xdr:col>
      <xdr:colOff>520700</xdr:colOff>
      <xdr:row>37</xdr:row>
      <xdr:rowOff>46355</xdr:rowOff>
    </xdr:to>
    <xdr:sp macro="" textlink="">
      <xdr:nvSpPr>
        <xdr:cNvPr id="136" name="円/楕円 135"/>
        <xdr:cNvSpPr/>
      </xdr:nvSpPr>
      <xdr:spPr bwMode="auto">
        <a:xfrm>
          <a:off x="4953000" y="7069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31132</xdr:rowOff>
    </xdr:from>
    <xdr:ext cx="736600" cy="259045"/>
    <xdr:sp macro="" textlink="">
      <xdr:nvSpPr>
        <xdr:cNvPr id="137" name="テキスト ボックス 136"/>
        <xdr:cNvSpPr txBox="1"/>
      </xdr:nvSpPr>
      <xdr:spPr>
        <a:xfrm>
          <a:off x="4622800" y="715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5,025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90601</xdr:rowOff>
    </xdr:from>
    <xdr:to>
      <xdr:col>3</xdr:col>
      <xdr:colOff>955675</xdr:colOff>
      <xdr:row>37</xdr:row>
      <xdr:rowOff>20751</xdr:rowOff>
    </xdr:to>
    <xdr:sp macro="" textlink="">
      <xdr:nvSpPr>
        <xdr:cNvPr id="138" name="円/楕円 137"/>
        <xdr:cNvSpPr/>
      </xdr:nvSpPr>
      <xdr:spPr bwMode="auto">
        <a:xfrm>
          <a:off x="4254500" y="7043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5528</xdr:rowOff>
    </xdr:from>
    <xdr:ext cx="762000" cy="259045"/>
    <xdr:sp macro="" textlink="">
      <xdr:nvSpPr>
        <xdr:cNvPr id="139" name="テキスト ボックス 138"/>
        <xdr:cNvSpPr txBox="1"/>
      </xdr:nvSpPr>
      <xdr:spPr>
        <a:xfrm>
          <a:off x="3924300" y="713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69701</xdr:rowOff>
    </xdr:from>
    <xdr:to>
      <xdr:col>3</xdr:col>
      <xdr:colOff>257175</xdr:colOff>
      <xdr:row>36</xdr:row>
      <xdr:rowOff>171301</xdr:rowOff>
    </xdr:to>
    <xdr:sp macro="" textlink="">
      <xdr:nvSpPr>
        <xdr:cNvPr id="140" name="円/楕円 139"/>
        <xdr:cNvSpPr/>
      </xdr:nvSpPr>
      <xdr:spPr bwMode="auto">
        <a:xfrm>
          <a:off x="3556000" y="7022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156078</xdr:rowOff>
    </xdr:from>
    <xdr:ext cx="762000" cy="259045"/>
    <xdr:sp macro="" textlink="">
      <xdr:nvSpPr>
        <xdr:cNvPr id="141" name="テキスト ボックス 140"/>
        <xdr:cNvSpPr txBox="1"/>
      </xdr:nvSpPr>
      <xdr:spPr>
        <a:xfrm>
          <a:off x="3225800" y="710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307641</xdr:rowOff>
    </xdr:from>
    <xdr:to>
      <xdr:col>2</xdr:col>
      <xdr:colOff>692150</xdr:colOff>
      <xdr:row>36</xdr:row>
      <xdr:rowOff>66341</xdr:rowOff>
    </xdr:to>
    <xdr:sp macro="" textlink="">
      <xdr:nvSpPr>
        <xdr:cNvPr id="142" name="円/楕円 141"/>
        <xdr:cNvSpPr/>
      </xdr:nvSpPr>
      <xdr:spPr bwMode="auto">
        <a:xfrm>
          <a:off x="2857500" y="6917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51118</xdr:rowOff>
    </xdr:from>
    <xdr:ext cx="762000" cy="259045"/>
    <xdr:sp macro="" textlink="">
      <xdr:nvSpPr>
        <xdr:cNvPr id="143" name="テキスト ボックス 142"/>
        <xdr:cNvSpPr txBox="1"/>
      </xdr:nvSpPr>
      <xdr:spPr>
        <a:xfrm>
          <a:off x="2527300" y="700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埼玉県小川町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31,618
31,407
60.36
9,368,763
9,050,730
301,892
6,392,423
10,096,205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74.4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81331</xdr:rowOff>
    </xdr:from>
    <xdr:to>
      <xdr:col>6</xdr:col>
      <xdr:colOff>511175</xdr:colOff>
      <xdr:row>36</xdr:row>
      <xdr:rowOff>102343</xdr:rowOff>
    </xdr:to>
    <xdr:cxnSp macro="">
      <xdr:nvCxnSpPr>
        <xdr:cNvPr id="61" name="直線コネクタ 60"/>
        <xdr:cNvCxnSpPr/>
      </xdr:nvCxnSpPr>
      <xdr:spPr>
        <a:xfrm flipV="1">
          <a:off x="3797300" y="6253531"/>
          <a:ext cx="838200" cy="2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22617</xdr:rowOff>
    </xdr:from>
    <xdr:ext cx="534377" cy="259045"/>
    <xdr:sp macro="" textlink="">
      <xdr:nvSpPr>
        <xdr:cNvPr id="62" name="人件費平均値テキスト"/>
        <xdr:cNvSpPr txBox="1"/>
      </xdr:nvSpPr>
      <xdr:spPr>
        <a:xfrm>
          <a:off x="4686300" y="636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102343</xdr:rowOff>
    </xdr:from>
    <xdr:to>
      <xdr:col>5</xdr:col>
      <xdr:colOff>358775</xdr:colOff>
      <xdr:row>36</xdr:row>
      <xdr:rowOff>128022</xdr:rowOff>
    </xdr:to>
    <xdr:cxnSp macro="">
      <xdr:nvCxnSpPr>
        <xdr:cNvPr id="64" name="直線コネクタ 63"/>
        <xdr:cNvCxnSpPr/>
      </xdr:nvCxnSpPr>
      <xdr:spPr>
        <a:xfrm flipV="1">
          <a:off x="2908300" y="6274543"/>
          <a:ext cx="8890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61364</xdr:rowOff>
    </xdr:from>
    <xdr:ext cx="534377" cy="259045"/>
    <xdr:sp macro="" textlink="">
      <xdr:nvSpPr>
        <xdr:cNvPr id="66" name="テキスト ボックス 65"/>
        <xdr:cNvSpPr txBox="1"/>
      </xdr:nvSpPr>
      <xdr:spPr>
        <a:xfrm>
          <a:off x="3530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128022</xdr:rowOff>
    </xdr:from>
    <xdr:to>
      <xdr:col>4</xdr:col>
      <xdr:colOff>155575</xdr:colOff>
      <xdr:row>36</xdr:row>
      <xdr:rowOff>136995</xdr:rowOff>
    </xdr:to>
    <xdr:cxnSp macro="">
      <xdr:nvCxnSpPr>
        <xdr:cNvPr id="67" name="直線コネクタ 66"/>
        <xdr:cNvCxnSpPr/>
      </xdr:nvCxnSpPr>
      <xdr:spPr>
        <a:xfrm flipV="1">
          <a:off x="2019300" y="6300222"/>
          <a:ext cx="889000" cy="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72299</xdr:rowOff>
    </xdr:from>
    <xdr:ext cx="534377" cy="259045"/>
    <xdr:sp macro="" textlink="">
      <xdr:nvSpPr>
        <xdr:cNvPr id="69" name="テキスト ボックス 68"/>
        <xdr:cNvSpPr txBox="1"/>
      </xdr:nvSpPr>
      <xdr:spPr>
        <a:xfrm>
          <a:off x="2641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122765</xdr:rowOff>
    </xdr:from>
    <xdr:to>
      <xdr:col>2</xdr:col>
      <xdr:colOff>638175</xdr:colOff>
      <xdr:row>36</xdr:row>
      <xdr:rowOff>136995</xdr:rowOff>
    </xdr:to>
    <xdr:cxnSp macro="">
      <xdr:nvCxnSpPr>
        <xdr:cNvPr id="70" name="直線コネクタ 69"/>
        <xdr:cNvCxnSpPr/>
      </xdr:nvCxnSpPr>
      <xdr:spPr>
        <a:xfrm>
          <a:off x="1130300" y="6294965"/>
          <a:ext cx="889000" cy="1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53344</xdr:rowOff>
    </xdr:from>
    <xdr:ext cx="534377" cy="259045"/>
    <xdr:sp macro="" textlink="">
      <xdr:nvSpPr>
        <xdr:cNvPr id="72" name="テキスト ボックス 71"/>
        <xdr:cNvSpPr txBox="1"/>
      </xdr:nvSpPr>
      <xdr:spPr>
        <a:xfrm>
          <a:off x="1752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28389</xdr:rowOff>
    </xdr:from>
    <xdr:ext cx="534377" cy="259045"/>
    <xdr:sp macro="" textlink="">
      <xdr:nvSpPr>
        <xdr:cNvPr id="74" name="テキスト ボックス 73"/>
        <xdr:cNvSpPr txBox="1"/>
      </xdr:nvSpPr>
      <xdr:spPr>
        <a:xfrm>
          <a:off x="863111" y="637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30531</xdr:rowOff>
    </xdr:from>
    <xdr:to>
      <xdr:col>6</xdr:col>
      <xdr:colOff>561975</xdr:colOff>
      <xdr:row>36</xdr:row>
      <xdr:rowOff>132131</xdr:rowOff>
    </xdr:to>
    <xdr:sp macro="" textlink="">
      <xdr:nvSpPr>
        <xdr:cNvPr id="80" name="円/楕円 79"/>
        <xdr:cNvSpPr/>
      </xdr:nvSpPr>
      <xdr:spPr>
        <a:xfrm>
          <a:off x="4584700" y="620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53408</xdr:rowOff>
    </xdr:from>
    <xdr:ext cx="534377" cy="259045"/>
    <xdr:sp macro="" textlink="">
      <xdr:nvSpPr>
        <xdr:cNvPr id="81" name="人件費該当値テキスト"/>
        <xdr:cNvSpPr txBox="1"/>
      </xdr:nvSpPr>
      <xdr:spPr>
        <a:xfrm>
          <a:off x="4686300" y="605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65,064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51543</xdr:rowOff>
    </xdr:from>
    <xdr:to>
      <xdr:col>5</xdr:col>
      <xdr:colOff>409575</xdr:colOff>
      <xdr:row>36</xdr:row>
      <xdr:rowOff>153143</xdr:rowOff>
    </xdr:to>
    <xdr:sp macro="" textlink="">
      <xdr:nvSpPr>
        <xdr:cNvPr id="82" name="円/楕円 81"/>
        <xdr:cNvSpPr/>
      </xdr:nvSpPr>
      <xdr:spPr>
        <a:xfrm>
          <a:off x="3746500" y="622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169670</xdr:rowOff>
    </xdr:from>
    <xdr:ext cx="534377" cy="259045"/>
    <xdr:sp macro="" textlink="">
      <xdr:nvSpPr>
        <xdr:cNvPr id="83" name="テキスト ボックス 82"/>
        <xdr:cNvSpPr txBox="1"/>
      </xdr:nvSpPr>
      <xdr:spPr>
        <a:xfrm>
          <a:off x="3530111" y="599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63,961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77222</xdr:rowOff>
    </xdr:from>
    <xdr:to>
      <xdr:col>4</xdr:col>
      <xdr:colOff>206375</xdr:colOff>
      <xdr:row>37</xdr:row>
      <xdr:rowOff>7372</xdr:rowOff>
    </xdr:to>
    <xdr:sp macro="" textlink="">
      <xdr:nvSpPr>
        <xdr:cNvPr id="84" name="円/楕円 83"/>
        <xdr:cNvSpPr/>
      </xdr:nvSpPr>
      <xdr:spPr>
        <a:xfrm>
          <a:off x="2857500" y="624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23899</xdr:rowOff>
    </xdr:from>
    <xdr:ext cx="534377" cy="259045"/>
    <xdr:sp macro="" textlink="">
      <xdr:nvSpPr>
        <xdr:cNvPr id="85" name="テキスト ボックス 84"/>
        <xdr:cNvSpPr txBox="1"/>
      </xdr:nvSpPr>
      <xdr:spPr>
        <a:xfrm>
          <a:off x="2641111" y="60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62,613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86195</xdr:rowOff>
    </xdr:from>
    <xdr:to>
      <xdr:col>3</xdr:col>
      <xdr:colOff>3175</xdr:colOff>
      <xdr:row>37</xdr:row>
      <xdr:rowOff>16345</xdr:rowOff>
    </xdr:to>
    <xdr:sp macro="" textlink="">
      <xdr:nvSpPr>
        <xdr:cNvPr id="86" name="円/楕円 85"/>
        <xdr:cNvSpPr/>
      </xdr:nvSpPr>
      <xdr:spPr>
        <a:xfrm>
          <a:off x="1968500" y="625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32872</xdr:rowOff>
    </xdr:from>
    <xdr:ext cx="534377" cy="259045"/>
    <xdr:sp macro="" textlink="">
      <xdr:nvSpPr>
        <xdr:cNvPr id="87" name="テキスト ボックス 86"/>
        <xdr:cNvSpPr txBox="1"/>
      </xdr:nvSpPr>
      <xdr:spPr>
        <a:xfrm>
          <a:off x="1752111" y="60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62,142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71965</xdr:rowOff>
    </xdr:from>
    <xdr:to>
      <xdr:col>1</xdr:col>
      <xdr:colOff>485775</xdr:colOff>
      <xdr:row>37</xdr:row>
      <xdr:rowOff>2115</xdr:rowOff>
    </xdr:to>
    <xdr:sp macro="" textlink="">
      <xdr:nvSpPr>
        <xdr:cNvPr id="88" name="円/楕円 87"/>
        <xdr:cNvSpPr/>
      </xdr:nvSpPr>
      <xdr:spPr>
        <a:xfrm>
          <a:off x="1079500" y="624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18642</xdr:rowOff>
    </xdr:from>
    <xdr:ext cx="534377" cy="259045"/>
    <xdr:sp macro="" textlink="">
      <xdr:nvSpPr>
        <xdr:cNvPr id="89" name="テキスト ボックス 88"/>
        <xdr:cNvSpPr txBox="1"/>
      </xdr:nvSpPr>
      <xdr:spPr>
        <a:xfrm>
          <a:off x="863111" y="601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62,889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94437</xdr:rowOff>
    </xdr:from>
    <xdr:to>
      <xdr:col>6</xdr:col>
      <xdr:colOff>511175</xdr:colOff>
      <xdr:row>57</xdr:row>
      <xdr:rowOff>112154</xdr:rowOff>
    </xdr:to>
    <xdr:cxnSp macro="">
      <xdr:nvCxnSpPr>
        <xdr:cNvPr id="121" name="直線コネクタ 120"/>
        <xdr:cNvCxnSpPr/>
      </xdr:nvCxnSpPr>
      <xdr:spPr>
        <a:xfrm>
          <a:off x="3797300" y="9867087"/>
          <a:ext cx="8382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34886</xdr:rowOff>
    </xdr:from>
    <xdr:ext cx="534377" cy="259045"/>
    <xdr:sp macro="" textlink="">
      <xdr:nvSpPr>
        <xdr:cNvPr id="122" name="物件費平均値テキスト"/>
        <xdr:cNvSpPr txBox="1"/>
      </xdr:nvSpPr>
      <xdr:spPr>
        <a:xfrm>
          <a:off x="4686300" y="9464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94437</xdr:rowOff>
    </xdr:from>
    <xdr:to>
      <xdr:col>5</xdr:col>
      <xdr:colOff>358775</xdr:colOff>
      <xdr:row>57</xdr:row>
      <xdr:rowOff>166022</xdr:rowOff>
    </xdr:to>
    <xdr:cxnSp macro="">
      <xdr:nvCxnSpPr>
        <xdr:cNvPr id="124" name="直線コネクタ 123"/>
        <xdr:cNvCxnSpPr/>
      </xdr:nvCxnSpPr>
      <xdr:spPr>
        <a:xfrm flipV="1">
          <a:off x="2908300" y="9867087"/>
          <a:ext cx="889000" cy="7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114493</xdr:rowOff>
    </xdr:from>
    <xdr:ext cx="534377" cy="259045"/>
    <xdr:sp macro="" textlink="">
      <xdr:nvSpPr>
        <xdr:cNvPr id="126" name="テキスト ボックス 125"/>
        <xdr:cNvSpPr txBox="1"/>
      </xdr:nvSpPr>
      <xdr:spPr>
        <a:xfrm>
          <a:off x="3530111" y="93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166022</xdr:rowOff>
    </xdr:from>
    <xdr:to>
      <xdr:col>4</xdr:col>
      <xdr:colOff>155575</xdr:colOff>
      <xdr:row>58</xdr:row>
      <xdr:rowOff>17562</xdr:rowOff>
    </xdr:to>
    <xdr:cxnSp macro="">
      <xdr:nvCxnSpPr>
        <xdr:cNvPr id="127" name="直線コネクタ 126"/>
        <xdr:cNvCxnSpPr/>
      </xdr:nvCxnSpPr>
      <xdr:spPr>
        <a:xfrm flipV="1">
          <a:off x="2019300" y="9938672"/>
          <a:ext cx="889000" cy="2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163234</xdr:rowOff>
    </xdr:from>
    <xdr:ext cx="534377" cy="259045"/>
    <xdr:sp macro="" textlink="">
      <xdr:nvSpPr>
        <xdr:cNvPr id="129" name="テキスト ボックス 128"/>
        <xdr:cNvSpPr txBox="1"/>
      </xdr:nvSpPr>
      <xdr:spPr>
        <a:xfrm>
          <a:off x="2641111" y="942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144027</xdr:rowOff>
    </xdr:from>
    <xdr:to>
      <xdr:col>2</xdr:col>
      <xdr:colOff>638175</xdr:colOff>
      <xdr:row>58</xdr:row>
      <xdr:rowOff>17562</xdr:rowOff>
    </xdr:to>
    <xdr:cxnSp macro="">
      <xdr:nvCxnSpPr>
        <xdr:cNvPr id="130" name="直線コネクタ 129"/>
        <xdr:cNvCxnSpPr/>
      </xdr:nvCxnSpPr>
      <xdr:spPr>
        <a:xfrm>
          <a:off x="1130300" y="9916677"/>
          <a:ext cx="889000" cy="4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3279</xdr:rowOff>
    </xdr:from>
    <xdr:ext cx="534377" cy="259045"/>
    <xdr:sp macro="" textlink="">
      <xdr:nvSpPr>
        <xdr:cNvPr id="132" name="テキスト ボックス 131"/>
        <xdr:cNvSpPr txBox="1"/>
      </xdr:nvSpPr>
      <xdr:spPr>
        <a:xfrm>
          <a:off x="1752111" y="94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138823</xdr:rowOff>
    </xdr:from>
    <xdr:ext cx="534377" cy="259045"/>
    <xdr:sp macro="" textlink="">
      <xdr:nvSpPr>
        <xdr:cNvPr id="134" name="テキスト ボックス 133"/>
        <xdr:cNvSpPr txBox="1"/>
      </xdr:nvSpPr>
      <xdr:spPr>
        <a:xfrm>
          <a:off x="863111" y="93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61354</xdr:rowOff>
    </xdr:from>
    <xdr:to>
      <xdr:col>6</xdr:col>
      <xdr:colOff>561975</xdr:colOff>
      <xdr:row>57</xdr:row>
      <xdr:rowOff>162954</xdr:rowOff>
    </xdr:to>
    <xdr:sp macro="" textlink="">
      <xdr:nvSpPr>
        <xdr:cNvPr id="140" name="円/楕円 139"/>
        <xdr:cNvSpPr/>
      </xdr:nvSpPr>
      <xdr:spPr>
        <a:xfrm>
          <a:off x="4584700" y="983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147731</xdr:rowOff>
    </xdr:from>
    <xdr:ext cx="534377" cy="259045"/>
    <xdr:sp macro="" textlink="">
      <xdr:nvSpPr>
        <xdr:cNvPr id="141" name="物件費該当値テキスト"/>
        <xdr:cNvSpPr txBox="1"/>
      </xdr:nvSpPr>
      <xdr:spPr>
        <a:xfrm>
          <a:off x="4686300" y="974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40,187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43637</xdr:rowOff>
    </xdr:from>
    <xdr:to>
      <xdr:col>5</xdr:col>
      <xdr:colOff>409575</xdr:colOff>
      <xdr:row>57</xdr:row>
      <xdr:rowOff>145237</xdr:rowOff>
    </xdr:to>
    <xdr:sp macro="" textlink="">
      <xdr:nvSpPr>
        <xdr:cNvPr id="142" name="円/楕円 141"/>
        <xdr:cNvSpPr/>
      </xdr:nvSpPr>
      <xdr:spPr>
        <a:xfrm>
          <a:off x="3746500" y="981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136364</xdr:rowOff>
    </xdr:from>
    <xdr:ext cx="534377" cy="259045"/>
    <xdr:sp macro="" textlink="">
      <xdr:nvSpPr>
        <xdr:cNvPr id="143" name="テキスト ボックス 142"/>
        <xdr:cNvSpPr txBox="1"/>
      </xdr:nvSpPr>
      <xdr:spPr>
        <a:xfrm>
          <a:off x="3530111" y="990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41,272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115222</xdr:rowOff>
    </xdr:from>
    <xdr:to>
      <xdr:col>4</xdr:col>
      <xdr:colOff>206375</xdr:colOff>
      <xdr:row>58</xdr:row>
      <xdr:rowOff>45372</xdr:rowOff>
    </xdr:to>
    <xdr:sp macro="" textlink="">
      <xdr:nvSpPr>
        <xdr:cNvPr id="144" name="円/楕円 143"/>
        <xdr:cNvSpPr/>
      </xdr:nvSpPr>
      <xdr:spPr>
        <a:xfrm>
          <a:off x="2857500" y="988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36499</xdr:rowOff>
    </xdr:from>
    <xdr:ext cx="534377" cy="259045"/>
    <xdr:sp macro="" textlink="">
      <xdr:nvSpPr>
        <xdr:cNvPr id="145" name="テキスト ボックス 144"/>
        <xdr:cNvSpPr txBox="1"/>
      </xdr:nvSpPr>
      <xdr:spPr>
        <a:xfrm>
          <a:off x="2641111" y="998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36,888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138212</xdr:rowOff>
    </xdr:from>
    <xdr:to>
      <xdr:col>3</xdr:col>
      <xdr:colOff>3175</xdr:colOff>
      <xdr:row>58</xdr:row>
      <xdr:rowOff>68362</xdr:rowOff>
    </xdr:to>
    <xdr:sp macro="" textlink="">
      <xdr:nvSpPr>
        <xdr:cNvPr id="146" name="円/楕円 145"/>
        <xdr:cNvSpPr/>
      </xdr:nvSpPr>
      <xdr:spPr>
        <a:xfrm>
          <a:off x="1968500" y="991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59489</xdr:rowOff>
    </xdr:from>
    <xdr:ext cx="534377" cy="259045"/>
    <xdr:sp macro="" textlink="">
      <xdr:nvSpPr>
        <xdr:cNvPr id="147" name="テキスト ボックス 146"/>
        <xdr:cNvSpPr txBox="1"/>
      </xdr:nvSpPr>
      <xdr:spPr>
        <a:xfrm>
          <a:off x="1752111" y="1000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35,480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93227</xdr:rowOff>
    </xdr:from>
    <xdr:to>
      <xdr:col>1</xdr:col>
      <xdr:colOff>485775</xdr:colOff>
      <xdr:row>58</xdr:row>
      <xdr:rowOff>23377</xdr:rowOff>
    </xdr:to>
    <xdr:sp macro="" textlink="">
      <xdr:nvSpPr>
        <xdr:cNvPr id="148" name="円/楕円 147"/>
        <xdr:cNvSpPr/>
      </xdr:nvSpPr>
      <xdr:spPr>
        <a:xfrm>
          <a:off x="1079500" y="986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14504</xdr:rowOff>
    </xdr:from>
    <xdr:ext cx="534377" cy="259045"/>
    <xdr:sp macro="" textlink="">
      <xdr:nvSpPr>
        <xdr:cNvPr id="149" name="テキスト ボックス 148"/>
        <xdr:cNvSpPr txBox="1"/>
      </xdr:nvSpPr>
      <xdr:spPr>
        <a:xfrm>
          <a:off x="863111" y="995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171095</xdr:rowOff>
    </xdr:from>
    <xdr:to>
      <xdr:col>6</xdr:col>
      <xdr:colOff>511175</xdr:colOff>
      <xdr:row>79</xdr:row>
      <xdr:rowOff>2463</xdr:rowOff>
    </xdr:to>
    <xdr:cxnSp macro="">
      <xdr:nvCxnSpPr>
        <xdr:cNvPr id="178" name="直線コネクタ 177"/>
        <xdr:cNvCxnSpPr/>
      </xdr:nvCxnSpPr>
      <xdr:spPr>
        <a:xfrm flipV="1">
          <a:off x="3797300" y="13544195"/>
          <a:ext cx="838200" cy="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92727</xdr:rowOff>
    </xdr:from>
    <xdr:ext cx="469744" cy="259045"/>
    <xdr:sp macro="" textlink="">
      <xdr:nvSpPr>
        <xdr:cNvPr id="179" name="維持補修費平均値テキスト"/>
        <xdr:cNvSpPr txBox="1"/>
      </xdr:nvSpPr>
      <xdr:spPr>
        <a:xfrm>
          <a:off x="4686300" y="1312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2463</xdr:rowOff>
    </xdr:from>
    <xdr:to>
      <xdr:col>5</xdr:col>
      <xdr:colOff>358775</xdr:colOff>
      <xdr:row>79</xdr:row>
      <xdr:rowOff>4902</xdr:rowOff>
    </xdr:to>
    <xdr:cxnSp macro="">
      <xdr:nvCxnSpPr>
        <xdr:cNvPr id="181" name="直線コネクタ 180"/>
        <xdr:cNvCxnSpPr/>
      </xdr:nvCxnSpPr>
      <xdr:spPr>
        <a:xfrm flipV="1">
          <a:off x="2908300" y="13547013"/>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169690</xdr:rowOff>
    </xdr:from>
    <xdr:ext cx="469744" cy="259045"/>
    <xdr:sp macro="" textlink="">
      <xdr:nvSpPr>
        <xdr:cNvPr id="183" name="テキスト ボックス 182"/>
        <xdr:cNvSpPr txBox="1"/>
      </xdr:nvSpPr>
      <xdr:spPr>
        <a:xfrm>
          <a:off x="3562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164542</xdr:rowOff>
    </xdr:from>
    <xdr:to>
      <xdr:col>4</xdr:col>
      <xdr:colOff>155575</xdr:colOff>
      <xdr:row>79</xdr:row>
      <xdr:rowOff>4902</xdr:rowOff>
    </xdr:to>
    <xdr:cxnSp macro="">
      <xdr:nvCxnSpPr>
        <xdr:cNvPr id="184" name="直線コネクタ 183"/>
        <xdr:cNvCxnSpPr/>
      </xdr:nvCxnSpPr>
      <xdr:spPr>
        <a:xfrm>
          <a:off x="2019300" y="13537642"/>
          <a:ext cx="889000" cy="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15308</xdr:rowOff>
    </xdr:from>
    <xdr:ext cx="469744" cy="259045"/>
    <xdr:sp macro="" textlink="">
      <xdr:nvSpPr>
        <xdr:cNvPr id="186" name="テキスト ボックス 185"/>
        <xdr:cNvSpPr txBox="1"/>
      </xdr:nvSpPr>
      <xdr:spPr>
        <a:xfrm>
          <a:off x="2673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164542</xdr:rowOff>
    </xdr:from>
    <xdr:to>
      <xdr:col>2</xdr:col>
      <xdr:colOff>638175</xdr:colOff>
      <xdr:row>79</xdr:row>
      <xdr:rowOff>4293</xdr:rowOff>
    </xdr:to>
    <xdr:cxnSp macro="">
      <xdr:nvCxnSpPr>
        <xdr:cNvPr id="187" name="直線コネクタ 186"/>
        <xdr:cNvCxnSpPr/>
      </xdr:nvCxnSpPr>
      <xdr:spPr>
        <a:xfrm flipV="1">
          <a:off x="1130300" y="13537642"/>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5173</xdr:rowOff>
    </xdr:from>
    <xdr:ext cx="469744" cy="259045"/>
    <xdr:sp macro="" textlink="">
      <xdr:nvSpPr>
        <xdr:cNvPr id="189" name="テキスト ボックス 188"/>
        <xdr:cNvSpPr txBox="1"/>
      </xdr:nvSpPr>
      <xdr:spPr>
        <a:xfrm>
          <a:off x="1784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20947</xdr:rowOff>
    </xdr:from>
    <xdr:ext cx="469744" cy="259045"/>
    <xdr:sp macro="" textlink="">
      <xdr:nvSpPr>
        <xdr:cNvPr id="191" name="テキスト ボックス 190"/>
        <xdr:cNvSpPr txBox="1"/>
      </xdr:nvSpPr>
      <xdr:spPr>
        <a:xfrm>
          <a:off x="895427" y="13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120295</xdr:rowOff>
    </xdr:from>
    <xdr:to>
      <xdr:col>6</xdr:col>
      <xdr:colOff>561975</xdr:colOff>
      <xdr:row>79</xdr:row>
      <xdr:rowOff>50445</xdr:rowOff>
    </xdr:to>
    <xdr:sp macro="" textlink="">
      <xdr:nvSpPr>
        <xdr:cNvPr id="197" name="円/楕円 196"/>
        <xdr:cNvSpPr/>
      </xdr:nvSpPr>
      <xdr:spPr>
        <a:xfrm>
          <a:off x="4584700" y="134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35222</xdr:rowOff>
    </xdr:from>
    <xdr:ext cx="378565" cy="259045"/>
    <xdr:sp macro="" textlink="">
      <xdr:nvSpPr>
        <xdr:cNvPr id="198" name="維持補修費該当値テキスト"/>
        <xdr:cNvSpPr txBox="1"/>
      </xdr:nvSpPr>
      <xdr:spPr>
        <a:xfrm>
          <a:off x="4686300" y="13408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123113</xdr:rowOff>
    </xdr:from>
    <xdr:to>
      <xdr:col>5</xdr:col>
      <xdr:colOff>409575</xdr:colOff>
      <xdr:row>79</xdr:row>
      <xdr:rowOff>53263</xdr:rowOff>
    </xdr:to>
    <xdr:sp macro="" textlink="">
      <xdr:nvSpPr>
        <xdr:cNvPr id="199" name="円/楕円 198"/>
        <xdr:cNvSpPr/>
      </xdr:nvSpPr>
      <xdr:spPr>
        <a:xfrm>
          <a:off x="3746500" y="1349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44390</xdr:rowOff>
    </xdr:from>
    <xdr:ext cx="378565" cy="259045"/>
    <xdr:sp macro="" textlink="">
      <xdr:nvSpPr>
        <xdr:cNvPr id="200" name="テキスト ボックス 199"/>
        <xdr:cNvSpPr txBox="1"/>
      </xdr:nvSpPr>
      <xdr:spPr>
        <a:xfrm>
          <a:off x="3608017"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125552</xdr:rowOff>
    </xdr:from>
    <xdr:to>
      <xdr:col>4</xdr:col>
      <xdr:colOff>206375</xdr:colOff>
      <xdr:row>79</xdr:row>
      <xdr:rowOff>55702</xdr:rowOff>
    </xdr:to>
    <xdr:sp macro="" textlink="">
      <xdr:nvSpPr>
        <xdr:cNvPr id="201" name="円/楕円 200"/>
        <xdr:cNvSpPr/>
      </xdr:nvSpPr>
      <xdr:spPr>
        <a:xfrm>
          <a:off x="2857500" y="1349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46829</xdr:rowOff>
    </xdr:from>
    <xdr:ext cx="378565" cy="259045"/>
    <xdr:sp macro="" textlink="">
      <xdr:nvSpPr>
        <xdr:cNvPr id="202" name="テキスト ボックス 201"/>
        <xdr:cNvSpPr txBox="1"/>
      </xdr:nvSpPr>
      <xdr:spPr>
        <a:xfrm>
          <a:off x="2719017" y="13591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113742</xdr:rowOff>
    </xdr:from>
    <xdr:to>
      <xdr:col>3</xdr:col>
      <xdr:colOff>3175</xdr:colOff>
      <xdr:row>79</xdr:row>
      <xdr:rowOff>43892</xdr:rowOff>
    </xdr:to>
    <xdr:sp macro="" textlink="">
      <xdr:nvSpPr>
        <xdr:cNvPr id="203" name="円/楕円 202"/>
        <xdr:cNvSpPr/>
      </xdr:nvSpPr>
      <xdr:spPr>
        <a:xfrm>
          <a:off x="1968500" y="1348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35019</xdr:rowOff>
    </xdr:from>
    <xdr:ext cx="378565" cy="259045"/>
    <xdr:sp macro="" textlink="">
      <xdr:nvSpPr>
        <xdr:cNvPr id="204" name="テキスト ボックス 203"/>
        <xdr:cNvSpPr txBox="1"/>
      </xdr:nvSpPr>
      <xdr:spPr>
        <a:xfrm>
          <a:off x="1830017" y="13579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124943</xdr:rowOff>
    </xdr:from>
    <xdr:to>
      <xdr:col>1</xdr:col>
      <xdr:colOff>485775</xdr:colOff>
      <xdr:row>79</xdr:row>
      <xdr:rowOff>55093</xdr:rowOff>
    </xdr:to>
    <xdr:sp macro="" textlink="">
      <xdr:nvSpPr>
        <xdr:cNvPr id="205" name="円/楕円 204"/>
        <xdr:cNvSpPr/>
      </xdr:nvSpPr>
      <xdr:spPr>
        <a:xfrm>
          <a:off x="1079500" y="1349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46220</xdr:rowOff>
    </xdr:from>
    <xdr:ext cx="378565" cy="259045"/>
    <xdr:sp macro="" textlink="">
      <xdr:nvSpPr>
        <xdr:cNvPr id="206" name="テキスト ボックス 205"/>
        <xdr:cNvSpPr txBox="1"/>
      </xdr:nvSpPr>
      <xdr:spPr>
        <a:xfrm>
          <a:off x="941017" y="13590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62052</xdr:rowOff>
    </xdr:from>
    <xdr:to>
      <xdr:col>6</xdr:col>
      <xdr:colOff>511175</xdr:colOff>
      <xdr:row>98</xdr:row>
      <xdr:rowOff>73330</xdr:rowOff>
    </xdr:to>
    <xdr:cxnSp macro="">
      <xdr:nvCxnSpPr>
        <xdr:cNvPr id="236" name="直線コネクタ 235"/>
        <xdr:cNvCxnSpPr/>
      </xdr:nvCxnSpPr>
      <xdr:spPr>
        <a:xfrm flipV="1">
          <a:off x="3797300" y="16864152"/>
          <a:ext cx="8382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155421</xdr:rowOff>
    </xdr:from>
    <xdr:ext cx="534377" cy="259045"/>
    <xdr:sp macro="" textlink="">
      <xdr:nvSpPr>
        <xdr:cNvPr id="237" name="扶助費平均値テキスト"/>
        <xdr:cNvSpPr txBox="1"/>
      </xdr:nvSpPr>
      <xdr:spPr>
        <a:xfrm>
          <a:off x="4686300" y="164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73330</xdr:rowOff>
    </xdr:from>
    <xdr:to>
      <xdr:col>5</xdr:col>
      <xdr:colOff>358775</xdr:colOff>
      <xdr:row>98</xdr:row>
      <xdr:rowOff>168484</xdr:rowOff>
    </xdr:to>
    <xdr:cxnSp macro="">
      <xdr:nvCxnSpPr>
        <xdr:cNvPr id="239" name="直線コネクタ 238"/>
        <xdr:cNvCxnSpPr/>
      </xdr:nvCxnSpPr>
      <xdr:spPr>
        <a:xfrm flipV="1">
          <a:off x="2908300" y="16875430"/>
          <a:ext cx="889000" cy="9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141248</xdr:rowOff>
    </xdr:from>
    <xdr:ext cx="534377" cy="259045"/>
    <xdr:sp macro="" textlink="">
      <xdr:nvSpPr>
        <xdr:cNvPr id="241" name="テキスト ボックス 240"/>
        <xdr:cNvSpPr txBox="1"/>
      </xdr:nvSpPr>
      <xdr:spPr>
        <a:xfrm>
          <a:off x="3530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147396</xdr:rowOff>
    </xdr:from>
    <xdr:to>
      <xdr:col>4</xdr:col>
      <xdr:colOff>155575</xdr:colOff>
      <xdr:row>98</xdr:row>
      <xdr:rowOff>168484</xdr:rowOff>
    </xdr:to>
    <xdr:cxnSp macro="">
      <xdr:nvCxnSpPr>
        <xdr:cNvPr id="242" name="直線コネクタ 241"/>
        <xdr:cNvCxnSpPr/>
      </xdr:nvCxnSpPr>
      <xdr:spPr>
        <a:xfrm>
          <a:off x="2019300" y="16949496"/>
          <a:ext cx="889000" cy="2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77449</xdr:rowOff>
    </xdr:from>
    <xdr:ext cx="534377" cy="259045"/>
    <xdr:sp macro="" textlink="">
      <xdr:nvSpPr>
        <xdr:cNvPr id="244" name="テキスト ボックス 243"/>
        <xdr:cNvSpPr txBox="1"/>
      </xdr:nvSpPr>
      <xdr:spPr>
        <a:xfrm>
          <a:off x="2641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147396</xdr:rowOff>
    </xdr:from>
    <xdr:to>
      <xdr:col>2</xdr:col>
      <xdr:colOff>638175</xdr:colOff>
      <xdr:row>98</xdr:row>
      <xdr:rowOff>170504</xdr:rowOff>
    </xdr:to>
    <xdr:cxnSp macro="">
      <xdr:nvCxnSpPr>
        <xdr:cNvPr id="245" name="直線コネクタ 244"/>
        <xdr:cNvCxnSpPr/>
      </xdr:nvCxnSpPr>
      <xdr:spPr>
        <a:xfrm flipV="1">
          <a:off x="1130300" y="16949496"/>
          <a:ext cx="889000" cy="2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92212</xdr:rowOff>
    </xdr:from>
    <xdr:ext cx="534377" cy="259045"/>
    <xdr:sp macro="" textlink="">
      <xdr:nvSpPr>
        <xdr:cNvPr id="247" name="テキスト ボックス 246"/>
        <xdr:cNvSpPr txBox="1"/>
      </xdr:nvSpPr>
      <xdr:spPr>
        <a:xfrm>
          <a:off x="1752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101700</xdr:rowOff>
    </xdr:from>
    <xdr:ext cx="534377" cy="259045"/>
    <xdr:sp macro="" textlink="">
      <xdr:nvSpPr>
        <xdr:cNvPr id="249" name="テキスト ボックス 248"/>
        <xdr:cNvSpPr txBox="1"/>
      </xdr:nvSpPr>
      <xdr:spPr>
        <a:xfrm>
          <a:off x="863111" y="1656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11252</xdr:rowOff>
    </xdr:from>
    <xdr:to>
      <xdr:col>6</xdr:col>
      <xdr:colOff>561975</xdr:colOff>
      <xdr:row>98</xdr:row>
      <xdr:rowOff>112852</xdr:rowOff>
    </xdr:to>
    <xdr:sp macro="" textlink="">
      <xdr:nvSpPr>
        <xdr:cNvPr id="255" name="円/楕円 254"/>
        <xdr:cNvSpPr/>
      </xdr:nvSpPr>
      <xdr:spPr>
        <a:xfrm>
          <a:off x="4584700" y="1681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161129</xdr:rowOff>
    </xdr:from>
    <xdr:ext cx="534377" cy="259045"/>
    <xdr:sp macro="" textlink="">
      <xdr:nvSpPr>
        <xdr:cNvPr id="256" name="扶助費該当値テキスト"/>
        <xdr:cNvSpPr txBox="1"/>
      </xdr:nvSpPr>
      <xdr:spPr>
        <a:xfrm>
          <a:off x="4686300" y="1679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48,076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22530</xdr:rowOff>
    </xdr:from>
    <xdr:to>
      <xdr:col>5</xdr:col>
      <xdr:colOff>409575</xdr:colOff>
      <xdr:row>98</xdr:row>
      <xdr:rowOff>124130</xdr:rowOff>
    </xdr:to>
    <xdr:sp macro="" textlink="">
      <xdr:nvSpPr>
        <xdr:cNvPr id="257" name="円/楕円 256"/>
        <xdr:cNvSpPr/>
      </xdr:nvSpPr>
      <xdr:spPr>
        <a:xfrm>
          <a:off x="3746500" y="168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115257</xdr:rowOff>
    </xdr:from>
    <xdr:ext cx="534377" cy="259045"/>
    <xdr:sp macro="" textlink="">
      <xdr:nvSpPr>
        <xdr:cNvPr id="258" name="テキスト ボックス 257"/>
        <xdr:cNvSpPr txBox="1"/>
      </xdr:nvSpPr>
      <xdr:spPr>
        <a:xfrm>
          <a:off x="3530111" y="1691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47,484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117684</xdr:rowOff>
    </xdr:from>
    <xdr:to>
      <xdr:col>4</xdr:col>
      <xdr:colOff>206375</xdr:colOff>
      <xdr:row>99</xdr:row>
      <xdr:rowOff>47834</xdr:rowOff>
    </xdr:to>
    <xdr:sp macro="" textlink="">
      <xdr:nvSpPr>
        <xdr:cNvPr id="259" name="円/楕円 258"/>
        <xdr:cNvSpPr/>
      </xdr:nvSpPr>
      <xdr:spPr>
        <a:xfrm>
          <a:off x="2857500" y="1691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38961</xdr:rowOff>
    </xdr:from>
    <xdr:ext cx="534377" cy="259045"/>
    <xdr:sp macro="" textlink="">
      <xdr:nvSpPr>
        <xdr:cNvPr id="260" name="テキスト ボックス 259"/>
        <xdr:cNvSpPr txBox="1"/>
      </xdr:nvSpPr>
      <xdr:spPr>
        <a:xfrm>
          <a:off x="2641111" y="1701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42,489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96596</xdr:rowOff>
    </xdr:from>
    <xdr:to>
      <xdr:col>3</xdr:col>
      <xdr:colOff>3175</xdr:colOff>
      <xdr:row>99</xdr:row>
      <xdr:rowOff>26746</xdr:rowOff>
    </xdr:to>
    <xdr:sp macro="" textlink="">
      <xdr:nvSpPr>
        <xdr:cNvPr id="261" name="円/楕円 260"/>
        <xdr:cNvSpPr/>
      </xdr:nvSpPr>
      <xdr:spPr>
        <a:xfrm>
          <a:off x="1968500" y="1689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17873</xdr:rowOff>
    </xdr:from>
    <xdr:ext cx="534377" cy="259045"/>
    <xdr:sp macro="" textlink="">
      <xdr:nvSpPr>
        <xdr:cNvPr id="262" name="テキスト ボックス 261"/>
        <xdr:cNvSpPr txBox="1"/>
      </xdr:nvSpPr>
      <xdr:spPr>
        <a:xfrm>
          <a:off x="1752111" y="1699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43,596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119704</xdr:rowOff>
    </xdr:from>
    <xdr:to>
      <xdr:col>1</xdr:col>
      <xdr:colOff>485775</xdr:colOff>
      <xdr:row>99</xdr:row>
      <xdr:rowOff>49854</xdr:rowOff>
    </xdr:to>
    <xdr:sp macro="" textlink="">
      <xdr:nvSpPr>
        <xdr:cNvPr id="263" name="円/楕円 262"/>
        <xdr:cNvSpPr/>
      </xdr:nvSpPr>
      <xdr:spPr>
        <a:xfrm>
          <a:off x="1079500" y="1692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40981</xdr:rowOff>
    </xdr:from>
    <xdr:ext cx="534377" cy="259045"/>
    <xdr:sp macro="" textlink="">
      <xdr:nvSpPr>
        <xdr:cNvPr id="264" name="テキスト ボックス 263"/>
        <xdr:cNvSpPr txBox="1"/>
      </xdr:nvSpPr>
      <xdr:spPr>
        <a:xfrm>
          <a:off x="863111" y="1701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42,383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155909</xdr:rowOff>
    </xdr:from>
    <xdr:to>
      <xdr:col>15</xdr:col>
      <xdr:colOff>180975</xdr:colOff>
      <xdr:row>37</xdr:row>
      <xdr:rowOff>4369</xdr:rowOff>
    </xdr:to>
    <xdr:cxnSp macro="">
      <xdr:nvCxnSpPr>
        <xdr:cNvPr id="295" name="直線コネクタ 294"/>
        <xdr:cNvCxnSpPr/>
      </xdr:nvCxnSpPr>
      <xdr:spPr>
        <a:xfrm flipV="1">
          <a:off x="9639300" y="6328109"/>
          <a:ext cx="838200" cy="1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84483</xdr:rowOff>
    </xdr:from>
    <xdr:ext cx="534377" cy="259045"/>
    <xdr:sp macro="" textlink="">
      <xdr:nvSpPr>
        <xdr:cNvPr id="296" name="補助費等平均値テキスト"/>
        <xdr:cNvSpPr txBox="1"/>
      </xdr:nvSpPr>
      <xdr:spPr>
        <a:xfrm>
          <a:off x="10528300" y="6256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4369</xdr:rowOff>
    </xdr:from>
    <xdr:to>
      <xdr:col>14</xdr:col>
      <xdr:colOff>28575</xdr:colOff>
      <xdr:row>37</xdr:row>
      <xdr:rowOff>50666</xdr:rowOff>
    </xdr:to>
    <xdr:cxnSp macro="">
      <xdr:nvCxnSpPr>
        <xdr:cNvPr id="298" name="直線コネクタ 297"/>
        <xdr:cNvCxnSpPr/>
      </xdr:nvCxnSpPr>
      <xdr:spPr>
        <a:xfrm flipV="1">
          <a:off x="8750300" y="6348019"/>
          <a:ext cx="889000" cy="4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71010</xdr:rowOff>
    </xdr:from>
    <xdr:ext cx="534377" cy="259045"/>
    <xdr:sp macro="" textlink="">
      <xdr:nvSpPr>
        <xdr:cNvPr id="300" name="テキスト ボックス 299"/>
        <xdr:cNvSpPr txBox="1"/>
      </xdr:nvSpPr>
      <xdr:spPr>
        <a:xfrm>
          <a:off x="9372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50666</xdr:rowOff>
    </xdr:from>
    <xdr:to>
      <xdr:col>12</xdr:col>
      <xdr:colOff>511175</xdr:colOff>
      <xdr:row>37</xdr:row>
      <xdr:rowOff>54291</xdr:rowOff>
    </xdr:to>
    <xdr:cxnSp macro="">
      <xdr:nvCxnSpPr>
        <xdr:cNvPr id="301" name="直線コネクタ 300"/>
        <xdr:cNvCxnSpPr/>
      </xdr:nvCxnSpPr>
      <xdr:spPr>
        <a:xfrm flipV="1">
          <a:off x="7861300" y="6394316"/>
          <a:ext cx="8890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34129</xdr:rowOff>
    </xdr:from>
    <xdr:ext cx="534377" cy="259045"/>
    <xdr:sp macro="" textlink="">
      <xdr:nvSpPr>
        <xdr:cNvPr id="303" name="テキスト ボックス 302"/>
        <xdr:cNvSpPr txBox="1"/>
      </xdr:nvSpPr>
      <xdr:spPr>
        <a:xfrm>
          <a:off x="8483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40575</xdr:rowOff>
    </xdr:from>
    <xdr:to>
      <xdr:col>11</xdr:col>
      <xdr:colOff>307975</xdr:colOff>
      <xdr:row>37</xdr:row>
      <xdr:rowOff>54291</xdr:rowOff>
    </xdr:to>
    <xdr:cxnSp macro="">
      <xdr:nvCxnSpPr>
        <xdr:cNvPr id="304" name="直線コネクタ 303"/>
        <xdr:cNvCxnSpPr/>
      </xdr:nvCxnSpPr>
      <xdr:spPr>
        <a:xfrm>
          <a:off x="6972300" y="6384225"/>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64435</xdr:rowOff>
    </xdr:from>
    <xdr:ext cx="534377" cy="259045"/>
    <xdr:sp macro="" textlink="">
      <xdr:nvSpPr>
        <xdr:cNvPr id="306" name="テキスト ボックス 305"/>
        <xdr:cNvSpPr txBox="1"/>
      </xdr:nvSpPr>
      <xdr:spPr>
        <a:xfrm>
          <a:off x="7594111" y="60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65404</xdr:rowOff>
    </xdr:from>
    <xdr:ext cx="534377" cy="259045"/>
    <xdr:sp macro="" textlink="">
      <xdr:nvSpPr>
        <xdr:cNvPr id="308" name="テキスト ボックス 307"/>
        <xdr:cNvSpPr txBox="1"/>
      </xdr:nvSpPr>
      <xdr:spPr>
        <a:xfrm>
          <a:off x="6705111" y="60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105109</xdr:rowOff>
    </xdr:from>
    <xdr:to>
      <xdr:col>15</xdr:col>
      <xdr:colOff>231775</xdr:colOff>
      <xdr:row>37</xdr:row>
      <xdr:rowOff>35259</xdr:rowOff>
    </xdr:to>
    <xdr:sp macro="" textlink="">
      <xdr:nvSpPr>
        <xdr:cNvPr id="314" name="円/楕円 313"/>
        <xdr:cNvSpPr/>
      </xdr:nvSpPr>
      <xdr:spPr>
        <a:xfrm>
          <a:off x="10426700" y="627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127986</xdr:rowOff>
    </xdr:from>
    <xdr:ext cx="534377" cy="259045"/>
    <xdr:sp macro="" textlink="">
      <xdr:nvSpPr>
        <xdr:cNvPr id="315" name="補助費等該当値テキスト"/>
        <xdr:cNvSpPr txBox="1"/>
      </xdr:nvSpPr>
      <xdr:spPr>
        <a:xfrm>
          <a:off x="10528300" y="61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42,011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125019</xdr:rowOff>
    </xdr:from>
    <xdr:to>
      <xdr:col>14</xdr:col>
      <xdr:colOff>79375</xdr:colOff>
      <xdr:row>37</xdr:row>
      <xdr:rowOff>55169</xdr:rowOff>
    </xdr:to>
    <xdr:sp macro="" textlink="">
      <xdr:nvSpPr>
        <xdr:cNvPr id="316" name="円/楕円 315"/>
        <xdr:cNvSpPr/>
      </xdr:nvSpPr>
      <xdr:spPr>
        <a:xfrm>
          <a:off x="9588500" y="629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46296</xdr:rowOff>
    </xdr:from>
    <xdr:ext cx="534377" cy="259045"/>
    <xdr:sp macro="" textlink="">
      <xdr:nvSpPr>
        <xdr:cNvPr id="317" name="テキスト ボックス 316"/>
        <xdr:cNvSpPr txBox="1"/>
      </xdr:nvSpPr>
      <xdr:spPr>
        <a:xfrm>
          <a:off x="9372111" y="638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40,182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171316</xdr:rowOff>
    </xdr:from>
    <xdr:to>
      <xdr:col>12</xdr:col>
      <xdr:colOff>561975</xdr:colOff>
      <xdr:row>37</xdr:row>
      <xdr:rowOff>101466</xdr:rowOff>
    </xdr:to>
    <xdr:sp macro="" textlink="">
      <xdr:nvSpPr>
        <xdr:cNvPr id="318" name="円/楕円 317"/>
        <xdr:cNvSpPr/>
      </xdr:nvSpPr>
      <xdr:spPr>
        <a:xfrm>
          <a:off x="8699500" y="634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92593</xdr:rowOff>
    </xdr:from>
    <xdr:ext cx="534377" cy="259045"/>
    <xdr:sp macro="" textlink="">
      <xdr:nvSpPr>
        <xdr:cNvPr id="319" name="テキスト ボックス 318"/>
        <xdr:cNvSpPr txBox="1"/>
      </xdr:nvSpPr>
      <xdr:spPr>
        <a:xfrm>
          <a:off x="8483111" y="643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35,929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3491</xdr:rowOff>
    </xdr:from>
    <xdr:to>
      <xdr:col>11</xdr:col>
      <xdr:colOff>358775</xdr:colOff>
      <xdr:row>37</xdr:row>
      <xdr:rowOff>105091</xdr:rowOff>
    </xdr:to>
    <xdr:sp macro="" textlink="">
      <xdr:nvSpPr>
        <xdr:cNvPr id="320" name="円/楕円 319"/>
        <xdr:cNvSpPr/>
      </xdr:nvSpPr>
      <xdr:spPr>
        <a:xfrm>
          <a:off x="7810500" y="634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96218</xdr:rowOff>
    </xdr:from>
    <xdr:ext cx="534377" cy="259045"/>
    <xdr:sp macro="" textlink="">
      <xdr:nvSpPr>
        <xdr:cNvPr id="321" name="テキスト ボックス 320"/>
        <xdr:cNvSpPr txBox="1"/>
      </xdr:nvSpPr>
      <xdr:spPr>
        <a:xfrm>
          <a:off x="7594111" y="643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35,596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161225</xdr:rowOff>
    </xdr:from>
    <xdr:to>
      <xdr:col>10</xdr:col>
      <xdr:colOff>155575</xdr:colOff>
      <xdr:row>37</xdr:row>
      <xdr:rowOff>91375</xdr:rowOff>
    </xdr:to>
    <xdr:sp macro="" textlink="">
      <xdr:nvSpPr>
        <xdr:cNvPr id="322" name="円/楕円 321"/>
        <xdr:cNvSpPr/>
      </xdr:nvSpPr>
      <xdr:spPr>
        <a:xfrm>
          <a:off x="6921500" y="63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82502</xdr:rowOff>
    </xdr:from>
    <xdr:ext cx="534377" cy="259045"/>
    <xdr:sp macro="" textlink="">
      <xdr:nvSpPr>
        <xdr:cNvPr id="323" name="テキスト ボックス 322"/>
        <xdr:cNvSpPr txBox="1"/>
      </xdr:nvSpPr>
      <xdr:spPr>
        <a:xfrm>
          <a:off x="6705111" y="642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36,856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21918</xdr:rowOff>
    </xdr:from>
    <xdr:to>
      <xdr:col>15</xdr:col>
      <xdr:colOff>180975</xdr:colOff>
      <xdr:row>58</xdr:row>
      <xdr:rowOff>52718</xdr:rowOff>
    </xdr:to>
    <xdr:cxnSp macro="">
      <xdr:nvCxnSpPr>
        <xdr:cNvPr id="352" name="直線コネクタ 351"/>
        <xdr:cNvCxnSpPr/>
      </xdr:nvCxnSpPr>
      <xdr:spPr>
        <a:xfrm>
          <a:off x="9639300" y="9623118"/>
          <a:ext cx="838200" cy="37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150494</xdr:rowOff>
    </xdr:from>
    <xdr:ext cx="534377" cy="259045"/>
    <xdr:sp macro="" textlink="">
      <xdr:nvSpPr>
        <xdr:cNvPr id="353" name="普通建設事業費平均値テキスト"/>
        <xdr:cNvSpPr txBox="1"/>
      </xdr:nvSpPr>
      <xdr:spPr>
        <a:xfrm>
          <a:off x="10528300" y="9580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21918</xdr:rowOff>
    </xdr:from>
    <xdr:to>
      <xdr:col>14</xdr:col>
      <xdr:colOff>28575</xdr:colOff>
      <xdr:row>57</xdr:row>
      <xdr:rowOff>85065</xdr:rowOff>
    </xdr:to>
    <xdr:cxnSp macro="">
      <xdr:nvCxnSpPr>
        <xdr:cNvPr id="355" name="直線コネクタ 354"/>
        <xdr:cNvCxnSpPr/>
      </xdr:nvCxnSpPr>
      <xdr:spPr>
        <a:xfrm flipV="1">
          <a:off x="8750300" y="9623118"/>
          <a:ext cx="889000" cy="23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23192</xdr:rowOff>
    </xdr:from>
    <xdr:ext cx="534377" cy="259045"/>
    <xdr:sp macro="" textlink="">
      <xdr:nvSpPr>
        <xdr:cNvPr id="357" name="テキスト ボックス 356"/>
        <xdr:cNvSpPr txBox="1"/>
      </xdr:nvSpPr>
      <xdr:spPr>
        <a:xfrm>
          <a:off x="9372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85065</xdr:rowOff>
    </xdr:from>
    <xdr:to>
      <xdr:col>12</xdr:col>
      <xdr:colOff>511175</xdr:colOff>
      <xdr:row>58</xdr:row>
      <xdr:rowOff>79</xdr:rowOff>
    </xdr:to>
    <xdr:cxnSp macro="">
      <xdr:nvCxnSpPr>
        <xdr:cNvPr id="358" name="直線コネクタ 357"/>
        <xdr:cNvCxnSpPr/>
      </xdr:nvCxnSpPr>
      <xdr:spPr>
        <a:xfrm flipV="1">
          <a:off x="7861300" y="9857715"/>
          <a:ext cx="889000" cy="8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48760</xdr:rowOff>
    </xdr:from>
    <xdr:ext cx="534377" cy="259045"/>
    <xdr:sp macro="" textlink="">
      <xdr:nvSpPr>
        <xdr:cNvPr id="360" name="テキスト ボックス 359"/>
        <xdr:cNvSpPr txBox="1"/>
      </xdr:nvSpPr>
      <xdr:spPr>
        <a:xfrm>
          <a:off x="8483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79</xdr:rowOff>
    </xdr:from>
    <xdr:to>
      <xdr:col>11</xdr:col>
      <xdr:colOff>307975</xdr:colOff>
      <xdr:row>58</xdr:row>
      <xdr:rowOff>57313</xdr:rowOff>
    </xdr:to>
    <xdr:cxnSp macro="">
      <xdr:nvCxnSpPr>
        <xdr:cNvPr id="361" name="直線コネクタ 360"/>
        <xdr:cNvCxnSpPr/>
      </xdr:nvCxnSpPr>
      <xdr:spPr>
        <a:xfrm flipV="1">
          <a:off x="6972300" y="9944179"/>
          <a:ext cx="889000" cy="5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97917</xdr:rowOff>
    </xdr:from>
    <xdr:ext cx="534377" cy="259045"/>
    <xdr:sp macro="" textlink="">
      <xdr:nvSpPr>
        <xdr:cNvPr id="363" name="テキスト ボックス 362"/>
        <xdr:cNvSpPr txBox="1"/>
      </xdr:nvSpPr>
      <xdr:spPr>
        <a:xfrm>
          <a:off x="7594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128243</xdr:rowOff>
    </xdr:from>
    <xdr:ext cx="534377" cy="259045"/>
    <xdr:sp macro="" textlink="">
      <xdr:nvSpPr>
        <xdr:cNvPr id="365" name="テキスト ボックス 364"/>
        <xdr:cNvSpPr txBox="1"/>
      </xdr:nvSpPr>
      <xdr:spPr>
        <a:xfrm>
          <a:off x="6705111" y="95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1918</xdr:rowOff>
    </xdr:from>
    <xdr:to>
      <xdr:col>15</xdr:col>
      <xdr:colOff>231775</xdr:colOff>
      <xdr:row>58</xdr:row>
      <xdr:rowOff>103518</xdr:rowOff>
    </xdr:to>
    <xdr:sp macro="" textlink="">
      <xdr:nvSpPr>
        <xdr:cNvPr id="371" name="円/楕円 370"/>
        <xdr:cNvSpPr/>
      </xdr:nvSpPr>
      <xdr:spPr>
        <a:xfrm>
          <a:off x="10426700" y="994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88295</xdr:rowOff>
    </xdr:from>
    <xdr:ext cx="534377" cy="259045"/>
    <xdr:sp macro="" textlink="">
      <xdr:nvSpPr>
        <xdr:cNvPr id="372" name="普通建設事業費該当値テキスト"/>
        <xdr:cNvSpPr txBox="1"/>
      </xdr:nvSpPr>
      <xdr:spPr>
        <a:xfrm>
          <a:off x="10528300" y="98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21,415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142568</xdr:rowOff>
    </xdr:from>
    <xdr:to>
      <xdr:col>14</xdr:col>
      <xdr:colOff>79375</xdr:colOff>
      <xdr:row>56</xdr:row>
      <xdr:rowOff>72718</xdr:rowOff>
    </xdr:to>
    <xdr:sp macro="" textlink="">
      <xdr:nvSpPr>
        <xdr:cNvPr id="373" name="円/楕円 372"/>
        <xdr:cNvSpPr/>
      </xdr:nvSpPr>
      <xdr:spPr>
        <a:xfrm>
          <a:off x="9588500" y="957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89245</xdr:rowOff>
    </xdr:from>
    <xdr:ext cx="534377" cy="259045"/>
    <xdr:sp macro="" textlink="">
      <xdr:nvSpPr>
        <xdr:cNvPr id="374" name="テキスト ボックス 373"/>
        <xdr:cNvSpPr txBox="1"/>
      </xdr:nvSpPr>
      <xdr:spPr>
        <a:xfrm>
          <a:off x="9372111" y="934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70,457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34265</xdr:rowOff>
    </xdr:from>
    <xdr:to>
      <xdr:col>12</xdr:col>
      <xdr:colOff>561975</xdr:colOff>
      <xdr:row>57</xdr:row>
      <xdr:rowOff>135865</xdr:rowOff>
    </xdr:to>
    <xdr:sp macro="" textlink="">
      <xdr:nvSpPr>
        <xdr:cNvPr id="375" name="円/楕円 374"/>
        <xdr:cNvSpPr/>
      </xdr:nvSpPr>
      <xdr:spPr>
        <a:xfrm>
          <a:off x="8699500" y="980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126992</xdr:rowOff>
    </xdr:from>
    <xdr:ext cx="534377" cy="259045"/>
    <xdr:sp macro="" textlink="">
      <xdr:nvSpPr>
        <xdr:cNvPr id="376" name="テキスト ボックス 375"/>
        <xdr:cNvSpPr txBox="1"/>
      </xdr:nvSpPr>
      <xdr:spPr>
        <a:xfrm>
          <a:off x="8483111" y="989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39,670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120729</xdr:rowOff>
    </xdr:from>
    <xdr:to>
      <xdr:col>11</xdr:col>
      <xdr:colOff>358775</xdr:colOff>
      <xdr:row>58</xdr:row>
      <xdr:rowOff>50879</xdr:rowOff>
    </xdr:to>
    <xdr:sp macro="" textlink="">
      <xdr:nvSpPr>
        <xdr:cNvPr id="377" name="円/楕円 376"/>
        <xdr:cNvSpPr/>
      </xdr:nvSpPr>
      <xdr:spPr>
        <a:xfrm>
          <a:off x="7810500" y="989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42006</xdr:rowOff>
    </xdr:from>
    <xdr:ext cx="534377" cy="259045"/>
    <xdr:sp macro="" textlink="">
      <xdr:nvSpPr>
        <xdr:cNvPr id="378" name="テキスト ボックス 377"/>
        <xdr:cNvSpPr txBox="1"/>
      </xdr:nvSpPr>
      <xdr:spPr>
        <a:xfrm>
          <a:off x="7594111" y="998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28,323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6513</xdr:rowOff>
    </xdr:from>
    <xdr:to>
      <xdr:col>10</xdr:col>
      <xdr:colOff>155575</xdr:colOff>
      <xdr:row>58</xdr:row>
      <xdr:rowOff>108113</xdr:rowOff>
    </xdr:to>
    <xdr:sp macro="" textlink="">
      <xdr:nvSpPr>
        <xdr:cNvPr id="379" name="円/楕円 378"/>
        <xdr:cNvSpPr/>
      </xdr:nvSpPr>
      <xdr:spPr>
        <a:xfrm>
          <a:off x="6921500" y="995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99240</xdr:rowOff>
    </xdr:from>
    <xdr:ext cx="534377" cy="259045"/>
    <xdr:sp macro="" textlink="">
      <xdr:nvSpPr>
        <xdr:cNvPr id="380" name="テキスト ボックス 379"/>
        <xdr:cNvSpPr txBox="1"/>
      </xdr:nvSpPr>
      <xdr:spPr>
        <a:xfrm>
          <a:off x="6705111" y="10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20,812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2017</xdr:rowOff>
    </xdr:from>
    <xdr:to>
      <xdr:col>15</xdr:col>
      <xdr:colOff>180975</xdr:colOff>
      <xdr:row>78</xdr:row>
      <xdr:rowOff>127650</xdr:rowOff>
    </xdr:to>
    <xdr:cxnSp macro="">
      <xdr:nvCxnSpPr>
        <xdr:cNvPr id="411" name="直線コネクタ 410"/>
        <xdr:cNvCxnSpPr/>
      </xdr:nvCxnSpPr>
      <xdr:spPr>
        <a:xfrm>
          <a:off x="9639300" y="13375117"/>
          <a:ext cx="838200" cy="12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149931</xdr:rowOff>
    </xdr:from>
    <xdr:ext cx="534377" cy="259045"/>
    <xdr:sp macro="" textlink="">
      <xdr:nvSpPr>
        <xdr:cNvPr id="412" name="普通建設事業費 （ うち新規整備　）平均値テキスト"/>
        <xdr:cNvSpPr txBox="1"/>
      </xdr:nvSpPr>
      <xdr:spPr>
        <a:xfrm>
          <a:off x="10528300" y="13180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66598</xdr:rowOff>
    </xdr:from>
    <xdr:ext cx="534377" cy="259045"/>
    <xdr:sp macro="" textlink="">
      <xdr:nvSpPr>
        <xdr:cNvPr id="415" name="テキスト ボックス 414"/>
        <xdr:cNvSpPr txBox="1"/>
      </xdr:nvSpPr>
      <xdr:spPr>
        <a:xfrm>
          <a:off x="9372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76850</xdr:rowOff>
    </xdr:from>
    <xdr:to>
      <xdr:col>15</xdr:col>
      <xdr:colOff>231775</xdr:colOff>
      <xdr:row>79</xdr:row>
      <xdr:rowOff>7000</xdr:rowOff>
    </xdr:to>
    <xdr:sp macro="" textlink="">
      <xdr:nvSpPr>
        <xdr:cNvPr id="421" name="円/楕円 420"/>
        <xdr:cNvSpPr/>
      </xdr:nvSpPr>
      <xdr:spPr>
        <a:xfrm>
          <a:off x="10426700" y="134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55277</xdr:rowOff>
    </xdr:from>
    <xdr:ext cx="534377" cy="259045"/>
    <xdr:sp macro="" textlink="">
      <xdr:nvSpPr>
        <xdr:cNvPr id="422" name="普通建設事業費 （ うち新規整備　）該当値テキスト"/>
        <xdr:cNvSpPr txBox="1"/>
      </xdr:nvSpPr>
      <xdr:spPr>
        <a:xfrm>
          <a:off x="10528300" y="13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13,107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122667</xdr:rowOff>
    </xdr:from>
    <xdr:to>
      <xdr:col>14</xdr:col>
      <xdr:colOff>79375</xdr:colOff>
      <xdr:row>78</xdr:row>
      <xdr:rowOff>52817</xdr:rowOff>
    </xdr:to>
    <xdr:sp macro="" textlink="">
      <xdr:nvSpPr>
        <xdr:cNvPr id="423" name="円/楕円 422"/>
        <xdr:cNvSpPr/>
      </xdr:nvSpPr>
      <xdr:spPr>
        <a:xfrm>
          <a:off x="9588500" y="1332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69344</xdr:rowOff>
    </xdr:from>
    <xdr:ext cx="534377" cy="259045"/>
    <xdr:sp macro="" textlink="">
      <xdr:nvSpPr>
        <xdr:cNvPr id="424" name="テキスト ボックス 423"/>
        <xdr:cNvSpPr txBox="1"/>
      </xdr:nvSpPr>
      <xdr:spPr>
        <a:xfrm>
          <a:off x="9372111" y="1309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24,648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13,056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6477</xdr:rowOff>
    </xdr:from>
    <xdr:to>
      <xdr:col>15</xdr:col>
      <xdr:colOff>180975</xdr:colOff>
      <xdr:row>98</xdr:row>
      <xdr:rowOff>142672</xdr:rowOff>
    </xdr:to>
    <xdr:cxnSp macro="">
      <xdr:nvCxnSpPr>
        <xdr:cNvPr id="453" name="直線コネクタ 452"/>
        <xdr:cNvCxnSpPr/>
      </xdr:nvCxnSpPr>
      <xdr:spPr>
        <a:xfrm>
          <a:off x="9639300" y="16465677"/>
          <a:ext cx="838200" cy="47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132250</xdr:rowOff>
    </xdr:from>
    <xdr:ext cx="534377" cy="259045"/>
    <xdr:sp macro="" textlink="">
      <xdr:nvSpPr>
        <xdr:cNvPr id="454" name="普通建設事業費 （ うち更新整備　）平均値テキスト"/>
        <xdr:cNvSpPr txBox="1"/>
      </xdr:nvSpPr>
      <xdr:spPr>
        <a:xfrm>
          <a:off x="10528300" y="16591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143260</xdr:rowOff>
    </xdr:from>
    <xdr:ext cx="534377" cy="259045"/>
    <xdr:sp macro="" textlink="">
      <xdr:nvSpPr>
        <xdr:cNvPr id="457" name="テキスト ボックス 456"/>
        <xdr:cNvSpPr txBox="1"/>
      </xdr:nvSpPr>
      <xdr:spPr>
        <a:xfrm>
          <a:off x="9372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91872</xdr:rowOff>
    </xdr:from>
    <xdr:to>
      <xdr:col>15</xdr:col>
      <xdr:colOff>231775</xdr:colOff>
      <xdr:row>99</xdr:row>
      <xdr:rowOff>22022</xdr:rowOff>
    </xdr:to>
    <xdr:sp macro="" textlink="">
      <xdr:nvSpPr>
        <xdr:cNvPr id="463" name="円/楕円 462"/>
        <xdr:cNvSpPr/>
      </xdr:nvSpPr>
      <xdr:spPr>
        <a:xfrm>
          <a:off x="10426700" y="1689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6799</xdr:rowOff>
    </xdr:from>
    <xdr:ext cx="469744" cy="259045"/>
    <xdr:sp macro="" textlink="">
      <xdr:nvSpPr>
        <xdr:cNvPr id="464" name="普通建設事業費 （ うち更新整備　）該当値テキスト"/>
        <xdr:cNvSpPr txBox="1"/>
      </xdr:nvSpPr>
      <xdr:spPr>
        <a:xfrm>
          <a:off x="10528300" y="1680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5,766</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127127</xdr:rowOff>
    </xdr:from>
    <xdr:to>
      <xdr:col>14</xdr:col>
      <xdr:colOff>79375</xdr:colOff>
      <xdr:row>96</xdr:row>
      <xdr:rowOff>57277</xdr:rowOff>
    </xdr:to>
    <xdr:sp macro="" textlink="">
      <xdr:nvSpPr>
        <xdr:cNvPr id="465" name="円/楕円 464"/>
        <xdr:cNvSpPr/>
      </xdr:nvSpPr>
      <xdr:spPr>
        <a:xfrm>
          <a:off x="9588500" y="1641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73804</xdr:rowOff>
    </xdr:from>
    <xdr:ext cx="534377" cy="259045"/>
    <xdr:sp macro="" textlink="">
      <xdr:nvSpPr>
        <xdr:cNvPr id="466" name="テキスト ボックス 465"/>
        <xdr:cNvSpPr txBox="1"/>
      </xdr:nvSpPr>
      <xdr:spPr>
        <a:xfrm>
          <a:off x="9372111" y="1619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43,490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0" name="直線コネクタ 489"/>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3"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4" name="直線コネクタ 493"/>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41707</xdr:rowOff>
    </xdr:from>
    <xdr:to>
      <xdr:col>23</xdr:col>
      <xdr:colOff>517525</xdr:colOff>
      <xdr:row>39</xdr:row>
      <xdr:rowOff>44450</xdr:rowOff>
    </xdr:to>
    <xdr:cxnSp macro="">
      <xdr:nvCxnSpPr>
        <xdr:cNvPr id="495" name="直線コネクタ 494"/>
        <xdr:cNvCxnSpPr/>
      </xdr:nvCxnSpPr>
      <xdr:spPr>
        <a:xfrm flipV="1">
          <a:off x="15481300" y="6728257"/>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115206</xdr:rowOff>
    </xdr:from>
    <xdr:ext cx="378565" cy="259045"/>
    <xdr:sp macro="" textlink="">
      <xdr:nvSpPr>
        <xdr:cNvPr id="496" name="災害復旧事業費平均値テキスト"/>
        <xdr:cNvSpPr txBox="1"/>
      </xdr:nvSpPr>
      <xdr:spPr>
        <a:xfrm>
          <a:off x="16370300" y="6458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7" name="フローチャート : 判断 496"/>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8" name="直線コネクタ 49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9" name="フローチャート : 判断 498"/>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9669</xdr:rowOff>
    </xdr:from>
    <xdr:ext cx="469744" cy="259045"/>
    <xdr:sp macro="" textlink="">
      <xdr:nvSpPr>
        <xdr:cNvPr id="500" name="テキスト ボックス 499"/>
        <xdr:cNvSpPr txBox="1"/>
      </xdr:nvSpPr>
      <xdr:spPr>
        <a:xfrm>
          <a:off x="15246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1" name="直線コネクタ 50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2" name="フローチャート : 判断 501"/>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503" name="テキスト ボックス 502"/>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4" name="直線コネクタ 50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5" name="フローチャート : 判断 504"/>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41749</xdr:rowOff>
    </xdr:from>
    <xdr:ext cx="469744" cy="259045"/>
    <xdr:sp macro="" textlink="">
      <xdr:nvSpPr>
        <xdr:cNvPr id="506" name="テキスト ボックス 505"/>
        <xdr:cNvSpPr txBox="1"/>
      </xdr:nvSpPr>
      <xdr:spPr>
        <a:xfrm>
          <a:off x="13468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7" name="フローチャート : 判断 506"/>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08" name="テキスト ボックス 507"/>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162357</xdr:rowOff>
    </xdr:from>
    <xdr:to>
      <xdr:col>23</xdr:col>
      <xdr:colOff>568325</xdr:colOff>
      <xdr:row>39</xdr:row>
      <xdr:rowOff>92507</xdr:rowOff>
    </xdr:to>
    <xdr:sp macro="" textlink="">
      <xdr:nvSpPr>
        <xdr:cNvPr id="514" name="円/楕円 513"/>
        <xdr:cNvSpPr/>
      </xdr:nvSpPr>
      <xdr:spPr>
        <a:xfrm>
          <a:off x="16268700" y="667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77284</xdr:rowOff>
    </xdr:from>
    <xdr:ext cx="313932" cy="259045"/>
    <xdr:sp macro="" textlink="">
      <xdr:nvSpPr>
        <xdr:cNvPr id="515" name="災害復旧事業費該当値テキスト"/>
        <xdr:cNvSpPr txBox="1"/>
      </xdr:nvSpPr>
      <xdr:spPr>
        <a:xfrm>
          <a:off x="16370300" y="6592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0" name="円/楕円 51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1" name="テキスト ボックス 52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2" name="円/楕円 52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3" name="テキスト ボックス 522"/>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152812</xdr:rowOff>
    </xdr:from>
    <xdr:to>
      <xdr:col>23</xdr:col>
      <xdr:colOff>517525</xdr:colOff>
      <xdr:row>77</xdr:row>
      <xdr:rowOff>21856</xdr:rowOff>
    </xdr:to>
    <xdr:cxnSp macro="">
      <xdr:nvCxnSpPr>
        <xdr:cNvPr id="603" name="直線コネクタ 602"/>
        <xdr:cNvCxnSpPr/>
      </xdr:nvCxnSpPr>
      <xdr:spPr>
        <a:xfrm flipV="1">
          <a:off x="15481300" y="13183012"/>
          <a:ext cx="838200" cy="4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99841</xdr:rowOff>
    </xdr:from>
    <xdr:ext cx="534377" cy="259045"/>
    <xdr:sp macro="" textlink="">
      <xdr:nvSpPr>
        <xdr:cNvPr id="604" name="公債費平均値テキスト"/>
        <xdr:cNvSpPr txBox="1"/>
      </xdr:nvSpPr>
      <xdr:spPr>
        <a:xfrm>
          <a:off x="16370300" y="1295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21856</xdr:rowOff>
    </xdr:from>
    <xdr:to>
      <xdr:col>22</xdr:col>
      <xdr:colOff>365125</xdr:colOff>
      <xdr:row>77</xdr:row>
      <xdr:rowOff>33206</xdr:rowOff>
    </xdr:to>
    <xdr:cxnSp macro="">
      <xdr:nvCxnSpPr>
        <xdr:cNvPr id="606" name="直線コネクタ 605"/>
        <xdr:cNvCxnSpPr/>
      </xdr:nvCxnSpPr>
      <xdr:spPr>
        <a:xfrm flipV="1">
          <a:off x="14592300" y="13223506"/>
          <a:ext cx="889000" cy="1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121694</xdr:rowOff>
    </xdr:from>
    <xdr:ext cx="534377" cy="259045"/>
    <xdr:sp macro="" textlink="">
      <xdr:nvSpPr>
        <xdr:cNvPr id="608" name="テキスト ボックス 607"/>
        <xdr:cNvSpPr txBox="1"/>
      </xdr:nvSpPr>
      <xdr:spPr>
        <a:xfrm>
          <a:off x="15214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27327</xdr:rowOff>
    </xdr:from>
    <xdr:to>
      <xdr:col>21</xdr:col>
      <xdr:colOff>161925</xdr:colOff>
      <xdr:row>77</xdr:row>
      <xdr:rowOff>33206</xdr:rowOff>
    </xdr:to>
    <xdr:cxnSp macro="">
      <xdr:nvCxnSpPr>
        <xdr:cNvPr id="609" name="直線コネクタ 608"/>
        <xdr:cNvCxnSpPr/>
      </xdr:nvCxnSpPr>
      <xdr:spPr>
        <a:xfrm>
          <a:off x="13703300" y="13228977"/>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117138</xdr:rowOff>
    </xdr:from>
    <xdr:ext cx="534377" cy="259045"/>
    <xdr:sp macro="" textlink="">
      <xdr:nvSpPr>
        <xdr:cNvPr id="611" name="テキスト ボックス 610"/>
        <xdr:cNvSpPr txBox="1"/>
      </xdr:nvSpPr>
      <xdr:spPr>
        <a:xfrm>
          <a:off x="14325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27327</xdr:rowOff>
    </xdr:from>
    <xdr:to>
      <xdr:col>19</xdr:col>
      <xdr:colOff>644525</xdr:colOff>
      <xdr:row>77</xdr:row>
      <xdr:rowOff>28927</xdr:rowOff>
    </xdr:to>
    <xdr:cxnSp macro="">
      <xdr:nvCxnSpPr>
        <xdr:cNvPr id="612" name="直線コネクタ 611"/>
        <xdr:cNvCxnSpPr/>
      </xdr:nvCxnSpPr>
      <xdr:spPr>
        <a:xfrm flipV="1">
          <a:off x="12814300" y="13228977"/>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90866</xdr:rowOff>
    </xdr:from>
    <xdr:ext cx="534377" cy="259045"/>
    <xdr:sp macro="" textlink="">
      <xdr:nvSpPr>
        <xdr:cNvPr id="614" name="テキスト ボックス 613"/>
        <xdr:cNvSpPr txBox="1"/>
      </xdr:nvSpPr>
      <xdr:spPr>
        <a:xfrm>
          <a:off x="13436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90180</xdr:rowOff>
    </xdr:from>
    <xdr:ext cx="534377" cy="259045"/>
    <xdr:sp macro="" textlink="">
      <xdr:nvSpPr>
        <xdr:cNvPr id="616" name="テキスト ボックス 615"/>
        <xdr:cNvSpPr txBox="1"/>
      </xdr:nvSpPr>
      <xdr:spPr>
        <a:xfrm>
          <a:off x="12547111" y="127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102012</xdr:rowOff>
    </xdr:from>
    <xdr:to>
      <xdr:col>23</xdr:col>
      <xdr:colOff>568325</xdr:colOff>
      <xdr:row>77</xdr:row>
      <xdr:rowOff>32162</xdr:rowOff>
    </xdr:to>
    <xdr:sp macro="" textlink="">
      <xdr:nvSpPr>
        <xdr:cNvPr id="622" name="円/楕円 621"/>
        <xdr:cNvSpPr/>
      </xdr:nvSpPr>
      <xdr:spPr>
        <a:xfrm>
          <a:off x="16268700" y="131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80439</xdr:rowOff>
    </xdr:from>
    <xdr:ext cx="534377" cy="259045"/>
    <xdr:sp macro="" textlink="">
      <xdr:nvSpPr>
        <xdr:cNvPr id="623" name="公債費該当値テキスト"/>
        <xdr:cNvSpPr txBox="1"/>
      </xdr:nvSpPr>
      <xdr:spPr>
        <a:xfrm>
          <a:off x="16370300" y="1311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28,197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142506</xdr:rowOff>
    </xdr:from>
    <xdr:to>
      <xdr:col>22</xdr:col>
      <xdr:colOff>415925</xdr:colOff>
      <xdr:row>77</xdr:row>
      <xdr:rowOff>72656</xdr:rowOff>
    </xdr:to>
    <xdr:sp macro="" textlink="">
      <xdr:nvSpPr>
        <xdr:cNvPr id="624" name="円/楕円 623"/>
        <xdr:cNvSpPr/>
      </xdr:nvSpPr>
      <xdr:spPr>
        <a:xfrm>
          <a:off x="15430500" y="1317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63783</xdr:rowOff>
    </xdr:from>
    <xdr:ext cx="534377" cy="259045"/>
    <xdr:sp macro="" textlink="">
      <xdr:nvSpPr>
        <xdr:cNvPr id="625" name="テキスト ボックス 624"/>
        <xdr:cNvSpPr txBox="1"/>
      </xdr:nvSpPr>
      <xdr:spPr>
        <a:xfrm>
          <a:off x="15214111" y="1326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25,717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153856</xdr:rowOff>
    </xdr:from>
    <xdr:to>
      <xdr:col>21</xdr:col>
      <xdr:colOff>212725</xdr:colOff>
      <xdr:row>77</xdr:row>
      <xdr:rowOff>84006</xdr:rowOff>
    </xdr:to>
    <xdr:sp macro="" textlink="">
      <xdr:nvSpPr>
        <xdr:cNvPr id="626" name="円/楕円 625"/>
        <xdr:cNvSpPr/>
      </xdr:nvSpPr>
      <xdr:spPr>
        <a:xfrm>
          <a:off x="14541500" y="1318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75133</xdr:rowOff>
    </xdr:from>
    <xdr:ext cx="534377" cy="259045"/>
    <xdr:sp macro="" textlink="">
      <xdr:nvSpPr>
        <xdr:cNvPr id="627" name="テキスト ボックス 626"/>
        <xdr:cNvSpPr txBox="1"/>
      </xdr:nvSpPr>
      <xdr:spPr>
        <a:xfrm>
          <a:off x="14325111" y="1327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25,022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147977</xdr:rowOff>
    </xdr:from>
    <xdr:to>
      <xdr:col>20</xdr:col>
      <xdr:colOff>9525</xdr:colOff>
      <xdr:row>77</xdr:row>
      <xdr:rowOff>78127</xdr:rowOff>
    </xdr:to>
    <xdr:sp macro="" textlink="">
      <xdr:nvSpPr>
        <xdr:cNvPr id="628" name="円/楕円 627"/>
        <xdr:cNvSpPr/>
      </xdr:nvSpPr>
      <xdr:spPr>
        <a:xfrm>
          <a:off x="13652500" y="1317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69254</xdr:rowOff>
    </xdr:from>
    <xdr:ext cx="534377" cy="259045"/>
    <xdr:sp macro="" textlink="">
      <xdr:nvSpPr>
        <xdr:cNvPr id="629" name="テキスト ボックス 628"/>
        <xdr:cNvSpPr txBox="1"/>
      </xdr:nvSpPr>
      <xdr:spPr>
        <a:xfrm>
          <a:off x="13436111" y="1327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25,382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149577</xdr:rowOff>
    </xdr:from>
    <xdr:to>
      <xdr:col>18</xdr:col>
      <xdr:colOff>492125</xdr:colOff>
      <xdr:row>77</xdr:row>
      <xdr:rowOff>79727</xdr:rowOff>
    </xdr:to>
    <xdr:sp macro="" textlink="">
      <xdr:nvSpPr>
        <xdr:cNvPr id="630" name="円/楕円 629"/>
        <xdr:cNvSpPr/>
      </xdr:nvSpPr>
      <xdr:spPr>
        <a:xfrm>
          <a:off x="12763500" y="1317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70854</xdr:rowOff>
    </xdr:from>
    <xdr:ext cx="534377" cy="259045"/>
    <xdr:sp macro="" textlink="">
      <xdr:nvSpPr>
        <xdr:cNvPr id="631" name="テキスト ボックス 630"/>
        <xdr:cNvSpPr txBox="1"/>
      </xdr:nvSpPr>
      <xdr:spPr>
        <a:xfrm>
          <a:off x="12547111" y="1327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25,284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43802</xdr:rowOff>
    </xdr:from>
    <xdr:to>
      <xdr:col>23</xdr:col>
      <xdr:colOff>517525</xdr:colOff>
      <xdr:row>99</xdr:row>
      <xdr:rowOff>43828</xdr:rowOff>
    </xdr:to>
    <xdr:cxnSp macro="">
      <xdr:nvCxnSpPr>
        <xdr:cNvPr id="660" name="直線コネクタ 659"/>
        <xdr:cNvCxnSpPr/>
      </xdr:nvCxnSpPr>
      <xdr:spPr>
        <a:xfrm flipV="1">
          <a:off x="15481300" y="17017352"/>
          <a:ext cx="8382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9289</xdr:rowOff>
    </xdr:from>
    <xdr:ext cx="534377" cy="259045"/>
    <xdr:sp macro="" textlink="">
      <xdr:nvSpPr>
        <xdr:cNvPr id="661" name="積立金平均値テキスト"/>
        <xdr:cNvSpPr txBox="1"/>
      </xdr:nvSpPr>
      <xdr:spPr>
        <a:xfrm>
          <a:off x="16370300" y="16639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79172</xdr:rowOff>
    </xdr:from>
    <xdr:to>
      <xdr:col>22</xdr:col>
      <xdr:colOff>365125</xdr:colOff>
      <xdr:row>99</xdr:row>
      <xdr:rowOff>43828</xdr:rowOff>
    </xdr:to>
    <xdr:cxnSp macro="">
      <xdr:nvCxnSpPr>
        <xdr:cNvPr id="663" name="直線コネクタ 662"/>
        <xdr:cNvCxnSpPr/>
      </xdr:nvCxnSpPr>
      <xdr:spPr>
        <a:xfrm>
          <a:off x="14592300" y="16881272"/>
          <a:ext cx="889000" cy="13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121429</xdr:rowOff>
    </xdr:from>
    <xdr:ext cx="534377" cy="259045"/>
    <xdr:sp macro="" textlink="">
      <xdr:nvSpPr>
        <xdr:cNvPr id="665" name="テキスト ボックス 664"/>
        <xdr:cNvSpPr txBox="1"/>
      </xdr:nvSpPr>
      <xdr:spPr>
        <a:xfrm>
          <a:off x="15214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79172</xdr:rowOff>
    </xdr:from>
    <xdr:to>
      <xdr:col>21</xdr:col>
      <xdr:colOff>161925</xdr:colOff>
      <xdr:row>99</xdr:row>
      <xdr:rowOff>41363</xdr:rowOff>
    </xdr:to>
    <xdr:cxnSp macro="">
      <xdr:nvCxnSpPr>
        <xdr:cNvPr id="666" name="直線コネクタ 665"/>
        <xdr:cNvCxnSpPr/>
      </xdr:nvCxnSpPr>
      <xdr:spPr>
        <a:xfrm flipV="1">
          <a:off x="13703300" y="16881272"/>
          <a:ext cx="889000" cy="13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69905</xdr:rowOff>
    </xdr:from>
    <xdr:ext cx="534377" cy="259045"/>
    <xdr:sp macro="" textlink="">
      <xdr:nvSpPr>
        <xdr:cNvPr id="668" name="テキスト ボックス 667"/>
        <xdr:cNvSpPr txBox="1"/>
      </xdr:nvSpPr>
      <xdr:spPr>
        <a:xfrm>
          <a:off x="14325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41363</xdr:rowOff>
    </xdr:from>
    <xdr:to>
      <xdr:col>19</xdr:col>
      <xdr:colOff>644525</xdr:colOff>
      <xdr:row>99</xdr:row>
      <xdr:rowOff>43738</xdr:rowOff>
    </xdr:to>
    <xdr:cxnSp macro="">
      <xdr:nvCxnSpPr>
        <xdr:cNvPr id="669" name="直線コネクタ 668"/>
        <xdr:cNvCxnSpPr/>
      </xdr:nvCxnSpPr>
      <xdr:spPr>
        <a:xfrm flipV="1">
          <a:off x="12814300" y="17014913"/>
          <a:ext cx="889000" cy="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71" name="テキスト ボックス 670"/>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57193</xdr:rowOff>
    </xdr:from>
    <xdr:ext cx="534377" cy="259045"/>
    <xdr:sp macro="" textlink="">
      <xdr:nvSpPr>
        <xdr:cNvPr id="673" name="テキスト ボックス 672"/>
        <xdr:cNvSpPr txBox="1"/>
      </xdr:nvSpPr>
      <xdr:spPr>
        <a:xfrm>
          <a:off x="12547111" y="165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164452</xdr:rowOff>
    </xdr:from>
    <xdr:to>
      <xdr:col>23</xdr:col>
      <xdr:colOff>568325</xdr:colOff>
      <xdr:row>99</xdr:row>
      <xdr:rowOff>94602</xdr:rowOff>
    </xdr:to>
    <xdr:sp macro="" textlink="">
      <xdr:nvSpPr>
        <xdr:cNvPr id="679" name="円/楕円 678"/>
        <xdr:cNvSpPr/>
      </xdr:nvSpPr>
      <xdr:spPr>
        <a:xfrm>
          <a:off x="16268700" y="169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79379</xdr:rowOff>
    </xdr:from>
    <xdr:ext cx="313932" cy="259045"/>
    <xdr:sp macro="" textlink="">
      <xdr:nvSpPr>
        <xdr:cNvPr id="680" name="積立金該当値テキスト"/>
        <xdr:cNvSpPr txBox="1"/>
      </xdr:nvSpPr>
      <xdr:spPr>
        <a:xfrm>
          <a:off x="16370300" y="168814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164478</xdr:rowOff>
    </xdr:from>
    <xdr:to>
      <xdr:col>22</xdr:col>
      <xdr:colOff>415925</xdr:colOff>
      <xdr:row>99</xdr:row>
      <xdr:rowOff>94628</xdr:rowOff>
    </xdr:to>
    <xdr:sp macro="" textlink="">
      <xdr:nvSpPr>
        <xdr:cNvPr id="681" name="円/楕円 680"/>
        <xdr:cNvSpPr/>
      </xdr:nvSpPr>
      <xdr:spPr>
        <a:xfrm>
          <a:off x="15430500" y="1696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99</xdr:row>
      <xdr:rowOff>85755</xdr:rowOff>
    </xdr:from>
    <xdr:ext cx="313932" cy="259045"/>
    <xdr:sp macro="" textlink="">
      <xdr:nvSpPr>
        <xdr:cNvPr id="682" name="テキスト ボックス 681"/>
        <xdr:cNvSpPr txBox="1"/>
      </xdr:nvSpPr>
      <xdr:spPr>
        <a:xfrm>
          <a:off x="15324333" y="170593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28372</xdr:rowOff>
    </xdr:from>
    <xdr:to>
      <xdr:col>21</xdr:col>
      <xdr:colOff>212725</xdr:colOff>
      <xdr:row>98</xdr:row>
      <xdr:rowOff>129972</xdr:rowOff>
    </xdr:to>
    <xdr:sp macro="" textlink="">
      <xdr:nvSpPr>
        <xdr:cNvPr id="683" name="円/楕円 682"/>
        <xdr:cNvSpPr/>
      </xdr:nvSpPr>
      <xdr:spPr>
        <a:xfrm>
          <a:off x="14541500" y="1683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121099</xdr:rowOff>
    </xdr:from>
    <xdr:ext cx="534377" cy="259045"/>
    <xdr:sp macro="" textlink="">
      <xdr:nvSpPr>
        <xdr:cNvPr id="684" name="テキスト ボックス 683"/>
        <xdr:cNvSpPr txBox="1"/>
      </xdr:nvSpPr>
      <xdr:spPr>
        <a:xfrm>
          <a:off x="14325111" y="1692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162013</xdr:rowOff>
    </xdr:from>
    <xdr:to>
      <xdr:col>20</xdr:col>
      <xdr:colOff>9525</xdr:colOff>
      <xdr:row>99</xdr:row>
      <xdr:rowOff>92163</xdr:rowOff>
    </xdr:to>
    <xdr:sp macro="" textlink="">
      <xdr:nvSpPr>
        <xdr:cNvPr id="685" name="円/楕円 684"/>
        <xdr:cNvSpPr/>
      </xdr:nvSpPr>
      <xdr:spPr>
        <a:xfrm>
          <a:off x="13652500" y="1696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83290</xdr:rowOff>
    </xdr:from>
    <xdr:ext cx="378565" cy="259045"/>
    <xdr:sp macro="" textlink="">
      <xdr:nvSpPr>
        <xdr:cNvPr id="686" name="テキスト ボックス 685"/>
        <xdr:cNvSpPr txBox="1"/>
      </xdr:nvSpPr>
      <xdr:spPr>
        <a:xfrm>
          <a:off x="13514017" y="17056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164388</xdr:rowOff>
    </xdr:from>
    <xdr:to>
      <xdr:col>18</xdr:col>
      <xdr:colOff>492125</xdr:colOff>
      <xdr:row>99</xdr:row>
      <xdr:rowOff>94538</xdr:rowOff>
    </xdr:to>
    <xdr:sp macro="" textlink="">
      <xdr:nvSpPr>
        <xdr:cNvPr id="687" name="円/楕円 686"/>
        <xdr:cNvSpPr/>
      </xdr:nvSpPr>
      <xdr:spPr>
        <a:xfrm>
          <a:off x="12763500" y="1696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99</xdr:row>
      <xdr:rowOff>85665</xdr:rowOff>
    </xdr:from>
    <xdr:ext cx="313932" cy="259045"/>
    <xdr:sp macro="" textlink="">
      <xdr:nvSpPr>
        <xdr:cNvPr id="688" name="テキスト ボックス 687"/>
        <xdr:cNvSpPr txBox="1"/>
      </xdr:nvSpPr>
      <xdr:spPr>
        <a:xfrm>
          <a:off x="12657333" y="17059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4" name="直線コネクタ 713"/>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7"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8" name="直線コネクタ 717"/>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20" name="投資及び出資金平均値テキスト"/>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1" name="フローチャート : 判断 720"/>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2" name="直線コネクタ 72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8" name="直線コネクタ 72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4" name="円/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5" name="テキスト ボックス 74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1" name="テキスト ボックス 76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9" name="直線コネクタ 768"/>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2"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3" name="直線コネクタ 772"/>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74" name="直線コネクタ 77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1866</xdr:rowOff>
    </xdr:from>
    <xdr:ext cx="469744" cy="259045"/>
    <xdr:sp macro="" textlink="">
      <xdr:nvSpPr>
        <xdr:cNvPr id="775" name="貸付金平均値テキスト"/>
        <xdr:cNvSpPr txBox="1"/>
      </xdr:nvSpPr>
      <xdr:spPr>
        <a:xfrm>
          <a:off x="22212300" y="977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6" name="フローチャート : 判断 775"/>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7" name="直線コネクタ 77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8" name="フローチャート : 判断 777"/>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77091</xdr:rowOff>
    </xdr:from>
    <xdr:ext cx="469744" cy="259045"/>
    <xdr:sp macro="" textlink="">
      <xdr:nvSpPr>
        <xdr:cNvPr id="779" name="テキスト ボックス 778"/>
        <xdr:cNvSpPr txBox="1"/>
      </xdr:nvSpPr>
      <xdr:spPr>
        <a:xfrm>
          <a:off x="21088427" y="967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80" name="直線コネクタ 77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1" name="フローチャート : 判断 780"/>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59169</xdr:rowOff>
    </xdr:from>
    <xdr:ext cx="469744" cy="259045"/>
    <xdr:sp macro="" textlink="">
      <xdr:nvSpPr>
        <xdr:cNvPr id="782" name="テキスト ボックス 781"/>
        <xdr:cNvSpPr txBox="1"/>
      </xdr:nvSpPr>
      <xdr:spPr>
        <a:xfrm>
          <a:off x="20199427" y="966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83" name="直線コネクタ 78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4" name="フローチャート : 判断 783"/>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42892</xdr:rowOff>
    </xdr:from>
    <xdr:ext cx="469744" cy="259045"/>
    <xdr:sp macro="" textlink="">
      <xdr:nvSpPr>
        <xdr:cNvPr id="785" name="テキスト ボックス 784"/>
        <xdr:cNvSpPr txBox="1"/>
      </xdr:nvSpPr>
      <xdr:spPr>
        <a:xfrm>
          <a:off x="19310427" y="96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6" name="フローチャート : 判断 785"/>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25244</xdr:rowOff>
    </xdr:from>
    <xdr:ext cx="469744" cy="259045"/>
    <xdr:sp macro="" textlink="">
      <xdr:nvSpPr>
        <xdr:cNvPr id="787" name="テキスト ボックス 786"/>
        <xdr:cNvSpPr txBox="1"/>
      </xdr:nvSpPr>
      <xdr:spPr>
        <a:xfrm>
          <a:off x="18421427" y="962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3" name="円/楕円 79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9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5" name="円/楕円 79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6" name="テキスト ボックス 79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7" name="円/楕円 79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8" name="テキスト ボックス 79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9" name="円/楕円 79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00" name="テキスト ボックス 79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01" name="円/楕円 80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02" name="テキスト ボックス 80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32,893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7" name="直線コネクタ 826"/>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8"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9" name="直線コネクタ 828"/>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0"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1" name="直線コネクタ 830"/>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165836</xdr:rowOff>
    </xdr:from>
    <xdr:to>
      <xdr:col>32</xdr:col>
      <xdr:colOff>187325</xdr:colOff>
      <xdr:row>77</xdr:row>
      <xdr:rowOff>20104</xdr:rowOff>
    </xdr:to>
    <xdr:cxnSp macro="">
      <xdr:nvCxnSpPr>
        <xdr:cNvPr id="832" name="直線コネクタ 831"/>
        <xdr:cNvCxnSpPr/>
      </xdr:nvCxnSpPr>
      <xdr:spPr>
        <a:xfrm flipV="1">
          <a:off x="21323300" y="13196036"/>
          <a:ext cx="8382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107472</xdr:rowOff>
    </xdr:from>
    <xdr:ext cx="534377" cy="259045"/>
    <xdr:sp macro="" textlink="">
      <xdr:nvSpPr>
        <xdr:cNvPr id="833" name="繰出金平均値テキスト"/>
        <xdr:cNvSpPr txBox="1"/>
      </xdr:nvSpPr>
      <xdr:spPr>
        <a:xfrm>
          <a:off x="22212300" y="12966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4" name="フローチャート : 判断 833"/>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20104</xdr:rowOff>
    </xdr:from>
    <xdr:to>
      <xdr:col>31</xdr:col>
      <xdr:colOff>34925</xdr:colOff>
      <xdr:row>77</xdr:row>
      <xdr:rowOff>103333</xdr:rowOff>
    </xdr:to>
    <xdr:cxnSp macro="">
      <xdr:nvCxnSpPr>
        <xdr:cNvPr id="835" name="直線コネクタ 834"/>
        <xdr:cNvCxnSpPr/>
      </xdr:nvCxnSpPr>
      <xdr:spPr>
        <a:xfrm flipV="1">
          <a:off x="20434300" y="13221754"/>
          <a:ext cx="889000" cy="8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43159</xdr:rowOff>
    </xdr:from>
    <xdr:ext cx="534377" cy="259045"/>
    <xdr:sp macro="" textlink="">
      <xdr:nvSpPr>
        <xdr:cNvPr id="837" name="テキスト ボックス 836"/>
        <xdr:cNvSpPr txBox="1"/>
      </xdr:nvSpPr>
      <xdr:spPr>
        <a:xfrm>
          <a:off x="21056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103333</xdr:rowOff>
    </xdr:from>
    <xdr:to>
      <xdr:col>29</xdr:col>
      <xdr:colOff>517525</xdr:colOff>
      <xdr:row>77</xdr:row>
      <xdr:rowOff>127470</xdr:rowOff>
    </xdr:to>
    <xdr:cxnSp macro="">
      <xdr:nvCxnSpPr>
        <xdr:cNvPr id="838" name="直線コネクタ 837"/>
        <xdr:cNvCxnSpPr/>
      </xdr:nvCxnSpPr>
      <xdr:spPr>
        <a:xfrm flipV="1">
          <a:off x="19545300" y="13304983"/>
          <a:ext cx="889000" cy="2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63237</xdr:rowOff>
    </xdr:from>
    <xdr:ext cx="534377" cy="259045"/>
    <xdr:sp macro="" textlink="">
      <xdr:nvSpPr>
        <xdr:cNvPr id="840" name="テキスト ボックス 839"/>
        <xdr:cNvSpPr txBox="1"/>
      </xdr:nvSpPr>
      <xdr:spPr>
        <a:xfrm>
          <a:off x="20167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127470</xdr:rowOff>
    </xdr:from>
    <xdr:to>
      <xdr:col>28</xdr:col>
      <xdr:colOff>314325</xdr:colOff>
      <xdr:row>77</xdr:row>
      <xdr:rowOff>143415</xdr:rowOff>
    </xdr:to>
    <xdr:cxnSp macro="">
      <xdr:nvCxnSpPr>
        <xdr:cNvPr id="841" name="直線コネクタ 840"/>
        <xdr:cNvCxnSpPr/>
      </xdr:nvCxnSpPr>
      <xdr:spPr>
        <a:xfrm flipV="1">
          <a:off x="18656300" y="13329120"/>
          <a:ext cx="889000" cy="1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82802</xdr:rowOff>
    </xdr:from>
    <xdr:ext cx="534377" cy="259045"/>
    <xdr:sp macro="" textlink="">
      <xdr:nvSpPr>
        <xdr:cNvPr id="843" name="テキスト ボックス 842"/>
        <xdr:cNvSpPr txBox="1"/>
      </xdr:nvSpPr>
      <xdr:spPr>
        <a:xfrm>
          <a:off x="19278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83145</xdr:rowOff>
    </xdr:from>
    <xdr:ext cx="534377" cy="259045"/>
    <xdr:sp macro="" textlink="">
      <xdr:nvSpPr>
        <xdr:cNvPr id="845" name="テキスト ボックス 844"/>
        <xdr:cNvSpPr txBox="1"/>
      </xdr:nvSpPr>
      <xdr:spPr>
        <a:xfrm>
          <a:off x="18389111" y="129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115036</xdr:rowOff>
    </xdr:from>
    <xdr:to>
      <xdr:col>32</xdr:col>
      <xdr:colOff>238125</xdr:colOff>
      <xdr:row>77</xdr:row>
      <xdr:rowOff>45186</xdr:rowOff>
    </xdr:to>
    <xdr:sp macro="" textlink="">
      <xdr:nvSpPr>
        <xdr:cNvPr id="851" name="円/楕円 850"/>
        <xdr:cNvSpPr/>
      </xdr:nvSpPr>
      <xdr:spPr>
        <a:xfrm>
          <a:off x="22110700" y="131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93463</xdr:rowOff>
    </xdr:from>
    <xdr:ext cx="534377" cy="259045"/>
    <xdr:sp macro="" textlink="">
      <xdr:nvSpPr>
        <xdr:cNvPr id="852" name="繰出金該当値テキスト"/>
        <xdr:cNvSpPr txBox="1"/>
      </xdr:nvSpPr>
      <xdr:spPr>
        <a:xfrm>
          <a:off x="22212300" y="1312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40,628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140754</xdr:rowOff>
    </xdr:from>
    <xdr:to>
      <xdr:col>31</xdr:col>
      <xdr:colOff>85725</xdr:colOff>
      <xdr:row>77</xdr:row>
      <xdr:rowOff>70904</xdr:rowOff>
    </xdr:to>
    <xdr:sp macro="" textlink="">
      <xdr:nvSpPr>
        <xdr:cNvPr id="853" name="円/楕円 852"/>
        <xdr:cNvSpPr/>
      </xdr:nvSpPr>
      <xdr:spPr>
        <a:xfrm>
          <a:off x="21272500" y="1317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62031</xdr:rowOff>
    </xdr:from>
    <xdr:ext cx="534377" cy="259045"/>
    <xdr:sp macro="" textlink="">
      <xdr:nvSpPr>
        <xdr:cNvPr id="854" name="テキスト ボックス 853"/>
        <xdr:cNvSpPr txBox="1"/>
      </xdr:nvSpPr>
      <xdr:spPr>
        <a:xfrm>
          <a:off x="21056111" y="1326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39,278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52533</xdr:rowOff>
    </xdr:from>
    <xdr:to>
      <xdr:col>29</xdr:col>
      <xdr:colOff>568325</xdr:colOff>
      <xdr:row>77</xdr:row>
      <xdr:rowOff>154133</xdr:rowOff>
    </xdr:to>
    <xdr:sp macro="" textlink="">
      <xdr:nvSpPr>
        <xdr:cNvPr id="855" name="円/楕円 854"/>
        <xdr:cNvSpPr/>
      </xdr:nvSpPr>
      <xdr:spPr>
        <a:xfrm>
          <a:off x="20383500" y="1325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145260</xdr:rowOff>
    </xdr:from>
    <xdr:ext cx="534377" cy="259045"/>
    <xdr:sp macro="" textlink="">
      <xdr:nvSpPr>
        <xdr:cNvPr id="856" name="テキスト ボックス 855"/>
        <xdr:cNvSpPr txBox="1"/>
      </xdr:nvSpPr>
      <xdr:spPr>
        <a:xfrm>
          <a:off x="20167111" y="1334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34,909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76670</xdr:rowOff>
    </xdr:from>
    <xdr:to>
      <xdr:col>28</xdr:col>
      <xdr:colOff>365125</xdr:colOff>
      <xdr:row>78</xdr:row>
      <xdr:rowOff>6820</xdr:rowOff>
    </xdr:to>
    <xdr:sp macro="" textlink="">
      <xdr:nvSpPr>
        <xdr:cNvPr id="857" name="円/楕円 856"/>
        <xdr:cNvSpPr/>
      </xdr:nvSpPr>
      <xdr:spPr>
        <a:xfrm>
          <a:off x="19494500" y="1327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169397</xdr:rowOff>
    </xdr:from>
    <xdr:ext cx="534377" cy="259045"/>
    <xdr:sp macro="" textlink="">
      <xdr:nvSpPr>
        <xdr:cNvPr id="858" name="テキスト ボックス 857"/>
        <xdr:cNvSpPr txBox="1"/>
      </xdr:nvSpPr>
      <xdr:spPr>
        <a:xfrm>
          <a:off x="19278111" y="13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33,642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92615</xdr:rowOff>
    </xdr:from>
    <xdr:to>
      <xdr:col>27</xdr:col>
      <xdr:colOff>161925</xdr:colOff>
      <xdr:row>78</xdr:row>
      <xdr:rowOff>22765</xdr:rowOff>
    </xdr:to>
    <xdr:sp macro="" textlink="">
      <xdr:nvSpPr>
        <xdr:cNvPr id="859" name="円/楕円 858"/>
        <xdr:cNvSpPr/>
      </xdr:nvSpPr>
      <xdr:spPr>
        <a:xfrm>
          <a:off x="18605500" y="132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13892</xdr:rowOff>
    </xdr:from>
    <xdr:ext cx="534377" cy="259045"/>
    <xdr:sp macro="" textlink="">
      <xdr:nvSpPr>
        <xdr:cNvPr id="860" name="テキスト ボックス 859"/>
        <xdr:cNvSpPr txBox="1"/>
      </xdr:nvSpPr>
      <xdr:spPr>
        <a:xfrm>
          <a:off x="18389111" y="1338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32,805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286,252</a:t>
          </a:r>
          <a:r>
            <a:rPr kumimoji="1" lang="ja-JP" altLang="en-US" sz="1300">
              <a:latin typeface="ＭＳ Ｐゴシック"/>
            </a:rPr>
            <a:t>円となっている。このうち類似団体平均を上回っている項目は人件費と補助費等で、とくに人件費については住民一人当たり</a:t>
          </a:r>
          <a:r>
            <a:rPr kumimoji="1" lang="en-US" altLang="ja-JP" sz="1300">
              <a:latin typeface="ＭＳ Ｐゴシック"/>
            </a:rPr>
            <a:t>65,064</a:t>
          </a:r>
          <a:r>
            <a:rPr kumimoji="1" lang="ja-JP" altLang="en-US" sz="1300">
              <a:latin typeface="ＭＳ Ｐゴシック"/>
            </a:rPr>
            <a:t>円となっている。これは、平成</a:t>
          </a:r>
          <a:r>
            <a:rPr kumimoji="1" lang="en-US" altLang="ja-JP" sz="1300">
              <a:latin typeface="ＭＳ Ｐゴシック"/>
            </a:rPr>
            <a:t>24</a:t>
          </a:r>
          <a:r>
            <a:rPr kumimoji="1" lang="ja-JP" altLang="en-US" sz="1300">
              <a:latin typeface="ＭＳ Ｐゴシック"/>
            </a:rPr>
            <a:t>年度から年々増加しており、減少傾向にある類似団体平均と比べて高い水準にある。今後は退職者不補充による職員数の抑制等により、計画的な定員管理に努める。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埼玉県小川町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31,618
31,407
60.36
9,368,763
9,050,730
301,892
6,392,423
10,096,205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74.4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79611</xdr:rowOff>
    </xdr:from>
    <xdr:to>
      <xdr:col>6</xdr:col>
      <xdr:colOff>511175</xdr:colOff>
      <xdr:row>35</xdr:row>
      <xdr:rowOff>135781</xdr:rowOff>
    </xdr:to>
    <xdr:cxnSp macro="">
      <xdr:nvCxnSpPr>
        <xdr:cNvPr id="63" name="直線コネクタ 62"/>
        <xdr:cNvCxnSpPr/>
      </xdr:nvCxnSpPr>
      <xdr:spPr>
        <a:xfrm flipV="1">
          <a:off x="3797300" y="6080361"/>
          <a:ext cx="838200" cy="5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29445</xdr:rowOff>
    </xdr:from>
    <xdr:ext cx="469744" cy="259045"/>
    <xdr:sp macro="" textlink="">
      <xdr:nvSpPr>
        <xdr:cNvPr id="64" name="議会費平均値テキスト"/>
        <xdr:cNvSpPr txBox="1"/>
      </xdr:nvSpPr>
      <xdr:spPr>
        <a:xfrm>
          <a:off x="4686300" y="6030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135781</xdr:rowOff>
    </xdr:from>
    <xdr:to>
      <xdr:col>5</xdr:col>
      <xdr:colOff>358775</xdr:colOff>
      <xdr:row>36</xdr:row>
      <xdr:rowOff>33891</xdr:rowOff>
    </xdr:to>
    <xdr:cxnSp macro="">
      <xdr:nvCxnSpPr>
        <xdr:cNvPr id="66" name="直線コネクタ 65"/>
        <xdr:cNvCxnSpPr/>
      </xdr:nvCxnSpPr>
      <xdr:spPr>
        <a:xfrm flipV="1">
          <a:off x="2908300" y="6136531"/>
          <a:ext cx="889000" cy="6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159674</xdr:rowOff>
    </xdr:from>
    <xdr:ext cx="469744" cy="259045"/>
    <xdr:sp macro="" textlink="">
      <xdr:nvSpPr>
        <xdr:cNvPr id="68" name="テキスト ボックス 67"/>
        <xdr:cNvSpPr txBox="1"/>
      </xdr:nvSpPr>
      <xdr:spPr>
        <a:xfrm>
          <a:off x="3562427"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165826</xdr:rowOff>
    </xdr:from>
    <xdr:to>
      <xdr:col>4</xdr:col>
      <xdr:colOff>155575</xdr:colOff>
      <xdr:row>36</xdr:row>
      <xdr:rowOff>33891</xdr:rowOff>
    </xdr:to>
    <xdr:cxnSp macro="">
      <xdr:nvCxnSpPr>
        <xdr:cNvPr id="69" name="直線コネクタ 68"/>
        <xdr:cNvCxnSpPr/>
      </xdr:nvCxnSpPr>
      <xdr:spPr>
        <a:xfrm>
          <a:off x="2019300" y="6166576"/>
          <a:ext cx="889000" cy="3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13370</xdr:rowOff>
    </xdr:from>
    <xdr:ext cx="469744" cy="259045"/>
    <xdr:sp macro="" textlink="">
      <xdr:nvSpPr>
        <xdr:cNvPr id="71" name="テキスト ボックス 70"/>
        <xdr:cNvSpPr txBox="1"/>
      </xdr:nvSpPr>
      <xdr:spPr>
        <a:xfrm>
          <a:off x="2673427" y="584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116513</xdr:rowOff>
    </xdr:from>
    <xdr:to>
      <xdr:col>2</xdr:col>
      <xdr:colOff>638175</xdr:colOff>
      <xdr:row>35</xdr:row>
      <xdr:rowOff>165826</xdr:rowOff>
    </xdr:to>
    <xdr:cxnSp macro="">
      <xdr:nvCxnSpPr>
        <xdr:cNvPr id="72" name="直線コネクタ 71"/>
        <xdr:cNvCxnSpPr/>
      </xdr:nvCxnSpPr>
      <xdr:spPr>
        <a:xfrm>
          <a:off x="1130300" y="6117263"/>
          <a:ext cx="889000" cy="4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150530</xdr:rowOff>
    </xdr:from>
    <xdr:ext cx="469744" cy="259045"/>
    <xdr:sp macro="" textlink="">
      <xdr:nvSpPr>
        <xdr:cNvPr id="74" name="テキスト ボックス 73"/>
        <xdr:cNvSpPr txBox="1"/>
      </xdr:nvSpPr>
      <xdr:spPr>
        <a:xfrm>
          <a:off x="1784427" y="580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165226</xdr:rowOff>
    </xdr:from>
    <xdr:ext cx="469744" cy="259045"/>
    <xdr:sp macro="" textlink="">
      <xdr:nvSpPr>
        <xdr:cNvPr id="76" name="テキスト ボックス 75"/>
        <xdr:cNvSpPr txBox="1"/>
      </xdr:nvSpPr>
      <xdr:spPr>
        <a:xfrm>
          <a:off x="895427" y="56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28811</xdr:rowOff>
    </xdr:from>
    <xdr:to>
      <xdr:col>6</xdr:col>
      <xdr:colOff>561975</xdr:colOff>
      <xdr:row>35</xdr:row>
      <xdr:rowOff>130411</xdr:rowOff>
    </xdr:to>
    <xdr:sp macro="" textlink="">
      <xdr:nvSpPr>
        <xdr:cNvPr id="82" name="円/楕円 81"/>
        <xdr:cNvSpPr/>
      </xdr:nvSpPr>
      <xdr:spPr>
        <a:xfrm>
          <a:off x="4584700" y="602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51688</xdr:rowOff>
    </xdr:from>
    <xdr:ext cx="469744" cy="259045"/>
    <xdr:sp macro="" textlink="">
      <xdr:nvSpPr>
        <xdr:cNvPr id="83" name="議会費該当値テキスト"/>
        <xdr:cNvSpPr txBox="1"/>
      </xdr:nvSpPr>
      <xdr:spPr>
        <a:xfrm>
          <a:off x="4686300" y="588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84981</xdr:rowOff>
    </xdr:from>
    <xdr:to>
      <xdr:col>5</xdr:col>
      <xdr:colOff>409575</xdr:colOff>
      <xdr:row>36</xdr:row>
      <xdr:rowOff>15131</xdr:rowOff>
    </xdr:to>
    <xdr:sp macro="" textlink="">
      <xdr:nvSpPr>
        <xdr:cNvPr id="84" name="円/楕円 83"/>
        <xdr:cNvSpPr/>
      </xdr:nvSpPr>
      <xdr:spPr>
        <a:xfrm>
          <a:off x="3746500" y="608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6258</xdr:rowOff>
    </xdr:from>
    <xdr:ext cx="469744" cy="259045"/>
    <xdr:sp macro="" textlink="">
      <xdr:nvSpPr>
        <xdr:cNvPr id="85" name="テキスト ボックス 84"/>
        <xdr:cNvSpPr txBox="1"/>
      </xdr:nvSpPr>
      <xdr:spPr>
        <a:xfrm>
          <a:off x="3562427" y="6178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154541</xdr:rowOff>
    </xdr:from>
    <xdr:to>
      <xdr:col>4</xdr:col>
      <xdr:colOff>206375</xdr:colOff>
      <xdr:row>36</xdr:row>
      <xdr:rowOff>84691</xdr:rowOff>
    </xdr:to>
    <xdr:sp macro="" textlink="">
      <xdr:nvSpPr>
        <xdr:cNvPr id="86" name="円/楕円 85"/>
        <xdr:cNvSpPr/>
      </xdr:nvSpPr>
      <xdr:spPr>
        <a:xfrm>
          <a:off x="2857500" y="615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75818</xdr:rowOff>
    </xdr:from>
    <xdr:ext cx="469744" cy="259045"/>
    <xdr:sp macro="" textlink="">
      <xdr:nvSpPr>
        <xdr:cNvPr id="87" name="テキスト ボックス 86"/>
        <xdr:cNvSpPr txBox="1"/>
      </xdr:nvSpPr>
      <xdr:spPr>
        <a:xfrm>
          <a:off x="2673427" y="624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115026</xdr:rowOff>
    </xdr:from>
    <xdr:to>
      <xdr:col>3</xdr:col>
      <xdr:colOff>3175</xdr:colOff>
      <xdr:row>36</xdr:row>
      <xdr:rowOff>45176</xdr:rowOff>
    </xdr:to>
    <xdr:sp macro="" textlink="">
      <xdr:nvSpPr>
        <xdr:cNvPr id="88" name="円/楕円 87"/>
        <xdr:cNvSpPr/>
      </xdr:nvSpPr>
      <xdr:spPr>
        <a:xfrm>
          <a:off x="1968500" y="611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36303</xdr:rowOff>
    </xdr:from>
    <xdr:ext cx="469744" cy="259045"/>
    <xdr:sp macro="" textlink="">
      <xdr:nvSpPr>
        <xdr:cNvPr id="89" name="テキスト ボックス 88"/>
        <xdr:cNvSpPr txBox="1"/>
      </xdr:nvSpPr>
      <xdr:spPr>
        <a:xfrm>
          <a:off x="1784427" y="620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65713</xdr:rowOff>
    </xdr:from>
    <xdr:to>
      <xdr:col>1</xdr:col>
      <xdr:colOff>485775</xdr:colOff>
      <xdr:row>35</xdr:row>
      <xdr:rowOff>167313</xdr:rowOff>
    </xdr:to>
    <xdr:sp macro="" textlink="">
      <xdr:nvSpPr>
        <xdr:cNvPr id="90" name="円/楕円 89"/>
        <xdr:cNvSpPr/>
      </xdr:nvSpPr>
      <xdr:spPr>
        <a:xfrm>
          <a:off x="1079500" y="606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158440</xdr:rowOff>
    </xdr:from>
    <xdr:ext cx="469744" cy="259045"/>
    <xdr:sp macro="" textlink="">
      <xdr:nvSpPr>
        <xdr:cNvPr id="91" name="テキスト ボックス 90"/>
        <xdr:cNvSpPr txBox="1"/>
      </xdr:nvSpPr>
      <xdr:spPr>
        <a:xfrm>
          <a:off x="895427" y="615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49730</xdr:rowOff>
    </xdr:from>
    <xdr:to>
      <xdr:col>6</xdr:col>
      <xdr:colOff>511175</xdr:colOff>
      <xdr:row>57</xdr:row>
      <xdr:rowOff>105928</xdr:rowOff>
    </xdr:to>
    <xdr:cxnSp macro="">
      <xdr:nvCxnSpPr>
        <xdr:cNvPr id="120" name="直線コネクタ 119"/>
        <xdr:cNvCxnSpPr/>
      </xdr:nvCxnSpPr>
      <xdr:spPr>
        <a:xfrm>
          <a:off x="3797300" y="9822380"/>
          <a:ext cx="838200" cy="5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122148</xdr:rowOff>
    </xdr:from>
    <xdr:ext cx="534377" cy="259045"/>
    <xdr:sp macro="" textlink="">
      <xdr:nvSpPr>
        <xdr:cNvPr id="121" name="総務費平均値テキスト"/>
        <xdr:cNvSpPr txBox="1"/>
      </xdr:nvSpPr>
      <xdr:spPr>
        <a:xfrm>
          <a:off x="4686300" y="9551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121892</xdr:rowOff>
    </xdr:from>
    <xdr:to>
      <xdr:col>5</xdr:col>
      <xdr:colOff>358775</xdr:colOff>
      <xdr:row>57</xdr:row>
      <xdr:rowOff>49730</xdr:rowOff>
    </xdr:to>
    <xdr:cxnSp macro="">
      <xdr:nvCxnSpPr>
        <xdr:cNvPr id="123" name="直線コネクタ 122"/>
        <xdr:cNvCxnSpPr/>
      </xdr:nvCxnSpPr>
      <xdr:spPr>
        <a:xfrm>
          <a:off x="2908300" y="9723092"/>
          <a:ext cx="889000" cy="9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45544</xdr:rowOff>
    </xdr:from>
    <xdr:ext cx="534377" cy="259045"/>
    <xdr:sp macro="" textlink="">
      <xdr:nvSpPr>
        <xdr:cNvPr id="125" name="テキスト ボックス 124"/>
        <xdr:cNvSpPr txBox="1"/>
      </xdr:nvSpPr>
      <xdr:spPr>
        <a:xfrm>
          <a:off x="3530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121892</xdr:rowOff>
    </xdr:from>
    <xdr:to>
      <xdr:col>4</xdr:col>
      <xdr:colOff>155575</xdr:colOff>
      <xdr:row>57</xdr:row>
      <xdr:rowOff>122113</xdr:rowOff>
    </xdr:to>
    <xdr:cxnSp macro="">
      <xdr:nvCxnSpPr>
        <xdr:cNvPr id="126" name="直線コネクタ 125"/>
        <xdr:cNvCxnSpPr/>
      </xdr:nvCxnSpPr>
      <xdr:spPr>
        <a:xfrm flipV="1">
          <a:off x="2019300" y="9723092"/>
          <a:ext cx="889000" cy="17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8203</xdr:rowOff>
    </xdr:from>
    <xdr:ext cx="534377" cy="259045"/>
    <xdr:sp macro="" textlink="">
      <xdr:nvSpPr>
        <xdr:cNvPr id="128" name="テキスト ボックス 127"/>
        <xdr:cNvSpPr txBox="1"/>
      </xdr:nvSpPr>
      <xdr:spPr>
        <a:xfrm>
          <a:off x="2641111" y="97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109731</xdr:rowOff>
    </xdr:from>
    <xdr:to>
      <xdr:col>2</xdr:col>
      <xdr:colOff>638175</xdr:colOff>
      <xdr:row>57</xdr:row>
      <xdr:rowOff>122113</xdr:rowOff>
    </xdr:to>
    <xdr:cxnSp macro="">
      <xdr:nvCxnSpPr>
        <xdr:cNvPr id="129" name="直線コネクタ 128"/>
        <xdr:cNvCxnSpPr/>
      </xdr:nvCxnSpPr>
      <xdr:spPr>
        <a:xfrm>
          <a:off x="1130300" y="9882381"/>
          <a:ext cx="8890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7360</xdr:rowOff>
    </xdr:from>
    <xdr:ext cx="534377" cy="259045"/>
    <xdr:sp macro="" textlink="">
      <xdr:nvSpPr>
        <xdr:cNvPr id="131" name="テキスト ボックス 130"/>
        <xdr:cNvSpPr txBox="1"/>
      </xdr:nvSpPr>
      <xdr:spPr>
        <a:xfrm>
          <a:off x="1752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40797</xdr:rowOff>
    </xdr:from>
    <xdr:ext cx="534377" cy="259045"/>
    <xdr:sp macro="" textlink="">
      <xdr:nvSpPr>
        <xdr:cNvPr id="133" name="テキスト ボックス 132"/>
        <xdr:cNvSpPr txBox="1"/>
      </xdr:nvSpPr>
      <xdr:spPr>
        <a:xfrm>
          <a:off x="863111" y="94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55128</xdr:rowOff>
    </xdr:from>
    <xdr:to>
      <xdr:col>6</xdr:col>
      <xdr:colOff>561975</xdr:colOff>
      <xdr:row>57</xdr:row>
      <xdr:rowOff>156728</xdr:rowOff>
    </xdr:to>
    <xdr:sp macro="" textlink="">
      <xdr:nvSpPr>
        <xdr:cNvPr id="139" name="円/楕円 138"/>
        <xdr:cNvSpPr/>
      </xdr:nvSpPr>
      <xdr:spPr>
        <a:xfrm>
          <a:off x="4584700" y="982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141505</xdr:rowOff>
    </xdr:from>
    <xdr:ext cx="534377" cy="259045"/>
    <xdr:sp macro="" textlink="">
      <xdr:nvSpPr>
        <xdr:cNvPr id="140" name="総務費該当値テキスト"/>
        <xdr:cNvSpPr txBox="1"/>
      </xdr:nvSpPr>
      <xdr:spPr>
        <a:xfrm>
          <a:off x="4686300" y="974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36,932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170380</xdr:rowOff>
    </xdr:from>
    <xdr:to>
      <xdr:col>5</xdr:col>
      <xdr:colOff>409575</xdr:colOff>
      <xdr:row>57</xdr:row>
      <xdr:rowOff>100530</xdr:rowOff>
    </xdr:to>
    <xdr:sp macro="" textlink="">
      <xdr:nvSpPr>
        <xdr:cNvPr id="141" name="円/楕円 140"/>
        <xdr:cNvSpPr/>
      </xdr:nvSpPr>
      <xdr:spPr>
        <a:xfrm>
          <a:off x="3746500" y="97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91657</xdr:rowOff>
    </xdr:from>
    <xdr:ext cx="534377" cy="259045"/>
    <xdr:sp macro="" textlink="">
      <xdr:nvSpPr>
        <xdr:cNvPr id="142" name="テキスト ボックス 141"/>
        <xdr:cNvSpPr txBox="1"/>
      </xdr:nvSpPr>
      <xdr:spPr>
        <a:xfrm>
          <a:off x="3530111" y="986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44,307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71092</xdr:rowOff>
    </xdr:from>
    <xdr:to>
      <xdr:col>4</xdr:col>
      <xdr:colOff>206375</xdr:colOff>
      <xdr:row>57</xdr:row>
      <xdr:rowOff>1242</xdr:rowOff>
    </xdr:to>
    <xdr:sp macro="" textlink="">
      <xdr:nvSpPr>
        <xdr:cNvPr id="143" name="円/楕円 142"/>
        <xdr:cNvSpPr/>
      </xdr:nvSpPr>
      <xdr:spPr>
        <a:xfrm>
          <a:off x="2857500" y="967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17769</xdr:rowOff>
    </xdr:from>
    <xdr:ext cx="534377" cy="259045"/>
    <xdr:sp macro="" textlink="">
      <xdr:nvSpPr>
        <xdr:cNvPr id="144" name="テキスト ボックス 143"/>
        <xdr:cNvSpPr txBox="1"/>
      </xdr:nvSpPr>
      <xdr:spPr>
        <a:xfrm>
          <a:off x="2641111" y="944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57,337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71313</xdr:rowOff>
    </xdr:from>
    <xdr:to>
      <xdr:col>3</xdr:col>
      <xdr:colOff>3175</xdr:colOff>
      <xdr:row>58</xdr:row>
      <xdr:rowOff>1463</xdr:rowOff>
    </xdr:to>
    <xdr:sp macro="" textlink="">
      <xdr:nvSpPr>
        <xdr:cNvPr id="145" name="円/楕円 144"/>
        <xdr:cNvSpPr/>
      </xdr:nvSpPr>
      <xdr:spPr>
        <a:xfrm>
          <a:off x="1968500" y="98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164040</xdr:rowOff>
    </xdr:from>
    <xdr:ext cx="534377" cy="259045"/>
    <xdr:sp macro="" textlink="">
      <xdr:nvSpPr>
        <xdr:cNvPr id="146" name="テキスト ボックス 145"/>
        <xdr:cNvSpPr txBox="1"/>
      </xdr:nvSpPr>
      <xdr:spPr>
        <a:xfrm>
          <a:off x="1752111" y="993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34,808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58931</xdr:rowOff>
    </xdr:from>
    <xdr:to>
      <xdr:col>1</xdr:col>
      <xdr:colOff>485775</xdr:colOff>
      <xdr:row>57</xdr:row>
      <xdr:rowOff>160531</xdr:rowOff>
    </xdr:to>
    <xdr:sp macro="" textlink="">
      <xdr:nvSpPr>
        <xdr:cNvPr id="147" name="円/楕円 146"/>
        <xdr:cNvSpPr/>
      </xdr:nvSpPr>
      <xdr:spPr>
        <a:xfrm>
          <a:off x="1079500" y="983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151658</xdr:rowOff>
    </xdr:from>
    <xdr:ext cx="534377" cy="259045"/>
    <xdr:sp macro="" textlink="">
      <xdr:nvSpPr>
        <xdr:cNvPr id="148" name="テキスト ボックス 147"/>
        <xdr:cNvSpPr txBox="1"/>
      </xdr:nvSpPr>
      <xdr:spPr>
        <a:xfrm>
          <a:off x="863111" y="992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127,447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158316</xdr:rowOff>
    </xdr:from>
    <xdr:to>
      <xdr:col>6</xdr:col>
      <xdr:colOff>511175</xdr:colOff>
      <xdr:row>76</xdr:row>
      <xdr:rowOff>158910</xdr:rowOff>
    </xdr:to>
    <xdr:cxnSp macro="">
      <xdr:nvCxnSpPr>
        <xdr:cNvPr id="178" name="直線コネクタ 177"/>
        <xdr:cNvCxnSpPr/>
      </xdr:nvCxnSpPr>
      <xdr:spPr>
        <a:xfrm>
          <a:off x="3797300" y="13188516"/>
          <a:ext cx="8382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39128</xdr:rowOff>
    </xdr:from>
    <xdr:ext cx="599010" cy="259045"/>
    <xdr:sp macro="" textlink="">
      <xdr:nvSpPr>
        <xdr:cNvPr id="179" name="民生費平均値テキスト"/>
        <xdr:cNvSpPr txBox="1"/>
      </xdr:nvSpPr>
      <xdr:spPr>
        <a:xfrm>
          <a:off x="4686300" y="12897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158316</xdr:rowOff>
    </xdr:from>
    <xdr:to>
      <xdr:col>5</xdr:col>
      <xdr:colOff>358775</xdr:colOff>
      <xdr:row>77</xdr:row>
      <xdr:rowOff>64894</xdr:rowOff>
    </xdr:to>
    <xdr:cxnSp macro="">
      <xdr:nvCxnSpPr>
        <xdr:cNvPr id="181" name="直線コネクタ 180"/>
        <xdr:cNvCxnSpPr/>
      </xdr:nvCxnSpPr>
      <xdr:spPr>
        <a:xfrm flipV="1">
          <a:off x="2908300" y="13188516"/>
          <a:ext cx="889000" cy="7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155622</xdr:rowOff>
    </xdr:from>
    <xdr:ext cx="599010" cy="259045"/>
    <xdr:sp macro="" textlink="">
      <xdr:nvSpPr>
        <xdr:cNvPr id="183" name="テキスト ボックス 182"/>
        <xdr:cNvSpPr txBox="1"/>
      </xdr:nvSpPr>
      <xdr:spPr>
        <a:xfrm>
          <a:off x="3497794" y="128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64894</xdr:rowOff>
    </xdr:from>
    <xdr:to>
      <xdr:col>4</xdr:col>
      <xdr:colOff>155575</xdr:colOff>
      <xdr:row>77</xdr:row>
      <xdr:rowOff>72537</xdr:rowOff>
    </xdr:to>
    <xdr:cxnSp macro="">
      <xdr:nvCxnSpPr>
        <xdr:cNvPr id="184" name="直線コネクタ 183"/>
        <xdr:cNvCxnSpPr/>
      </xdr:nvCxnSpPr>
      <xdr:spPr>
        <a:xfrm flipV="1">
          <a:off x="2019300" y="13266544"/>
          <a:ext cx="889000" cy="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19247</xdr:rowOff>
    </xdr:from>
    <xdr:ext cx="599010" cy="259045"/>
    <xdr:sp macro="" textlink="">
      <xdr:nvSpPr>
        <xdr:cNvPr id="186" name="テキスト ボックス 185"/>
        <xdr:cNvSpPr txBox="1"/>
      </xdr:nvSpPr>
      <xdr:spPr>
        <a:xfrm>
          <a:off x="2608794" y="128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72537</xdr:rowOff>
    </xdr:from>
    <xdr:to>
      <xdr:col>2</xdr:col>
      <xdr:colOff>638175</xdr:colOff>
      <xdr:row>77</xdr:row>
      <xdr:rowOff>72994</xdr:rowOff>
    </xdr:to>
    <xdr:cxnSp macro="">
      <xdr:nvCxnSpPr>
        <xdr:cNvPr id="187" name="直線コネクタ 186"/>
        <xdr:cNvCxnSpPr/>
      </xdr:nvCxnSpPr>
      <xdr:spPr>
        <a:xfrm flipV="1">
          <a:off x="1130300" y="1327418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34320</xdr:rowOff>
    </xdr:from>
    <xdr:ext cx="599010" cy="259045"/>
    <xdr:sp macro="" textlink="">
      <xdr:nvSpPr>
        <xdr:cNvPr id="189" name="テキスト ボックス 188"/>
        <xdr:cNvSpPr txBox="1"/>
      </xdr:nvSpPr>
      <xdr:spPr>
        <a:xfrm>
          <a:off x="1719794" y="1289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28879</xdr:rowOff>
    </xdr:from>
    <xdr:ext cx="599010" cy="259045"/>
    <xdr:sp macro="" textlink="">
      <xdr:nvSpPr>
        <xdr:cNvPr id="191" name="テキスト ボックス 190"/>
        <xdr:cNvSpPr txBox="1"/>
      </xdr:nvSpPr>
      <xdr:spPr>
        <a:xfrm>
          <a:off x="830794" y="1288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108110</xdr:rowOff>
    </xdr:from>
    <xdr:to>
      <xdr:col>6</xdr:col>
      <xdr:colOff>561975</xdr:colOff>
      <xdr:row>77</xdr:row>
      <xdr:rowOff>38260</xdr:rowOff>
    </xdr:to>
    <xdr:sp macro="" textlink="">
      <xdr:nvSpPr>
        <xdr:cNvPr id="197" name="円/楕円 196"/>
        <xdr:cNvSpPr/>
      </xdr:nvSpPr>
      <xdr:spPr>
        <a:xfrm>
          <a:off x="4584700" y="1313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86537</xdr:rowOff>
    </xdr:from>
    <xdr:ext cx="599010" cy="259045"/>
    <xdr:sp macro="" textlink="">
      <xdr:nvSpPr>
        <xdr:cNvPr id="198" name="民生費該当値テキスト"/>
        <xdr:cNvSpPr txBox="1"/>
      </xdr:nvSpPr>
      <xdr:spPr>
        <a:xfrm>
          <a:off x="4686300" y="1311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102,479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107516</xdr:rowOff>
    </xdr:from>
    <xdr:to>
      <xdr:col>5</xdr:col>
      <xdr:colOff>409575</xdr:colOff>
      <xdr:row>77</xdr:row>
      <xdr:rowOff>37666</xdr:rowOff>
    </xdr:to>
    <xdr:sp macro="" textlink="">
      <xdr:nvSpPr>
        <xdr:cNvPr id="199" name="円/楕円 198"/>
        <xdr:cNvSpPr/>
      </xdr:nvSpPr>
      <xdr:spPr>
        <a:xfrm>
          <a:off x="3746500" y="1313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28793</xdr:rowOff>
    </xdr:from>
    <xdr:ext cx="599010" cy="259045"/>
    <xdr:sp macro="" textlink="">
      <xdr:nvSpPr>
        <xdr:cNvPr id="200" name="テキスト ボックス 199"/>
        <xdr:cNvSpPr txBox="1"/>
      </xdr:nvSpPr>
      <xdr:spPr>
        <a:xfrm>
          <a:off x="3497794" y="1323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102,557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14094</xdr:rowOff>
    </xdr:from>
    <xdr:to>
      <xdr:col>4</xdr:col>
      <xdr:colOff>206375</xdr:colOff>
      <xdr:row>77</xdr:row>
      <xdr:rowOff>115694</xdr:rowOff>
    </xdr:to>
    <xdr:sp macro="" textlink="">
      <xdr:nvSpPr>
        <xdr:cNvPr id="201" name="円/楕円 200"/>
        <xdr:cNvSpPr/>
      </xdr:nvSpPr>
      <xdr:spPr>
        <a:xfrm>
          <a:off x="2857500" y="1321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106821</xdr:rowOff>
    </xdr:from>
    <xdr:ext cx="534377" cy="259045"/>
    <xdr:sp macro="" textlink="">
      <xdr:nvSpPr>
        <xdr:cNvPr id="202" name="テキスト ボックス 201"/>
        <xdr:cNvSpPr txBox="1"/>
      </xdr:nvSpPr>
      <xdr:spPr>
        <a:xfrm>
          <a:off x="2641111" y="1330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92,317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21737</xdr:rowOff>
    </xdr:from>
    <xdr:to>
      <xdr:col>3</xdr:col>
      <xdr:colOff>3175</xdr:colOff>
      <xdr:row>77</xdr:row>
      <xdr:rowOff>123337</xdr:rowOff>
    </xdr:to>
    <xdr:sp macro="" textlink="">
      <xdr:nvSpPr>
        <xdr:cNvPr id="203" name="円/楕円 202"/>
        <xdr:cNvSpPr/>
      </xdr:nvSpPr>
      <xdr:spPr>
        <a:xfrm>
          <a:off x="1968500" y="1322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114464</xdr:rowOff>
    </xdr:from>
    <xdr:ext cx="534377" cy="259045"/>
    <xdr:sp macro="" textlink="">
      <xdr:nvSpPr>
        <xdr:cNvPr id="204" name="テキスト ボックス 203"/>
        <xdr:cNvSpPr txBox="1"/>
      </xdr:nvSpPr>
      <xdr:spPr>
        <a:xfrm>
          <a:off x="1752111" y="1331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91,314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22194</xdr:rowOff>
    </xdr:from>
    <xdr:to>
      <xdr:col>1</xdr:col>
      <xdr:colOff>485775</xdr:colOff>
      <xdr:row>77</xdr:row>
      <xdr:rowOff>123794</xdr:rowOff>
    </xdr:to>
    <xdr:sp macro="" textlink="">
      <xdr:nvSpPr>
        <xdr:cNvPr id="205" name="円/楕円 204"/>
        <xdr:cNvSpPr/>
      </xdr:nvSpPr>
      <xdr:spPr>
        <a:xfrm>
          <a:off x="1079500" y="1322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114921</xdr:rowOff>
    </xdr:from>
    <xdr:ext cx="534377" cy="259045"/>
    <xdr:sp macro="" textlink="">
      <xdr:nvSpPr>
        <xdr:cNvPr id="206" name="テキスト ボックス 205"/>
        <xdr:cNvSpPr txBox="1"/>
      </xdr:nvSpPr>
      <xdr:spPr>
        <a:xfrm>
          <a:off x="863111" y="133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91,254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49174</xdr:rowOff>
    </xdr:from>
    <xdr:to>
      <xdr:col>6</xdr:col>
      <xdr:colOff>511175</xdr:colOff>
      <xdr:row>98</xdr:row>
      <xdr:rowOff>107451</xdr:rowOff>
    </xdr:to>
    <xdr:cxnSp macro="">
      <xdr:nvCxnSpPr>
        <xdr:cNvPr id="238" name="直線コネクタ 237"/>
        <xdr:cNvCxnSpPr/>
      </xdr:nvCxnSpPr>
      <xdr:spPr>
        <a:xfrm>
          <a:off x="3797300" y="16851274"/>
          <a:ext cx="838200" cy="5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34935</xdr:rowOff>
    </xdr:from>
    <xdr:ext cx="534377" cy="259045"/>
    <xdr:sp macro="" textlink="">
      <xdr:nvSpPr>
        <xdr:cNvPr id="239" name="衛生費平均値テキスト"/>
        <xdr:cNvSpPr txBox="1"/>
      </xdr:nvSpPr>
      <xdr:spPr>
        <a:xfrm>
          <a:off x="4686300" y="16665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49174</xdr:rowOff>
    </xdr:from>
    <xdr:to>
      <xdr:col>5</xdr:col>
      <xdr:colOff>358775</xdr:colOff>
      <xdr:row>99</xdr:row>
      <xdr:rowOff>52000</xdr:rowOff>
    </xdr:to>
    <xdr:cxnSp macro="">
      <xdr:nvCxnSpPr>
        <xdr:cNvPr id="241" name="直線コネクタ 240"/>
        <xdr:cNvCxnSpPr/>
      </xdr:nvCxnSpPr>
      <xdr:spPr>
        <a:xfrm flipV="1">
          <a:off x="2908300" y="16851274"/>
          <a:ext cx="889000" cy="17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94628</xdr:rowOff>
    </xdr:from>
    <xdr:ext cx="534377" cy="259045"/>
    <xdr:sp macro="" textlink="">
      <xdr:nvSpPr>
        <xdr:cNvPr id="243" name="テキスト ボックス 242"/>
        <xdr:cNvSpPr txBox="1"/>
      </xdr:nvSpPr>
      <xdr:spPr>
        <a:xfrm>
          <a:off x="3530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52000</xdr:rowOff>
    </xdr:from>
    <xdr:to>
      <xdr:col>4</xdr:col>
      <xdr:colOff>155575</xdr:colOff>
      <xdr:row>99</xdr:row>
      <xdr:rowOff>57942</xdr:rowOff>
    </xdr:to>
    <xdr:cxnSp macro="">
      <xdr:nvCxnSpPr>
        <xdr:cNvPr id="244" name="直線コネクタ 243"/>
        <xdr:cNvCxnSpPr/>
      </xdr:nvCxnSpPr>
      <xdr:spPr>
        <a:xfrm flipV="1">
          <a:off x="2019300" y="17025550"/>
          <a:ext cx="889000" cy="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140211</xdr:rowOff>
    </xdr:from>
    <xdr:ext cx="534377" cy="259045"/>
    <xdr:sp macro="" textlink="">
      <xdr:nvSpPr>
        <xdr:cNvPr id="246" name="テキスト ボックス 245"/>
        <xdr:cNvSpPr txBox="1"/>
      </xdr:nvSpPr>
      <xdr:spPr>
        <a:xfrm>
          <a:off x="2641111" y="165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36095</xdr:rowOff>
    </xdr:from>
    <xdr:to>
      <xdr:col>2</xdr:col>
      <xdr:colOff>638175</xdr:colOff>
      <xdr:row>99</xdr:row>
      <xdr:rowOff>57942</xdr:rowOff>
    </xdr:to>
    <xdr:cxnSp macro="">
      <xdr:nvCxnSpPr>
        <xdr:cNvPr id="247" name="直線コネクタ 246"/>
        <xdr:cNvCxnSpPr/>
      </xdr:nvCxnSpPr>
      <xdr:spPr>
        <a:xfrm>
          <a:off x="1130300" y="17009645"/>
          <a:ext cx="889000" cy="2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132535</xdr:rowOff>
    </xdr:from>
    <xdr:ext cx="534377" cy="259045"/>
    <xdr:sp macro="" textlink="">
      <xdr:nvSpPr>
        <xdr:cNvPr id="249" name="テキスト ボックス 248"/>
        <xdr:cNvSpPr txBox="1"/>
      </xdr:nvSpPr>
      <xdr:spPr>
        <a:xfrm>
          <a:off x="1752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1" name="テキスト ボックス 250"/>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56651</xdr:rowOff>
    </xdr:from>
    <xdr:to>
      <xdr:col>6</xdr:col>
      <xdr:colOff>561975</xdr:colOff>
      <xdr:row>98</xdr:row>
      <xdr:rowOff>158251</xdr:rowOff>
    </xdr:to>
    <xdr:sp macro="" textlink="">
      <xdr:nvSpPr>
        <xdr:cNvPr id="257" name="円/楕円 256"/>
        <xdr:cNvSpPr/>
      </xdr:nvSpPr>
      <xdr:spPr>
        <a:xfrm>
          <a:off x="4584700" y="1685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35078</xdr:rowOff>
    </xdr:from>
    <xdr:ext cx="534377" cy="259045"/>
    <xdr:sp macro="" textlink="">
      <xdr:nvSpPr>
        <xdr:cNvPr id="258" name="衛生費該当値テキスト"/>
        <xdr:cNvSpPr txBox="1"/>
      </xdr:nvSpPr>
      <xdr:spPr>
        <a:xfrm>
          <a:off x="4686300" y="1683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29,975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169824</xdr:rowOff>
    </xdr:from>
    <xdr:to>
      <xdr:col>5</xdr:col>
      <xdr:colOff>409575</xdr:colOff>
      <xdr:row>98</xdr:row>
      <xdr:rowOff>99974</xdr:rowOff>
    </xdr:to>
    <xdr:sp macro="" textlink="">
      <xdr:nvSpPr>
        <xdr:cNvPr id="259" name="円/楕円 258"/>
        <xdr:cNvSpPr/>
      </xdr:nvSpPr>
      <xdr:spPr>
        <a:xfrm>
          <a:off x="3746500" y="1680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116501</xdr:rowOff>
    </xdr:from>
    <xdr:ext cx="534377" cy="259045"/>
    <xdr:sp macro="" textlink="">
      <xdr:nvSpPr>
        <xdr:cNvPr id="260" name="テキスト ボックス 259"/>
        <xdr:cNvSpPr txBox="1"/>
      </xdr:nvSpPr>
      <xdr:spPr>
        <a:xfrm>
          <a:off x="3530111" y="1657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33,544</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1200</xdr:rowOff>
    </xdr:from>
    <xdr:to>
      <xdr:col>4</xdr:col>
      <xdr:colOff>206375</xdr:colOff>
      <xdr:row>99</xdr:row>
      <xdr:rowOff>102800</xdr:rowOff>
    </xdr:to>
    <xdr:sp macro="" textlink="">
      <xdr:nvSpPr>
        <xdr:cNvPr id="261" name="円/楕円 260"/>
        <xdr:cNvSpPr/>
      </xdr:nvSpPr>
      <xdr:spPr>
        <a:xfrm>
          <a:off x="2857500" y="169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93927</xdr:rowOff>
    </xdr:from>
    <xdr:ext cx="534377" cy="259045"/>
    <xdr:sp macro="" textlink="">
      <xdr:nvSpPr>
        <xdr:cNvPr id="262" name="テキスト ボックス 261"/>
        <xdr:cNvSpPr txBox="1"/>
      </xdr:nvSpPr>
      <xdr:spPr>
        <a:xfrm>
          <a:off x="2641111" y="1706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22,871</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7142</xdr:rowOff>
    </xdr:from>
    <xdr:to>
      <xdr:col>3</xdr:col>
      <xdr:colOff>3175</xdr:colOff>
      <xdr:row>99</xdr:row>
      <xdr:rowOff>108742</xdr:rowOff>
    </xdr:to>
    <xdr:sp macro="" textlink="">
      <xdr:nvSpPr>
        <xdr:cNvPr id="263" name="円/楕円 262"/>
        <xdr:cNvSpPr/>
      </xdr:nvSpPr>
      <xdr:spPr>
        <a:xfrm>
          <a:off x="1968500" y="1698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99869</xdr:rowOff>
    </xdr:from>
    <xdr:ext cx="534377" cy="259045"/>
    <xdr:sp macro="" textlink="">
      <xdr:nvSpPr>
        <xdr:cNvPr id="264" name="テキスト ボックス 263"/>
        <xdr:cNvSpPr txBox="1"/>
      </xdr:nvSpPr>
      <xdr:spPr>
        <a:xfrm>
          <a:off x="1752111" y="1707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22,507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156745</xdr:rowOff>
    </xdr:from>
    <xdr:to>
      <xdr:col>1</xdr:col>
      <xdr:colOff>485775</xdr:colOff>
      <xdr:row>99</xdr:row>
      <xdr:rowOff>86895</xdr:rowOff>
    </xdr:to>
    <xdr:sp macro="" textlink="">
      <xdr:nvSpPr>
        <xdr:cNvPr id="265" name="円/楕円 264"/>
        <xdr:cNvSpPr/>
      </xdr:nvSpPr>
      <xdr:spPr>
        <a:xfrm>
          <a:off x="1079500" y="169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78022</xdr:rowOff>
    </xdr:from>
    <xdr:ext cx="534377" cy="259045"/>
    <xdr:sp macro="" textlink="">
      <xdr:nvSpPr>
        <xdr:cNvPr id="266" name="テキスト ボックス 265"/>
        <xdr:cNvSpPr txBox="1"/>
      </xdr:nvSpPr>
      <xdr:spPr>
        <a:xfrm>
          <a:off x="863111" y="170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102362</xdr:rowOff>
    </xdr:from>
    <xdr:to>
      <xdr:col>15</xdr:col>
      <xdr:colOff>180975</xdr:colOff>
      <xdr:row>38</xdr:row>
      <xdr:rowOff>120269</xdr:rowOff>
    </xdr:to>
    <xdr:cxnSp macro="">
      <xdr:nvCxnSpPr>
        <xdr:cNvPr id="295" name="直線コネクタ 294"/>
        <xdr:cNvCxnSpPr/>
      </xdr:nvCxnSpPr>
      <xdr:spPr>
        <a:xfrm>
          <a:off x="9639300" y="6617462"/>
          <a:ext cx="8382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140733</xdr:rowOff>
    </xdr:from>
    <xdr:ext cx="378565" cy="259045"/>
    <xdr:sp macro="" textlink="">
      <xdr:nvSpPr>
        <xdr:cNvPr id="296" name="労働費平均値テキスト"/>
        <xdr:cNvSpPr txBox="1"/>
      </xdr:nvSpPr>
      <xdr:spPr>
        <a:xfrm>
          <a:off x="10528300" y="6312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102362</xdr:rowOff>
    </xdr:from>
    <xdr:to>
      <xdr:col>14</xdr:col>
      <xdr:colOff>28575</xdr:colOff>
      <xdr:row>39</xdr:row>
      <xdr:rowOff>12065</xdr:rowOff>
    </xdr:to>
    <xdr:cxnSp macro="">
      <xdr:nvCxnSpPr>
        <xdr:cNvPr id="298" name="直線コネクタ 297"/>
        <xdr:cNvCxnSpPr/>
      </xdr:nvCxnSpPr>
      <xdr:spPr>
        <a:xfrm flipV="1">
          <a:off x="8750300" y="6617462"/>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85107</xdr:rowOff>
    </xdr:from>
    <xdr:ext cx="378565" cy="259045"/>
    <xdr:sp macro="" textlink="">
      <xdr:nvSpPr>
        <xdr:cNvPr id="300" name="テキスト ボックス 299"/>
        <xdr:cNvSpPr txBox="1"/>
      </xdr:nvSpPr>
      <xdr:spPr>
        <a:xfrm>
          <a:off x="9450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12065</xdr:rowOff>
    </xdr:from>
    <xdr:to>
      <xdr:col>12</xdr:col>
      <xdr:colOff>511175</xdr:colOff>
      <xdr:row>39</xdr:row>
      <xdr:rowOff>23876</xdr:rowOff>
    </xdr:to>
    <xdr:cxnSp macro="">
      <xdr:nvCxnSpPr>
        <xdr:cNvPr id="301" name="直線コネクタ 300"/>
        <xdr:cNvCxnSpPr/>
      </xdr:nvCxnSpPr>
      <xdr:spPr>
        <a:xfrm flipV="1">
          <a:off x="7861300" y="6698615"/>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158640</xdr:rowOff>
    </xdr:from>
    <xdr:ext cx="469744" cy="259045"/>
    <xdr:sp macro="" textlink="">
      <xdr:nvSpPr>
        <xdr:cNvPr id="303" name="テキスト ボックス 302"/>
        <xdr:cNvSpPr txBox="1"/>
      </xdr:nvSpPr>
      <xdr:spPr>
        <a:xfrm>
          <a:off x="8515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79883</xdr:rowOff>
    </xdr:from>
    <xdr:to>
      <xdr:col>11</xdr:col>
      <xdr:colOff>307975</xdr:colOff>
      <xdr:row>39</xdr:row>
      <xdr:rowOff>23876</xdr:rowOff>
    </xdr:to>
    <xdr:cxnSp macro="">
      <xdr:nvCxnSpPr>
        <xdr:cNvPr id="304" name="直線コネクタ 303"/>
        <xdr:cNvCxnSpPr/>
      </xdr:nvCxnSpPr>
      <xdr:spPr>
        <a:xfrm>
          <a:off x="6972300" y="6423533"/>
          <a:ext cx="889000" cy="28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55770</xdr:rowOff>
    </xdr:from>
    <xdr:ext cx="469744" cy="259045"/>
    <xdr:sp macro="" textlink="">
      <xdr:nvSpPr>
        <xdr:cNvPr id="306" name="テキスト ボックス 305"/>
        <xdr:cNvSpPr txBox="1"/>
      </xdr:nvSpPr>
      <xdr:spPr>
        <a:xfrm>
          <a:off x="7626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144162</xdr:rowOff>
    </xdr:from>
    <xdr:ext cx="469744" cy="259045"/>
    <xdr:sp macro="" textlink="">
      <xdr:nvSpPr>
        <xdr:cNvPr id="308" name="テキスト ボックス 307"/>
        <xdr:cNvSpPr txBox="1"/>
      </xdr:nvSpPr>
      <xdr:spPr>
        <a:xfrm>
          <a:off x="6737427" y="563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69469</xdr:rowOff>
    </xdr:from>
    <xdr:to>
      <xdr:col>15</xdr:col>
      <xdr:colOff>231775</xdr:colOff>
      <xdr:row>38</xdr:row>
      <xdr:rowOff>171069</xdr:rowOff>
    </xdr:to>
    <xdr:sp macro="" textlink="">
      <xdr:nvSpPr>
        <xdr:cNvPr id="314" name="円/楕円 313"/>
        <xdr:cNvSpPr/>
      </xdr:nvSpPr>
      <xdr:spPr>
        <a:xfrm>
          <a:off x="10426700" y="65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155846</xdr:rowOff>
    </xdr:from>
    <xdr:ext cx="378565" cy="259045"/>
    <xdr:sp macro="" textlink="">
      <xdr:nvSpPr>
        <xdr:cNvPr id="315" name="労働費該当値テキスト"/>
        <xdr:cNvSpPr txBox="1"/>
      </xdr:nvSpPr>
      <xdr:spPr>
        <a:xfrm>
          <a:off x="10528300" y="6499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51562</xdr:rowOff>
    </xdr:from>
    <xdr:to>
      <xdr:col>14</xdr:col>
      <xdr:colOff>79375</xdr:colOff>
      <xdr:row>38</xdr:row>
      <xdr:rowOff>153162</xdr:rowOff>
    </xdr:to>
    <xdr:sp macro="" textlink="">
      <xdr:nvSpPr>
        <xdr:cNvPr id="316" name="円/楕円 315"/>
        <xdr:cNvSpPr/>
      </xdr:nvSpPr>
      <xdr:spPr>
        <a:xfrm>
          <a:off x="9588500" y="656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144289</xdr:rowOff>
    </xdr:from>
    <xdr:ext cx="378565" cy="259045"/>
    <xdr:sp macro="" textlink="">
      <xdr:nvSpPr>
        <xdr:cNvPr id="317" name="テキスト ボックス 316"/>
        <xdr:cNvSpPr txBox="1"/>
      </xdr:nvSpPr>
      <xdr:spPr>
        <a:xfrm>
          <a:off x="9450017" y="6659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132715</xdr:rowOff>
    </xdr:from>
    <xdr:to>
      <xdr:col>12</xdr:col>
      <xdr:colOff>561975</xdr:colOff>
      <xdr:row>39</xdr:row>
      <xdr:rowOff>62865</xdr:rowOff>
    </xdr:to>
    <xdr:sp macro="" textlink="">
      <xdr:nvSpPr>
        <xdr:cNvPr id="318" name="円/楕円 317"/>
        <xdr:cNvSpPr/>
      </xdr:nvSpPr>
      <xdr:spPr>
        <a:xfrm>
          <a:off x="8699500" y="664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53992</xdr:rowOff>
    </xdr:from>
    <xdr:ext cx="313932" cy="259045"/>
    <xdr:sp macro="" textlink="">
      <xdr:nvSpPr>
        <xdr:cNvPr id="319" name="テキスト ボックス 318"/>
        <xdr:cNvSpPr txBox="1"/>
      </xdr:nvSpPr>
      <xdr:spPr>
        <a:xfrm>
          <a:off x="8593333" y="67405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144526</xdr:rowOff>
    </xdr:from>
    <xdr:to>
      <xdr:col>11</xdr:col>
      <xdr:colOff>358775</xdr:colOff>
      <xdr:row>39</xdr:row>
      <xdr:rowOff>74676</xdr:rowOff>
    </xdr:to>
    <xdr:sp macro="" textlink="">
      <xdr:nvSpPr>
        <xdr:cNvPr id="320" name="円/楕円 319"/>
        <xdr:cNvSpPr/>
      </xdr:nvSpPr>
      <xdr:spPr>
        <a:xfrm>
          <a:off x="7810500" y="665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65803</xdr:rowOff>
    </xdr:from>
    <xdr:ext cx="313932" cy="259045"/>
    <xdr:sp macro="" textlink="">
      <xdr:nvSpPr>
        <xdr:cNvPr id="321" name="テキスト ボックス 320"/>
        <xdr:cNvSpPr txBox="1"/>
      </xdr:nvSpPr>
      <xdr:spPr>
        <a:xfrm>
          <a:off x="7704333" y="6752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29083</xdr:rowOff>
    </xdr:from>
    <xdr:to>
      <xdr:col>10</xdr:col>
      <xdr:colOff>155575</xdr:colOff>
      <xdr:row>37</xdr:row>
      <xdr:rowOff>130683</xdr:rowOff>
    </xdr:to>
    <xdr:sp macro="" textlink="">
      <xdr:nvSpPr>
        <xdr:cNvPr id="322" name="円/楕円 321"/>
        <xdr:cNvSpPr/>
      </xdr:nvSpPr>
      <xdr:spPr>
        <a:xfrm>
          <a:off x="6921500" y="637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121810</xdr:rowOff>
    </xdr:from>
    <xdr:ext cx="378565" cy="259045"/>
    <xdr:sp macro="" textlink="">
      <xdr:nvSpPr>
        <xdr:cNvPr id="323" name="テキスト ボックス 322"/>
        <xdr:cNvSpPr txBox="1"/>
      </xdr:nvSpPr>
      <xdr:spPr>
        <a:xfrm>
          <a:off x="6783017" y="6465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147541</xdr:rowOff>
    </xdr:from>
    <xdr:to>
      <xdr:col>15</xdr:col>
      <xdr:colOff>180975</xdr:colOff>
      <xdr:row>58</xdr:row>
      <xdr:rowOff>11524</xdr:rowOff>
    </xdr:to>
    <xdr:cxnSp macro="">
      <xdr:nvCxnSpPr>
        <xdr:cNvPr id="350" name="直線コネクタ 349"/>
        <xdr:cNvCxnSpPr/>
      </xdr:nvCxnSpPr>
      <xdr:spPr>
        <a:xfrm>
          <a:off x="9639300" y="9920191"/>
          <a:ext cx="8382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71429</xdr:rowOff>
    </xdr:from>
    <xdr:ext cx="469744" cy="259045"/>
    <xdr:sp macro="" textlink="">
      <xdr:nvSpPr>
        <xdr:cNvPr id="351" name="農林水産業費平均値テキスト"/>
        <xdr:cNvSpPr txBox="1"/>
      </xdr:nvSpPr>
      <xdr:spPr>
        <a:xfrm>
          <a:off x="10528300" y="967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147541</xdr:rowOff>
    </xdr:from>
    <xdr:to>
      <xdr:col>14</xdr:col>
      <xdr:colOff>28575</xdr:colOff>
      <xdr:row>58</xdr:row>
      <xdr:rowOff>21605</xdr:rowOff>
    </xdr:to>
    <xdr:cxnSp macro="">
      <xdr:nvCxnSpPr>
        <xdr:cNvPr id="353" name="直線コネクタ 352"/>
        <xdr:cNvCxnSpPr/>
      </xdr:nvCxnSpPr>
      <xdr:spPr>
        <a:xfrm flipV="1">
          <a:off x="8750300" y="9920191"/>
          <a:ext cx="889000" cy="4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127223</xdr:rowOff>
    </xdr:from>
    <xdr:ext cx="534377" cy="259045"/>
    <xdr:sp macro="" textlink="">
      <xdr:nvSpPr>
        <xdr:cNvPr id="355" name="テキスト ボックス 354"/>
        <xdr:cNvSpPr txBox="1"/>
      </xdr:nvSpPr>
      <xdr:spPr>
        <a:xfrm>
          <a:off x="9372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21605</xdr:rowOff>
    </xdr:from>
    <xdr:to>
      <xdr:col>12</xdr:col>
      <xdr:colOff>511175</xdr:colOff>
      <xdr:row>58</xdr:row>
      <xdr:rowOff>36373</xdr:rowOff>
    </xdr:to>
    <xdr:cxnSp macro="">
      <xdr:nvCxnSpPr>
        <xdr:cNvPr id="356" name="直線コネクタ 355"/>
        <xdr:cNvCxnSpPr/>
      </xdr:nvCxnSpPr>
      <xdr:spPr>
        <a:xfrm flipV="1">
          <a:off x="7861300" y="9965705"/>
          <a:ext cx="8890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8" name="テキスト ボックス 357"/>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36282</xdr:rowOff>
    </xdr:from>
    <xdr:to>
      <xdr:col>11</xdr:col>
      <xdr:colOff>307975</xdr:colOff>
      <xdr:row>58</xdr:row>
      <xdr:rowOff>36373</xdr:rowOff>
    </xdr:to>
    <xdr:cxnSp macro="">
      <xdr:nvCxnSpPr>
        <xdr:cNvPr id="359" name="直線コネクタ 358"/>
        <xdr:cNvCxnSpPr/>
      </xdr:nvCxnSpPr>
      <xdr:spPr>
        <a:xfrm>
          <a:off x="6972300" y="9980382"/>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1" name="テキスト ボックス 360"/>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3" name="テキスト ボックス 362"/>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132174</xdr:rowOff>
    </xdr:from>
    <xdr:to>
      <xdr:col>15</xdr:col>
      <xdr:colOff>231775</xdr:colOff>
      <xdr:row>58</xdr:row>
      <xdr:rowOff>62324</xdr:rowOff>
    </xdr:to>
    <xdr:sp macro="" textlink="">
      <xdr:nvSpPr>
        <xdr:cNvPr id="369" name="円/楕円 368"/>
        <xdr:cNvSpPr/>
      </xdr:nvSpPr>
      <xdr:spPr>
        <a:xfrm>
          <a:off x="10426700" y="990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47101</xdr:rowOff>
    </xdr:from>
    <xdr:ext cx="469744" cy="259045"/>
    <xdr:sp macro="" textlink="">
      <xdr:nvSpPr>
        <xdr:cNvPr id="370" name="農林水産業費該当値テキスト"/>
        <xdr:cNvSpPr txBox="1"/>
      </xdr:nvSpPr>
      <xdr:spPr>
        <a:xfrm>
          <a:off x="10528300" y="981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96741</xdr:rowOff>
    </xdr:from>
    <xdr:to>
      <xdr:col>14</xdr:col>
      <xdr:colOff>79375</xdr:colOff>
      <xdr:row>58</xdr:row>
      <xdr:rowOff>26891</xdr:rowOff>
    </xdr:to>
    <xdr:sp macro="" textlink="">
      <xdr:nvSpPr>
        <xdr:cNvPr id="371" name="円/楕円 370"/>
        <xdr:cNvSpPr/>
      </xdr:nvSpPr>
      <xdr:spPr>
        <a:xfrm>
          <a:off x="9588500" y="986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18018</xdr:rowOff>
    </xdr:from>
    <xdr:ext cx="469744" cy="259045"/>
    <xdr:sp macro="" textlink="">
      <xdr:nvSpPr>
        <xdr:cNvPr id="372" name="テキスト ボックス 371"/>
        <xdr:cNvSpPr txBox="1"/>
      </xdr:nvSpPr>
      <xdr:spPr>
        <a:xfrm>
          <a:off x="9404427" y="996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142255</xdr:rowOff>
    </xdr:from>
    <xdr:to>
      <xdr:col>12</xdr:col>
      <xdr:colOff>561975</xdr:colOff>
      <xdr:row>58</xdr:row>
      <xdr:rowOff>72405</xdr:rowOff>
    </xdr:to>
    <xdr:sp macro="" textlink="">
      <xdr:nvSpPr>
        <xdr:cNvPr id="373" name="円/楕円 372"/>
        <xdr:cNvSpPr/>
      </xdr:nvSpPr>
      <xdr:spPr>
        <a:xfrm>
          <a:off x="8699500" y="991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63532</xdr:rowOff>
    </xdr:from>
    <xdr:ext cx="469744" cy="259045"/>
    <xdr:sp macro="" textlink="">
      <xdr:nvSpPr>
        <xdr:cNvPr id="374" name="テキスト ボックス 373"/>
        <xdr:cNvSpPr txBox="1"/>
      </xdr:nvSpPr>
      <xdr:spPr>
        <a:xfrm>
          <a:off x="8515427" y="1000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157023</xdr:rowOff>
    </xdr:from>
    <xdr:to>
      <xdr:col>11</xdr:col>
      <xdr:colOff>358775</xdr:colOff>
      <xdr:row>58</xdr:row>
      <xdr:rowOff>87173</xdr:rowOff>
    </xdr:to>
    <xdr:sp macro="" textlink="">
      <xdr:nvSpPr>
        <xdr:cNvPr id="375" name="円/楕円 374"/>
        <xdr:cNvSpPr/>
      </xdr:nvSpPr>
      <xdr:spPr>
        <a:xfrm>
          <a:off x="7810500" y="992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78300</xdr:rowOff>
    </xdr:from>
    <xdr:ext cx="469744" cy="259045"/>
    <xdr:sp macro="" textlink="">
      <xdr:nvSpPr>
        <xdr:cNvPr id="376" name="テキスト ボックス 375"/>
        <xdr:cNvSpPr txBox="1"/>
      </xdr:nvSpPr>
      <xdr:spPr>
        <a:xfrm>
          <a:off x="7626427" y="1002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156932</xdr:rowOff>
    </xdr:from>
    <xdr:to>
      <xdr:col>10</xdr:col>
      <xdr:colOff>155575</xdr:colOff>
      <xdr:row>58</xdr:row>
      <xdr:rowOff>87082</xdr:rowOff>
    </xdr:to>
    <xdr:sp macro="" textlink="">
      <xdr:nvSpPr>
        <xdr:cNvPr id="377" name="円/楕円 376"/>
        <xdr:cNvSpPr/>
      </xdr:nvSpPr>
      <xdr:spPr>
        <a:xfrm>
          <a:off x="6921500" y="99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78209</xdr:rowOff>
    </xdr:from>
    <xdr:ext cx="469744" cy="259045"/>
    <xdr:sp macro="" textlink="">
      <xdr:nvSpPr>
        <xdr:cNvPr id="378" name="テキスト ボックス 377"/>
        <xdr:cNvSpPr txBox="1"/>
      </xdr:nvSpPr>
      <xdr:spPr>
        <a:xfrm>
          <a:off x="6737427" y="10022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24074</xdr:rowOff>
    </xdr:from>
    <xdr:to>
      <xdr:col>15</xdr:col>
      <xdr:colOff>180975</xdr:colOff>
      <xdr:row>77</xdr:row>
      <xdr:rowOff>70114</xdr:rowOff>
    </xdr:to>
    <xdr:cxnSp macro="">
      <xdr:nvCxnSpPr>
        <xdr:cNvPr id="405" name="直線コネクタ 404"/>
        <xdr:cNvCxnSpPr/>
      </xdr:nvCxnSpPr>
      <xdr:spPr>
        <a:xfrm flipV="1">
          <a:off x="9639300" y="13225724"/>
          <a:ext cx="838200" cy="4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156216</xdr:rowOff>
    </xdr:from>
    <xdr:ext cx="469744" cy="259045"/>
    <xdr:sp macro="" textlink="">
      <xdr:nvSpPr>
        <xdr:cNvPr id="406" name="商工費平均値テキスト"/>
        <xdr:cNvSpPr txBox="1"/>
      </xdr:nvSpPr>
      <xdr:spPr>
        <a:xfrm>
          <a:off x="10528300" y="13014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70114</xdr:rowOff>
    </xdr:from>
    <xdr:to>
      <xdr:col>14</xdr:col>
      <xdr:colOff>28575</xdr:colOff>
      <xdr:row>77</xdr:row>
      <xdr:rowOff>102484</xdr:rowOff>
    </xdr:to>
    <xdr:cxnSp macro="">
      <xdr:nvCxnSpPr>
        <xdr:cNvPr id="408" name="直線コネクタ 407"/>
        <xdr:cNvCxnSpPr/>
      </xdr:nvCxnSpPr>
      <xdr:spPr>
        <a:xfrm flipV="1">
          <a:off x="8750300" y="13271764"/>
          <a:ext cx="889000" cy="3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126195</xdr:rowOff>
    </xdr:from>
    <xdr:ext cx="469744" cy="259045"/>
    <xdr:sp macro="" textlink="">
      <xdr:nvSpPr>
        <xdr:cNvPr id="410" name="テキスト ボックス 409"/>
        <xdr:cNvSpPr txBox="1"/>
      </xdr:nvSpPr>
      <xdr:spPr>
        <a:xfrm>
          <a:off x="9404427" y="129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102484</xdr:rowOff>
    </xdr:from>
    <xdr:to>
      <xdr:col>12</xdr:col>
      <xdr:colOff>511175</xdr:colOff>
      <xdr:row>77</xdr:row>
      <xdr:rowOff>114050</xdr:rowOff>
    </xdr:to>
    <xdr:cxnSp macro="">
      <xdr:nvCxnSpPr>
        <xdr:cNvPr id="411" name="直線コネクタ 410"/>
        <xdr:cNvCxnSpPr/>
      </xdr:nvCxnSpPr>
      <xdr:spPr>
        <a:xfrm flipV="1">
          <a:off x="7861300" y="13304134"/>
          <a:ext cx="889000" cy="1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114581</xdr:rowOff>
    </xdr:from>
    <xdr:ext cx="469744" cy="259045"/>
    <xdr:sp macro="" textlink="">
      <xdr:nvSpPr>
        <xdr:cNvPr id="413" name="テキスト ボックス 412"/>
        <xdr:cNvSpPr txBox="1"/>
      </xdr:nvSpPr>
      <xdr:spPr>
        <a:xfrm>
          <a:off x="8515427" y="1297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96129</xdr:rowOff>
    </xdr:from>
    <xdr:to>
      <xdr:col>11</xdr:col>
      <xdr:colOff>307975</xdr:colOff>
      <xdr:row>77</xdr:row>
      <xdr:rowOff>114050</xdr:rowOff>
    </xdr:to>
    <xdr:cxnSp macro="">
      <xdr:nvCxnSpPr>
        <xdr:cNvPr id="414" name="直線コネクタ 413"/>
        <xdr:cNvCxnSpPr/>
      </xdr:nvCxnSpPr>
      <xdr:spPr>
        <a:xfrm>
          <a:off x="6972300" y="13297779"/>
          <a:ext cx="889000" cy="1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145580</xdr:rowOff>
    </xdr:from>
    <xdr:ext cx="469744" cy="259045"/>
    <xdr:sp macro="" textlink="">
      <xdr:nvSpPr>
        <xdr:cNvPr id="416" name="テキスト ボックス 415"/>
        <xdr:cNvSpPr txBox="1"/>
      </xdr:nvSpPr>
      <xdr:spPr>
        <a:xfrm>
          <a:off x="7626427" y="1300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145442</xdr:rowOff>
    </xdr:from>
    <xdr:ext cx="469744" cy="259045"/>
    <xdr:sp macro="" textlink="">
      <xdr:nvSpPr>
        <xdr:cNvPr id="418" name="テキスト ボックス 417"/>
        <xdr:cNvSpPr txBox="1"/>
      </xdr:nvSpPr>
      <xdr:spPr>
        <a:xfrm>
          <a:off x="6737427" y="1300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144724</xdr:rowOff>
    </xdr:from>
    <xdr:to>
      <xdr:col>15</xdr:col>
      <xdr:colOff>231775</xdr:colOff>
      <xdr:row>77</xdr:row>
      <xdr:rowOff>74874</xdr:rowOff>
    </xdr:to>
    <xdr:sp macro="" textlink="">
      <xdr:nvSpPr>
        <xdr:cNvPr id="424" name="円/楕円 423"/>
        <xdr:cNvSpPr/>
      </xdr:nvSpPr>
      <xdr:spPr>
        <a:xfrm>
          <a:off x="10426700" y="1317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123151</xdr:rowOff>
    </xdr:from>
    <xdr:ext cx="469744" cy="259045"/>
    <xdr:sp macro="" textlink="">
      <xdr:nvSpPr>
        <xdr:cNvPr id="425" name="商工費該当値テキスト"/>
        <xdr:cNvSpPr txBox="1"/>
      </xdr:nvSpPr>
      <xdr:spPr>
        <a:xfrm>
          <a:off x="10528300" y="1315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6,279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19314</xdr:rowOff>
    </xdr:from>
    <xdr:to>
      <xdr:col>14</xdr:col>
      <xdr:colOff>79375</xdr:colOff>
      <xdr:row>77</xdr:row>
      <xdr:rowOff>120914</xdr:rowOff>
    </xdr:to>
    <xdr:sp macro="" textlink="">
      <xdr:nvSpPr>
        <xdr:cNvPr id="426" name="円/楕円 425"/>
        <xdr:cNvSpPr/>
      </xdr:nvSpPr>
      <xdr:spPr>
        <a:xfrm>
          <a:off x="9588500" y="1322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112041</xdr:rowOff>
    </xdr:from>
    <xdr:ext cx="469744" cy="259045"/>
    <xdr:sp macro="" textlink="">
      <xdr:nvSpPr>
        <xdr:cNvPr id="427" name="テキスト ボックス 426"/>
        <xdr:cNvSpPr txBox="1"/>
      </xdr:nvSpPr>
      <xdr:spPr>
        <a:xfrm>
          <a:off x="9404427" y="1331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51684</xdr:rowOff>
    </xdr:from>
    <xdr:to>
      <xdr:col>12</xdr:col>
      <xdr:colOff>561975</xdr:colOff>
      <xdr:row>77</xdr:row>
      <xdr:rowOff>153284</xdr:rowOff>
    </xdr:to>
    <xdr:sp macro="" textlink="">
      <xdr:nvSpPr>
        <xdr:cNvPr id="428" name="円/楕円 427"/>
        <xdr:cNvSpPr/>
      </xdr:nvSpPr>
      <xdr:spPr>
        <a:xfrm>
          <a:off x="8699500" y="1325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144411</xdr:rowOff>
    </xdr:from>
    <xdr:ext cx="469744" cy="259045"/>
    <xdr:sp macro="" textlink="">
      <xdr:nvSpPr>
        <xdr:cNvPr id="429" name="テキスト ボックス 428"/>
        <xdr:cNvSpPr txBox="1"/>
      </xdr:nvSpPr>
      <xdr:spPr>
        <a:xfrm>
          <a:off x="8515427" y="1334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63250</xdr:rowOff>
    </xdr:from>
    <xdr:to>
      <xdr:col>11</xdr:col>
      <xdr:colOff>358775</xdr:colOff>
      <xdr:row>77</xdr:row>
      <xdr:rowOff>164850</xdr:rowOff>
    </xdr:to>
    <xdr:sp macro="" textlink="">
      <xdr:nvSpPr>
        <xdr:cNvPr id="430" name="円/楕円 429"/>
        <xdr:cNvSpPr/>
      </xdr:nvSpPr>
      <xdr:spPr>
        <a:xfrm>
          <a:off x="7810500" y="1326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155977</xdr:rowOff>
    </xdr:from>
    <xdr:ext cx="469744" cy="259045"/>
    <xdr:sp macro="" textlink="">
      <xdr:nvSpPr>
        <xdr:cNvPr id="431" name="テキスト ボックス 430"/>
        <xdr:cNvSpPr txBox="1"/>
      </xdr:nvSpPr>
      <xdr:spPr>
        <a:xfrm>
          <a:off x="7626427" y="1335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45329</xdr:rowOff>
    </xdr:from>
    <xdr:to>
      <xdr:col>10</xdr:col>
      <xdr:colOff>155575</xdr:colOff>
      <xdr:row>77</xdr:row>
      <xdr:rowOff>146929</xdr:rowOff>
    </xdr:to>
    <xdr:sp macro="" textlink="">
      <xdr:nvSpPr>
        <xdr:cNvPr id="432" name="円/楕円 431"/>
        <xdr:cNvSpPr/>
      </xdr:nvSpPr>
      <xdr:spPr>
        <a:xfrm>
          <a:off x="6921500" y="1324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138056</xdr:rowOff>
    </xdr:from>
    <xdr:ext cx="469744" cy="259045"/>
    <xdr:sp macro="" textlink="">
      <xdr:nvSpPr>
        <xdr:cNvPr id="433" name="テキスト ボックス 432"/>
        <xdr:cNvSpPr txBox="1"/>
      </xdr:nvSpPr>
      <xdr:spPr>
        <a:xfrm>
          <a:off x="6737427" y="1333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22377</xdr:rowOff>
    </xdr:from>
    <xdr:to>
      <xdr:col>15</xdr:col>
      <xdr:colOff>180975</xdr:colOff>
      <xdr:row>97</xdr:row>
      <xdr:rowOff>88748</xdr:rowOff>
    </xdr:to>
    <xdr:cxnSp macro="">
      <xdr:nvCxnSpPr>
        <xdr:cNvPr id="462" name="直線コネクタ 461"/>
        <xdr:cNvCxnSpPr/>
      </xdr:nvCxnSpPr>
      <xdr:spPr>
        <a:xfrm>
          <a:off x="9639300" y="16653027"/>
          <a:ext cx="838200" cy="6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39336</xdr:rowOff>
    </xdr:from>
    <xdr:ext cx="534377" cy="259045"/>
    <xdr:sp macro="" textlink="">
      <xdr:nvSpPr>
        <xdr:cNvPr id="463" name="土木費平均値テキスト"/>
        <xdr:cNvSpPr txBox="1"/>
      </xdr:nvSpPr>
      <xdr:spPr>
        <a:xfrm>
          <a:off x="10528300" y="16327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22377</xdr:rowOff>
    </xdr:from>
    <xdr:to>
      <xdr:col>14</xdr:col>
      <xdr:colOff>28575</xdr:colOff>
      <xdr:row>97</xdr:row>
      <xdr:rowOff>98806</xdr:rowOff>
    </xdr:to>
    <xdr:cxnSp macro="">
      <xdr:nvCxnSpPr>
        <xdr:cNvPr id="465" name="直線コネクタ 464"/>
        <xdr:cNvCxnSpPr/>
      </xdr:nvCxnSpPr>
      <xdr:spPr>
        <a:xfrm flipV="1">
          <a:off x="8750300" y="16653027"/>
          <a:ext cx="889000" cy="7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126446</xdr:rowOff>
    </xdr:from>
    <xdr:ext cx="534377" cy="259045"/>
    <xdr:sp macro="" textlink="">
      <xdr:nvSpPr>
        <xdr:cNvPr id="467" name="テキスト ボックス 466"/>
        <xdr:cNvSpPr txBox="1"/>
      </xdr:nvSpPr>
      <xdr:spPr>
        <a:xfrm>
          <a:off x="9372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25464</xdr:rowOff>
    </xdr:from>
    <xdr:to>
      <xdr:col>12</xdr:col>
      <xdr:colOff>511175</xdr:colOff>
      <xdr:row>97</xdr:row>
      <xdr:rowOff>98806</xdr:rowOff>
    </xdr:to>
    <xdr:cxnSp macro="">
      <xdr:nvCxnSpPr>
        <xdr:cNvPr id="468" name="直線コネクタ 467"/>
        <xdr:cNvCxnSpPr/>
      </xdr:nvCxnSpPr>
      <xdr:spPr>
        <a:xfrm>
          <a:off x="7861300" y="16656114"/>
          <a:ext cx="889000" cy="7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95026</xdr:rowOff>
    </xdr:from>
    <xdr:ext cx="534377" cy="259045"/>
    <xdr:sp macro="" textlink="">
      <xdr:nvSpPr>
        <xdr:cNvPr id="470" name="テキスト ボックス 469"/>
        <xdr:cNvSpPr txBox="1"/>
      </xdr:nvSpPr>
      <xdr:spPr>
        <a:xfrm>
          <a:off x="8483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25464</xdr:rowOff>
    </xdr:from>
    <xdr:to>
      <xdr:col>11</xdr:col>
      <xdr:colOff>307975</xdr:colOff>
      <xdr:row>97</xdr:row>
      <xdr:rowOff>90246</xdr:rowOff>
    </xdr:to>
    <xdr:cxnSp macro="">
      <xdr:nvCxnSpPr>
        <xdr:cNvPr id="471" name="直線コネクタ 470"/>
        <xdr:cNvCxnSpPr/>
      </xdr:nvCxnSpPr>
      <xdr:spPr>
        <a:xfrm flipV="1">
          <a:off x="6972300" y="16656114"/>
          <a:ext cx="889000" cy="6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155605</xdr:rowOff>
    </xdr:from>
    <xdr:ext cx="534377" cy="259045"/>
    <xdr:sp macro="" textlink="">
      <xdr:nvSpPr>
        <xdr:cNvPr id="473" name="テキスト ボックス 472"/>
        <xdr:cNvSpPr txBox="1"/>
      </xdr:nvSpPr>
      <xdr:spPr>
        <a:xfrm>
          <a:off x="7594111" y="1627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158957</xdr:rowOff>
    </xdr:from>
    <xdr:ext cx="534377" cy="259045"/>
    <xdr:sp macro="" textlink="">
      <xdr:nvSpPr>
        <xdr:cNvPr id="475" name="テキスト ボックス 474"/>
        <xdr:cNvSpPr txBox="1"/>
      </xdr:nvSpPr>
      <xdr:spPr>
        <a:xfrm>
          <a:off x="6705111" y="162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37948</xdr:rowOff>
    </xdr:from>
    <xdr:to>
      <xdr:col>15</xdr:col>
      <xdr:colOff>231775</xdr:colOff>
      <xdr:row>97</xdr:row>
      <xdr:rowOff>139548</xdr:rowOff>
    </xdr:to>
    <xdr:sp macro="" textlink="">
      <xdr:nvSpPr>
        <xdr:cNvPr id="481" name="円/楕円 480"/>
        <xdr:cNvSpPr/>
      </xdr:nvSpPr>
      <xdr:spPr>
        <a:xfrm>
          <a:off x="10426700" y="1666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16375</xdr:rowOff>
    </xdr:from>
    <xdr:ext cx="534377" cy="259045"/>
    <xdr:sp macro="" textlink="">
      <xdr:nvSpPr>
        <xdr:cNvPr id="482" name="土木費該当値テキスト"/>
        <xdr:cNvSpPr txBox="1"/>
      </xdr:nvSpPr>
      <xdr:spPr>
        <a:xfrm>
          <a:off x="10528300" y="1664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23,512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143027</xdr:rowOff>
    </xdr:from>
    <xdr:to>
      <xdr:col>14</xdr:col>
      <xdr:colOff>79375</xdr:colOff>
      <xdr:row>97</xdr:row>
      <xdr:rowOff>73177</xdr:rowOff>
    </xdr:to>
    <xdr:sp macro="" textlink="">
      <xdr:nvSpPr>
        <xdr:cNvPr id="483" name="円/楕円 482"/>
        <xdr:cNvSpPr/>
      </xdr:nvSpPr>
      <xdr:spPr>
        <a:xfrm>
          <a:off x="9588500" y="1660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64304</xdr:rowOff>
    </xdr:from>
    <xdr:ext cx="534377" cy="259045"/>
    <xdr:sp macro="" textlink="">
      <xdr:nvSpPr>
        <xdr:cNvPr id="484" name="テキスト ボックス 483"/>
        <xdr:cNvSpPr txBox="1"/>
      </xdr:nvSpPr>
      <xdr:spPr>
        <a:xfrm>
          <a:off x="9372111" y="1669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28,738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48006</xdr:rowOff>
    </xdr:from>
    <xdr:to>
      <xdr:col>12</xdr:col>
      <xdr:colOff>561975</xdr:colOff>
      <xdr:row>97</xdr:row>
      <xdr:rowOff>149606</xdr:rowOff>
    </xdr:to>
    <xdr:sp macro="" textlink="">
      <xdr:nvSpPr>
        <xdr:cNvPr id="485" name="円/楕円 484"/>
        <xdr:cNvSpPr/>
      </xdr:nvSpPr>
      <xdr:spPr>
        <a:xfrm>
          <a:off x="8699500" y="1667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140733</xdr:rowOff>
    </xdr:from>
    <xdr:ext cx="534377" cy="259045"/>
    <xdr:sp macro="" textlink="">
      <xdr:nvSpPr>
        <xdr:cNvPr id="486" name="テキスト ボックス 485"/>
        <xdr:cNvSpPr txBox="1"/>
      </xdr:nvSpPr>
      <xdr:spPr>
        <a:xfrm>
          <a:off x="8483111" y="1677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22,720</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146114</xdr:rowOff>
    </xdr:from>
    <xdr:to>
      <xdr:col>11</xdr:col>
      <xdr:colOff>358775</xdr:colOff>
      <xdr:row>97</xdr:row>
      <xdr:rowOff>76264</xdr:rowOff>
    </xdr:to>
    <xdr:sp macro="" textlink="">
      <xdr:nvSpPr>
        <xdr:cNvPr id="487" name="円/楕円 486"/>
        <xdr:cNvSpPr/>
      </xdr:nvSpPr>
      <xdr:spPr>
        <a:xfrm>
          <a:off x="7810500" y="1660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67391</xdr:rowOff>
    </xdr:from>
    <xdr:ext cx="534377" cy="259045"/>
    <xdr:sp macro="" textlink="">
      <xdr:nvSpPr>
        <xdr:cNvPr id="488" name="テキスト ボックス 487"/>
        <xdr:cNvSpPr txBox="1"/>
      </xdr:nvSpPr>
      <xdr:spPr>
        <a:xfrm>
          <a:off x="7594111" y="1669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28,495</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39446</xdr:rowOff>
    </xdr:from>
    <xdr:to>
      <xdr:col>10</xdr:col>
      <xdr:colOff>155575</xdr:colOff>
      <xdr:row>97</xdr:row>
      <xdr:rowOff>141046</xdr:rowOff>
    </xdr:to>
    <xdr:sp macro="" textlink="">
      <xdr:nvSpPr>
        <xdr:cNvPr id="489" name="円/楕円 488"/>
        <xdr:cNvSpPr/>
      </xdr:nvSpPr>
      <xdr:spPr>
        <a:xfrm>
          <a:off x="6921500" y="1667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132173</xdr:rowOff>
    </xdr:from>
    <xdr:ext cx="534377" cy="259045"/>
    <xdr:sp macro="" textlink="">
      <xdr:nvSpPr>
        <xdr:cNvPr id="490" name="テキスト ボックス 489"/>
        <xdr:cNvSpPr txBox="1"/>
      </xdr:nvSpPr>
      <xdr:spPr>
        <a:xfrm>
          <a:off x="6705111" y="1676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120498</xdr:rowOff>
    </xdr:from>
    <xdr:to>
      <xdr:col>23</xdr:col>
      <xdr:colOff>517525</xdr:colOff>
      <xdr:row>38</xdr:row>
      <xdr:rowOff>46954</xdr:rowOff>
    </xdr:to>
    <xdr:cxnSp macro="">
      <xdr:nvCxnSpPr>
        <xdr:cNvPr id="522" name="直線コネクタ 521"/>
        <xdr:cNvCxnSpPr/>
      </xdr:nvCxnSpPr>
      <xdr:spPr>
        <a:xfrm>
          <a:off x="15481300" y="6292698"/>
          <a:ext cx="838200" cy="26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170752</xdr:rowOff>
    </xdr:from>
    <xdr:ext cx="534377" cy="259045"/>
    <xdr:sp macro="" textlink="">
      <xdr:nvSpPr>
        <xdr:cNvPr id="523" name="消防費平均値テキスト"/>
        <xdr:cNvSpPr txBox="1"/>
      </xdr:nvSpPr>
      <xdr:spPr>
        <a:xfrm>
          <a:off x="16370300" y="6514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120498</xdr:rowOff>
    </xdr:from>
    <xdr:to>
      <xdr:col>22</xdr:col>
      <xdr:colOff>365125</xdr:colOff>
      <xdr:row>38</xdr:row>
      <xdr:rowOff>73178</xdr:rowOff>
    </xdr:to>
    <xdr:cxnSp macro="">
      <xdr:nvCxnSpPr>
        <xdr:cNvPr id="525" name="直線コネクタ 524"/>
        <xdr:cNvCxnSpPr/>
      </xdr:nvCxnSpPr>
      <xdr:spPr>
        <a:xfrm flipV="1">
          <a:off x="14592300" y="6292698"/>
          <a:ext cx="889000" cy="29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67066</xdr:rowOff>
    </xdr:from>
    <xdr:ext cx="534377" cy="259045"/>
    <xdr:sp macro="" textlink="">
      <xdr:nvSpPr>
        <xdr:cNvPr id="527" name="テキスト ボックス 526"/>
        <xdr:cNvSpPr txBox="1"/>
      </xdr:nvSpPr>
      <xdr:spPr>
        <a:xfrm>
          <a:off x="15214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44896</xdr:rowOff>
    </xdr:from>
    <xdr:to>
      <xdr:col>21</xdr:col>
      <xdr:colOff>161925</xdr:colOff>
      <xdr:row>38</xdr:row>
      <xdr:rowOff>73178</xdr:rowOff>
    </xdr:to>
    <xdr:cxnSp macro="">
      <xdr:nvCxnSpPr>
        <xdr:cNvPr id="528" name="直線コネクタ 527"/>
        <xdr:cNvCxnSpPr/>
      </xdr:nvCxnSpPr>
      <xdr:spPr>
        <a:xfrm>
          <a:off x="13703300" y="6559996"/>
          <a:ext cx="889000" cy="2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133810</xdr:rowOff>
    </xdr:from>
    <xdr:ext cx="534377" cy="259045"/>
    <xdr:sp macro="" textlink="">
      <xdr:nvSpPr>
        <xdr:cNvPr id="530" name="テキスト ボックス 529"/>
        <xdr:cNvSpPr txBox="1"/>
      </xdr:nvSpPr>
      <xdr:spPr>
        <a:xfrm>
          <a:off x="14325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44896</xdr:rowOff>
    </xdr:from>
    <xdr:to>
      <xdr:col>19</xdr:col>
      <xdr:colOff>644525</xdr:colOff>
      <xdr:row>38</xdr:row>
      <xdr:rowOff>44896</xdr:rowOff>
    </xdr:to>
    <xdr:cxnSp macro="">
      <xdr:nvCxnSpPr>
        <xdr:cNvPr id="531" name="直線コネクタ 530"/>
        <xdr:cNvCxnSpPr/>
      </xdr:nvCxnSpPr>
      <xdr:spPr>
        <a:xfrm>
          <a:off x="12814300" y="65599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113798</xdr:rowOff>
    </xdr:from>
    <xdr:ext cx="534377" cy="259045"/>
    <xdr:sp macro="" textlink="">
      <xdr:nvSpPr>
        <xdr:cNvPr id="533" name="テキスト ボックス 532"/>
        <xdr:cNvSpPr txBox="1"/>
      </xdr:nvSpPr>
      <xdr:spPr>
        <a:xfrm>
          <a:off x="13436111" y="662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140708</xdr:rowOff>
    </xdr:from>
    <xdr:ext cx="534377" cy="259045"/>
    <xdr:sp macro="" textlink="">
      <xdr:nvSpPr>
        <xdr:cNvPr id="535" name="テキスト ボックス 534"/>
        <xdr:cNvSpPr txBox="1"/>
      </xdr:nvSpPr>
      <xdr:spPr>
        <a:xfrm>
          <a:off x="12547111" y="665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167604</xdr:rowOff>
    </xdr:from>
    <xdr:to>
      <xdr:col>23</xdr:col>
      <xdr:colOff>568325</xdr:colOff>
      <xdr:row>38</xdr:row>
      <xdr:rowOff>97754</xdr:rowOff>
    </xdr:to>
    <xdr:sp macro="" textlink="">
      <xdr:nvSpPr>
        <xdr:cNvPr id="541" name="円/楕円 540"/>
        <xdr:cNvSpPr/>
      </xdr:nvSpPr>
      <xdr:spPr>
        <a:xfrm>
          <a:off x="16268700" y="651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19031</xdr:rowOff>
    </xdr:from>
    <xdr:ext cx="534377" cy="259045"/>
    <xdr:sp macro="" textlink="">
      <xdr:nvSpPr>
        <xdr:cNvPr id="542" name="消防費該当値テキスト"/>
        <xdr:cNvSpPr txBox="1"/>
      </xdr:nvSpPr>
      <xdr:spPr>
        <a:xfrm>
          <a:off x="16370300" y="636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16,840</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69698</xdr:rowOff>
    </xdr:from>
    <xdr:to>
      <xdr:col>22</xdr:col>
      <xdr:colOff>415925</xdr:colOff>
      <xdr:row>36</xdr:row>
      <xdr:rowOff>171298</xdr:rowOff>
    </xdr:to>
    <xdr:sp macro="" textlink="">
      <xdr:nvSpPr>
        <xdr:cNvPr id="543" name="円/楕円 542"/>
        <xdr:cNvSpPr/>
      </xdr:nvSpPr>
      <xdr:spPr>
        <a:xfrm>
          <a:off x="15430500" y="624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16375</xdr:rowOff>
    </xdr:from>
    <xdr:ext cx="534377" cy="259045"/>
    <xdr:sp macro="" textlink="">
      <xdr:nvSpPr>
        <xdr:cNvPr id="544" name="テキスト ボックス 543"/>
        <xdr:cNvSpPr txBox="1"/>
      </xdr:nvSpPr>
      <xdr:spPr>
        <a:xfrm>
          <a:off x="15214111" y="60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25,088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22378</xdr:rowOff>
    </xdr:from>
    <xdr:to>
      <xdr:col>21</xdr:col>
      <xdr:colOff>212725</xdr:colOff>
      <xdr:row>38</xdr:row>
      <xdr:rowOff>123978</xdr:rowOff>
    </xdr:to>
    <xdr:sp macro="" textlink="">
      <xdr:nvSpPr>
        <xdr:cNvPr id="545" name="円/楕円 544"/>
        <xdr:cNvSpPr/>
      </xdr:nvSpPr>
      <xdr:spPr>
        <a:xfrm>
          <a:off x="14541500" y="653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115105</xdr:rowOff>
    </xdr:from>
    <xdr:ext cx="534377" cy="259045"/>
    <xdr:sp macro="" textlink="">
      <xdr:nvSpPr>
        <xdr:cNvPr id="546" name="テキスト ボックス 545"/>
        <xdr:cNvSpPr txBox="1"/>
      </xdr:nvSpPr>
      <xdr:spPr>
        <a:xfrm>
          <a:off x="14325111" y="663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16,037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165546</xdr:rowOff>
    </xdr:from>
    <xdr:to>
      <xdr:col>20</xdr:col>
      <xdr:colOff>9525</xdr:colOff>
      <xdr:row>38</xdr:row>
      <xdr:rowOff>95696</xdr:rowOff>
    </xdr:to>
    <xdr:sp macro="" textlink="">
      <xdr:nvSpPr>
        <xdr:cNvPr id="547" name="円/楕円 546"/>
        <xdr:cNvSpPr/>
      </xdr:nvSpPr>
      <xdr:spPr>
        <a:xfrm>
          <a:off x="13652500" y="650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112223</xdr:rowOff>
    </xdr:from>
    <xdr:ext cx="534377" cy="259045"/>
    <xdr:sp macro="" textlink="">
      <xdr:nvSpPr>
        <xdr:cNvPr id="548" name="テキスト ボックス 547"/>
        <xdr:cNvSpPr txBox="1"/>
      </xdr:nvSpPr>
      <xdr:spPr>
        <a:xfrm>
          <a:off x="13436111" y="628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16,903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165546</xdr:rowOff>
    </xdr:from>
    <xdr:to>
      <xdr:col>18</xdr:col>
      <xdr:colOff>492125</xdr:colOff>
      <xdr:row>38</xdr:row>
      <xdr:rowOff>95696</xdr:rowOff>
    </xdr:to>
    <xdr:sp macro="" textlink="">
      <xdr:nvSpPr>
        <xdr:cNvPr id="549" name="円/楕円 548"/>
        <xdr:cNvSpPr/>
      </xdr:nvSpPr>
      <xdr:spPr>
        <a:xfrm>
          <a:off x="12763500" y="650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112223</xdr:rowOff>
    </xdr:from>
    <xdr:ext cx="534377" cy="259045"/>
    <xdr:sp macro="" textlink="">
      <xdr:nvSpPr>
        <xdr:cNvPr id="550" name="テキスト ボックス 549"/>
        <xdr:cNvSpPr txBox="1"/>
      </xdr:nvSpPr>
      <xdr:spPr>
        <a:xfrm>
          <a:off x="12547111" y="628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104305</xdr:rowOff>
    </xdr:from>
    <xdr:to>
      <xdr:col>23</xdr:col>
      <xdr:colOff>517525</xdr:colOff>
      <xdr:row>59</xdr:row>
      <xdr:rowOff>19241</xdr:rowOff>
    </xdr:to>
    <xdr:cxnSp macro="">
      <xdr:nvCxnSpPr>
        <xdr:cNvPr id="580" name="直線コネクタ 579"/>
        <xdr:cNvCxnSpPr/>
      </xdr:nvCxnSpPr>
      <xdr:spPr>
        <a:xfrm>
          <a:off x="15481300" y="9876955"/>
          <a:ext cx="838200" cy="25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155897</xdr:rowOff>
    </xdr:from>
    <xdr:ext cx="534377" cy="259045"/>
    <xdr:sp macro="" textlink="">
      <xdr:nvSpPr>
        <xdr:cNvPr id="581" name="教育費平均値テキスト"/>
        <xdr:cNvSpPr txBox="1"/>
      </xdr:nvSpPr>
      <xdr:spPr>
        <a:xfrm>
          <a:off x="16370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104305</xdr:rowOff>
    </xdr:from>
    <xdr:to>
      <xdr:col>22</xdr:col>
      <xdr:colOff>365125</xdr:colOff>
      <xdr:row>58</xdr:row>
      <xdr:rowOff>102730</xdr:rowOff>
    </xdr:to>
    <xdr:cxnSp macro="">
      <xdr:nvCxnSpPr>
        <xdr:cNvPr id="583" name="直線コネクタ 582"/>
        <xdr:cNvCxnSpPr/>
      </xdr:nvCxnSpPr>
      <xdr:spPr>
        <a:xfrm flipV="1">
          <a:off x="14592300" y="9876955"/>
          <a:ext cx="889000" cy="16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46105</xdr:rowOff>
    </xdr:from>
    <xdr:ext cx="534377" cy="259045"/>
    <xdr:sp macro="" textlink="">
      <xdr:nvSpPr>
        <xdr:cNvPr id="585" name="テキスト ボックス 584"/>
        <xdr:cNvSpPr txBox="1"/>
      </xdr:nvSpPr>
      <xdr:spPr>
        <a:xfrm>
          <a:off x="15214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102730</xdr:rowOff>
    </xdr:from>
    <xdr:to>
      <xdr:col>21</xdr:col>
      <xdr:colOff>161925</xdr:colOff>
      <xdr:row>59</xdr:row>
      <xdr:rowOff>7772</xdr:rowOff>
    </xdr:to>
    <xdr:cxnSp macro="">
      <xdr:nvCxnSpPr>
        <xdr:cNvPr id="586" name="直線コネクタ 585"/>
        <xdr:cNvCxnSpPr/>
      </xdr:nvCxnSpPr>
      <xdr:spPr>
        <a:xfrm flipV="1">
          <a:off x="13703300" y="10046830"/>
          <a:ext cx="889000" cy="7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105770</xdr:rowOff>
    </xdr:from>
    <xdr:ext cx="534377" cy="259045"/>
    <xdr:sp macro="" textlink="">
      <xdr:nvSpPr>
        <xdr:cNvPr id="588" name="テキスト ボックス 587"/>
        <xdr:cNvSpPr txBox="1"/>
      </xdr:nvSpPr>
      <xdr:spPr>
        <a:xfrm>
          <a:off x="14325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7772</xdr:rowOff>
    </xdr:from>
    <xdr:to>
      <xdr:col>19</xdr:col>
      <xdr:colOff>644525</xdr:colOff>
      <xdr:row>59</xdr:row>
      <xdr:rowOff>61570</xdr:rowOff>
    </xdr:to>
    <xdr:cxnSp macro="">
      <xdr:nvCxnSpPr>
        <xdr:cNvPr id="589" name="直線コネクタ 588"/>
        <xdr:cNvCxnSpPr/>
      </xdr:nvCxnSpPr>
      <xdr:spPr>
        <a:xfrm flipV="1">
          <a:off x="12814300" y="10123322"/>
          <a:ext cx="889000" cy="5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108881</xdr:rowOff>
    </xdr:from>
    <xdr:ext cx="534377" cy="259045"/>
    <xdr:sp macro="" textlink="">
      <xdr:nvSpPr>
        <xdr:cNvPr id="591" name="テキスト ボックス 590"/>
        <xdr:cNvSpPr txBox="1"/>
      </xdr:nvSpPr>
      <xdr:spPr>
        <a:xfrm>
          <a:off x="13436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3" name="テキスト ボックス 592"/>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139891</xdr:rowOff>
    </xdr:from>
    <xdr:to>
      <xdr:col>23</xdr:col>
      <xdr:colOff>568325</xdr:colOff>
      <xdr:row>59</xdr:row>
      <xdr:rowOff>70041</xdr:rowOff>
    </xdr:to>
    <xdr:sp macro="" textlink="">
      <xdr:nvSpPr>
        <xdr:cNvPr id="599" name="円/楕円 598"/>
        <xdr:cNvSpPr/>
      </xdr:nvSpPr>
      <xdr:spPr>
        <a:xfrm>
          <a:off x="16268700" y="1008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54818</xdr:rowOff>
    </xdr:from>
    <xdr:ext cx="534377" cy="259045"/>
    <xdr:sp macro="" textlink="">
      <xdr:nvSpPr>
        <xdr:cNvPr id="600" name="教育費該当値テキスト"/>
        <xdr:cNvSpPr txBox="1"/>
      </xdr:nvSpPr>
      <xdr:spPr>
        <a:xfrm>
          <a:off x="16370300" y="999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31,985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53505</xdr:rowOff>
    </xdr:from>
    <xdr:to>
      <xdr:col>22</xdr:col>
      <xdr:colOff>415925</xdr:colOff>
      <xdr:row>57</xdr:row>
      <xdr:rowOff>155105</xdr:rowOff>
    </xdr:to>
    <xdr:sp macro="" textlink="">
      <xdr:nvSpPr>
        <xdr:cNvPr id="601" name="円/楕円 600"/>
        <xdr:cNvSpPr/>
      </xdr:nvSpPr>
      <xdr:spPr>
        <a:xfrm>
          <a:off x="15430500" y="982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182</xdr:rowOff>
    </xdr:from>
    <xdr:ext cx="534377" cy="259045"/>
    <xdr:sp macro="" textlink="">
      <xdr:nvSpPr>
        <xdr:cNvPr id="602" name="テキスト ボックス 601"/>
        <xdr:cNvSpPr txBox="1"/>
      </xdr:nvSpPr>
      <xdr:spPr>
        <a:xfrm>
          <a:off x="15214111" y="960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52,287</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51930</xdr:rowOff>
    </xdr:from>
    <xdr:to>
      <xdr:col>21</xdr:col>
      <xdr:colOff>212725</xdr:colOff>
      <xdr:row>58</xdr:row>
      <xdr:rowOff>153530</xdr:rowOff>
    </xdr:to>
    <xdr:sp macro="" textlink="">
      <xdr:nvSpPr>
        <xdr:cNvPr id="603" name="円/楕円 602"/>
        <xdr:cNvSpPr/>
      </xdr:nvSpPr>
      <xdr:spPr>
        <a:xfrm>
          <a:off x="14541500" y="999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144657</xdr:rowOff>
    </xdr:from>
    <xdr:ext cx="534377" cy="259045"/>
    <xdr:sp macro="" textlink="">
      <xdr:nvSpPr>
        <xdr:cNvPr id="604" name="テキスト ボックス 603"/>
        <xdr:cNvSpPr txBox="1"/>
      </xdr:nvSpPr>
      <xdr:spPr>
        <a:xfrm>
          <a:off x="14325111" y="1008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38,911</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128422</xdr:rowOff>
    </xdr:from>
    <xdr:to>
      <xdr:col>20</xdr:col>
      <xdr:colOff>9525</xdr:colOff>
      <xdr:row>59</xdr:row>
      <xdr:rowOff>58572</xdr:rowOff>
    </xdr:to>
    <xdr:sp macro="" textlink="">
      <xdr:nvSpPr>
        <xdr:cNvPr id="605" name="円/楕円 604"/>
        <xdr:cNvSpPr/>
      </xdr:nvSpPr>
      <xdr:spPr>
        <a:xfrm>
          <a:off x="13652500" y="1007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49699</xdr:rowOff>
    </xdr:from>
    <xdr:ext cx="534377" cy="259045"/>
    <xdr:sp macro="" textlink="">
      <xdr:nvSpPr>
        <xdr:cNvPr id="606" name="テキスト ボックス 605"/>
        <xdr:cNvSpPr txBox="1"/>
      </xdr:nvSpPr>
      <xdr:spPr>
        <a:xfrm>
          <a:off x="13436111" y="101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32,888</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10770</xdr:rowOff>
    </xdr:from>
    <xdr:to>
      <xdr:col>18</xdr:col>
      <xdr:colOff>492125</xdr:colOff>
      <xdr:row>59</xdr:row>
      <xdr:rowOff>112370</xdr:rowOff>
    </xdr:to>
    <xdr:sp macro="" textlink="">
      <xdr:nvSpPr>
        <xdr:cNvPr id="607" name="円/楕円 606"/>
        <xdr:cNvSpPr/>
      </xdr:nvSpPr>
      <xdr:spPr>
        <a:xfrm>
          <a:off x="12763500" y="1012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103497</xdr:rowOff>
    </xdr:from>
    <xdr:ext cx="534377" cy="259045"/>
    <xdr:sp macro="" textlink="">
      <xdr:nvSpPr>
        <xdr:cNvPr id="608" name="テキスト ボックス 607"/>
        <xdr:cNvSpPr txBox="1"/>
      </xdr:nvSpPr>
      <xdr:spPr>
        <a:xfrm>
          <a:off x="12547111" y="1021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28,652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2" name="直線コネクタ 631"/>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5"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6" name="直線コネクタ 635"/>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41708</xdr:rowOff>
    </xdr:from>
    <xdr:to>
      <xdr:col>23</xdr:col>
      <xdr:colOff>517525</xdr:colOff>
      <xdr:row>79</xdr:row>
      <xdr:rowOff>44450</xdr:rowOff>
    </xdr:to>
    <xdr:cxnSp macro="">
      <xdr:nvCxnSpPr>
        <xdr:cNvPr id="637" name="直線コネクタ 636"/>
        <xdr:cNvCxnSpPr/>
      </xdr:nvCxnSpPr>
      <xdr:spPr>
        <a:xfrm flipV="1">
          <a:off x="15481300" y="13586258"/>
          <a:ext cx="8382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115206</xdr:rowOff>
    </xdr:from>
    <xdr:ext cx="378565" cy="259045"/>
    <xdr:sp macro="" textlink="">
      <xdr:nvSpPr>
        <xdr:cNvPr id="638" name="災害復旧費平均値テキスト"/>
        <xdr:cNvSpPr txBox="1"/>
      </xdr:nvSpPr>
      <xdr:spPr>
        <a:xfrm>
          <a:off x="16370300" y="13316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39" name="フローチャート : 判断 638"/>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0" name="直線コネクタ 63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1" name="フローチャート : 判断 640"/>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9669</xdr:rowOff>
    </xdr:from>
    <xdr:ext cx="469744" cy="259045"/>
    <xdr:sp macro="" textlink="">
      <xdr:nvSpPr>
        <xdr:cNvPr id="642" name="テキスト ボックス 641"/>
        <xdr:cNvSpPr txBox="1"/>
      </xdr:nvSpPr>
      <xdr:spPr>
        <a:xfrm>
          <a:off x="15246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3" name="直線コネクタ 64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4" name="フローチャート : 判断 643"/>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5" name="テキスト ボックス 644"/>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6" name="直線コネクタ 64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7" name="フローチャート : 判断 646"/>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41749</xdr:rowOff>
    </xdr:from>
    <xdr:ext cx="469744" cy="259045"/>
    <xdr:sp macro="" textlink="">
      <xdr:nvSpPr>
        <xdr:cNvPr id="648" name="テキスト ボックス 647"/>
        <xdr:cNvSpPr txBox="1"/>
      </xdr:nvSpPr>
      <xdr:spPr>
        <a:xfrm>
          <a:off x="13468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49" name="フローチャート : 判断 648"/>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50" name="テキスト ボックス 649"/>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162358</xdr:rowOff>
    </xdr:from>
    <xdr:to>
      <xdr:col>23</xdr:col>
      <xdr:colOff>568325</xdr:colOff>
      <xdr:row>79</xdr:row>
      <xdr:rowOff>92508</xdr:rowOff>
    </xdr:to>
    <xdr:sp macro="" textlink="">
      <xdr:nvSpPr>
        <xdr:cNvPr id="656" name="円/楕円 655"/>
        <xdr:cNvSpPr/>
      </xdr:nvSpPr>
      <xdr:spPr>
        <a:xfrm>
          <a:off x="16268700" y="1353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77285</xdr:rowOff>
    </xdr:from>
    <xdr:ext cx="313932" cy="259045"/>
    <xdr:sp macro="" textlink="">
      <xdr:nvSpPr>
        <xdr:cNvPr id="657" name="災害復旧費該当値テキスト"/>
        <xdr:cNvSpPr txBox="1"/>
      </xdr:nvSpPr>
      <xdr:spPr>
        <a:xfrm>
          <a:off x="16370300" y="1345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8" name="円/楕円 65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9" name="テキスト ボックス 65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0" name="円/楕円 65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1" name="テキスト ボックス 66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2" name="円/楕円 66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3" name="テキスト ボックス 662"/>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4" name="円/楕円 66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5" name="テキスト ボックス 664"/>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1" name="直線コネクタ 690"/>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2"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3" name="直線コネクタ 692"/>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4"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5" name="直線コネクタ 694"/>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152812</xdr:rowOff>
    </xdr:from>
    <xdr:to>
      <xdr:col>23</xdr:col>
      <xdr:colOff>517525</xdr:colOff>
      <xdr:row>97</xdr:row>
      <xdr:rowOff>21856</xdr:rowOff>
    </xdr:to>
    <xdr:cxnSp macro="">
      <xdr:nvCxnSpPr>
        <xdr:cNvPr id="696" name="直線コネクタ 695"/>
        <xdr:cNvCxnSpPr/>
      </xdr:nvCxnSpPr>
      <xdr:spPr>
        <a:xfrm flipV="1">
          <a:off x="15481300" y="16612012"/>
          <a:ext cx="838200" cy="4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99841</xdr:rowOff>
    </xdr:from>
    <xdr:ext cx="534377" cy="259045"/>
    <xdr:sp macro="" textlink="">
      <xdr:nvSpPr>
        <xdr:cNvPr id="697" name="公債費平均値テキスト"/>
        <xdr:cNvSpPr txBox="1"/>
      </xdr:nvSpPr>
      <xdr:spPr>
        <a:xfrm>
          <a:off x="16370300" y="16387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8" name="フローチャート : 判断 697"/>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21856</xdr:rowOff>
    </xdr:from>
    <xdr:to>
      <xdr:col>22</xdr:col>
      <xdr:colOff>365125</xdr:colOff>
      <xdr:row>97</xdr:row>
      <xdr:rowOff>33206</xdr:rowOff>
    </xdr:to>
    <xdr:cxnSp macro="">
      <xdr:nvCxnSpPr>
        <xdr:cNvPr id="699" name="直線コネクタ 698"/>
        <xdr:cNvCxnSpPr/>
      </xdr:nvCxnSpPr>
      <xdr:spPr>
        <a:xfrm flipV="1">
          <a:off x="14592300" y="16652506"/>
          <a:ext cx="889000" cy="1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0" name="フローチャート : 判断 699"/>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121384</xdr:rowOff>
    </xdr:from>
    <xdr:ext cx="534377" cy="259045"/>
    <xdr:sp macro="" textlink="">
      <xdr:nvSpPr>
        <xdr:cNvPr id="701" name="テキスト ボックス 700"/>
        <xdr:cNvSpPr txBox="1"/>
      </xdr:nvSpPr>
      <xdr:spPr>
        <a:xfrm>
          <a:off x="15214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27327</xdr:rowOff>
    </xdr:from>
    <xdr:to>
      <xdr:col>21</xdr:col>
      <xdr:colOff>161925</xdr:colOff>
      <xdr:row>97</xdr:row>
      <xdr:rowOff>33206</xdr:rowOff>
    </xdr:to>
    <xdr:cxnSp macro="">
      <xdr:nvCxnSpPr>
        <xdr:cNvPr id="702" name="直線コネクタ 701"/>
        <xdr:cNvCxnSpPr/>
      </xdr:nvCxnSpPr>
      <xdr:spPr>
        <a:xfrm>
          <a:off x="13703300" y="16657977"/>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3" name="フローチャート : 判断 702"/>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117138</xdr:rowOff>
    </xdr:from>
    <xdr:ext cx="534377" cy="259045"/>
    <xdr:sp macro="" textlink="">
      <xdr:nvSpPr>
        <xdr:cNvPr id="704" name="テキスト ボックス 703"/>
        <xdr:cNvSpPr txBox="1"/>
      </xdr:nvSpPr>
      <xdr:spPr>
        <a:xfrm>
          <a:off x="14325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27327</xdr:rowOff>
    </xdr:from>
    <xdr:to>
      <xdr:col>19</xdr:col>
      <xdr:colOff>644525</xdr:colOff>
      <xdr:row>97</xdr:row>
      <xdr:rowOff>28927</xdr:rowOff>
    </xdr:to>
    <xdr:cxnSp macro="">
      <xdr:nvCxnSpPr>
        <xdr:cNvPr id="705" name="直線コネクタ 704"/>
        <xdr:cNvCxnSpPr/>
      </xdr:nvCxnSpPr>
      <xdr:spPr>
        <a:xfrm flipV="1">
          <a:off x="12814300" y="16657977"/>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6" name="フローチャート : 判断 705"/>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90850</xdr:rowOff>
    </xdr:from>
    <xdr:ext cx="534377" cy="259045"/>
    <xdr:sp macro="" textlink="">
      <xdr:nvSpPr>
        <xdr:cNvPr id="707" name="テキスト ボックス 706"/>
        <xdr:cNvSpPr txBox="1"/>
      </xdr:nvSpPr>
      <xdr:spPr>
        <a:xfrm>
          <a:off x="13436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8" name="フローチャート : 判断 707"/>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90180</xdr:rowOff>
    </xdr:from>
    <xdr:ext cx="534377" cy="259045"/>
    <xdr:sp macro="" textlink="">
      <xdr:nvSpPr>
        <xdr:cNvPr id="709" name="テキスト ボックス 708"/>
        <xdr:cNvSpPr txBox="1"/>
      </xdr:nvSpPr>
      <xdr:spPr>
        <a:xfrm>
          <a:off x="12547111" y="162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102012</xdr:rowOff>
    </xdr:from>
    <xdr:to>
      <xdr:col>23</xdr:col>
      <xdr:colOff>568325</xdr:colOff>
      <xdr:row>97</xdr:row>
      <xdr:rowOff>32162</xdr:rowOff>
    </xdr:to>
    <xdr:sp macro="" textlink="">
      <xdr:nvSpPr>
        <xdr:cNvPr id="715" name="円/楕円 714"/>
        <xdr:cNvSpPr/>
      </xdr:nvSpPr>
      <xdr:spPr>
        <a:xfrm>
          <a:off x="16268700" y="1656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80439</xdr:rowOff>
    </xdr:from>
    <xdr:ext cx="534377" cy="259045"/>
    <xdr:sp macro="" textlink="">
      <xdr:nvSpPr>
        <xdr:cNvPr id="716" name="公債費該当値テキスト"/>
        <xdr:cNvSpPr txBox="1"/>
      </xdr:nvSpPr>
      <xdr:spPr>
        <a:xfrm>
          <a:off x="16370300" y="1653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28,197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142506</xdr:rowOff>
    </xdr:from>
    <xdr:to>
      <xdr:col>22</xdr:col>
      <xdr:colOff>415925</xdr:colOff>
      <xdr:row>97</xdr:row>
      <xdr:rowOff>72656</xdr:rowOff>
    </xdr:to>
    <xdr:sp macro="" textlink="">
      <xdr:nvSpPr>
        <xdr:cNvPr id="717" name="円/楕円 716"/>
        <xdr:cNvSpPr/>
      </xdr:nvSpPr>
      <xdr:spPr>
        <a:xfrm>
          <a:off x="15430500" y="1660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63783</xdr:rowOff>
    </xdr:from>
    <xdr:ext cx="534377" cy="259045"/>
    <xdr:sp macro="" textlink="">
      <xdr:nvSpPr>
        <xdr:cNvPr id="718" name="テキスト ボックス 717"/>
        <xdr:cNvSpPr txBox="1"/>
      </xdr:nvSpPr>
      <xdr:spPr>
        <a:xfrm>
          <a:off x="15214111" y="1669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25,717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153856</xdr:rowOff>
    </xdr:from>
    <xdr:to>
      <xdr:col>21</xdr:col>
      <xdr:colOff>212725</xdr:colOff>
      <xdr:row>97</xdr:row>
      <xdr:rowOff>84006</xdr:rowOff>
    </xdr:to>
    <xdr:sp macro="" textlink="">
      <xdr:nvSpPr>
        <xdr:cNvPr id="719" name="円/楕円 718"/>
        <xdr:cNvSpPr/>
      </xdr:nvSpPr>
      <xdr:spPr>
        <a:xfrm>
          <a:off x="14541500" y="1661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75133</xdr:rowOff>
    </xdr:from>
    <xdr:ext cx="534377" cy="259045"/>
    <xdr:sp macro="" textlink="">
      <xdr:nvSpPr>
        <xdr:cNvPr id="720" name="テキスト ボックス 719"/>
        <xdr:cNvSpPr txBox="1"/>
      </xdr:nvSpPr>
      <xdr:spPr>
        <a:xfrm>
          <a:off x="14325111" y="1670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25,022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147977</xdr:rowOff>
    </xdr:from>
    <xdr:to>
      <xdr:col>20</xdr:col>
      <xdr:colOff>9525</xdr:colOff>
      <xdr:row>97</xdr:row>
      <xdr:rowOff>78127</xdr:rowOff>
    </xdr:to>
    <xdr:sp macro="" textlink="">
      <xdr:nvSpPr>
        <xdr:cNvPr id="721" name="円/楕円 720"/>
        <xdr:cNvSpPr/>
      </xdr:nvSpPr>
      <xdr:spPr>
        <a:xfrm>
          <a:off x="13652500" y="1660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69254</xdr:rowOff>
    </xdr:from>
    <xdr:ext cx="534377" cy="259045"/>
    <xdr:sp macro="" textlink="">
      <xdr:nvSpPr>
        <xdr:cNvPr id="722" name="テキスト ボックス 721"/>
        <xdr:cNvSpPr txBox="1"/>
      </xdr:nvSpPr>
      <xdr:spPr>
        <a:xfrm>
          <a:off x="13436111" y="1669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25,382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149577</xdr:rowOff>
    </xdr:from>
    <xdr:to>
      <xdr:col>18</xdr:col>
      <xdr:colOff>492125</xdr:colOff>
      <xdr:row>97</xdr:row>
      <xdr:rowOff>79727</xdr:rowOff>
    </xdr:to>
    <xdr:sp macro="" textlink="">
      <xdr:nvSpPr>
        <xdr:cNvPr id="723" name="円/楕円 722"/>
        <xdr:cNvSpPr/>
      </xdr:nvSpPr>
      <xdr:spPr>
        <a:xfrm>
          <a:off x="12763500" y="166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70854</xdr:rowOff>
    </xdr:from>
    <xdr:ext cx="534377" cy="259045"/>
    <xdr:sp macro="" textlink="">
      <xdr:nvSpPr>
        <xdr:cNvPr id="724" name="テキスト ボックス 723"/>
        <xdr:cNvSpPr txBox="1"/>
      </xdr:nvSpPr>
      <xdr:spPr>
        <a:xfrm>
          <a:off x="12547111" y="1670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48" name="直線コネクタ 747"/>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51"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2" name="直線コネクタ 751"/>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4" name="諸支出金平均値テキスト"/>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5" name="フローチャート : 判断 754"/>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7" name="フローチャート : 判断 756"/>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58" name="テキスト ボックス 757"/>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60" name="フローチャート : 判断 759"/>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61" name="テキスト ボックス 760"/>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3" name="フローチャート : 判断 762"/>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4" name="テキスト ボックス 763"/>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5" name="フローチャート : 判断 764"/>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6" name="テキスト ボックス 765"/>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3"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目的別項目でみた前年度差が最も大きい項目は</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教育費で、</a:t>
          </a:r>
          <a:r>
            <a:rPr kumimoji="1" lang="ja-JP" altLang="en-US" sz="1300">
              <a:latin typeface="ＭＳ Ｐゴシック"/>
            </a:rPr>
            <a:t>前年度と比べて住民一人当たり</a:t>
          </a:r>
          <a:r>
            <a:rPr kumimoji="1" lang="en-US" altLang="ja-JP" sz="1300">
              <a:latin typeface="ＭＳ Ｐゴシック"/>
            </a:rPr>
            <a:t>20,302</a:t>
          </a:r>
          <a:r>
            <a:rPr kumimoji="1" lang="ja-JP" altLang="en-US" sz="1300">
              <a:latin typeface="ＭＳ Ｐゴシック"/>
            </a:rPr>
            <a:t>円（</a:t>
          </a:r>
          <a:r>
            <a:rPr kumimoji="1" lang="en-US" altLang="ja-JP" sz="1300">
              <a:latin typeface="ＭＳ Ｐゴシック"/>
            </a:rPr>
            <a:t>38.83</a:t>
          </a:r>
          <a:r>
            <a:rPr kumimoji="1" lang="ja-JP" altLang="en-US" sz="1300">
              <a:latin typeface="ＭＳ Ｐゴシック"/>
            </a:rPr>
            <a:t>％）減となっている。これは、中学校改築事業が終了したことによるものである。</a:t>
          </a:r>
          <a:endParaRPr kumimoji="1" lang="en-US" altLang="ja-JP" sz="1300">
            <a:latin typeface="ＭＳ Ｐゴシック"/>
          </a:endParaRPr>
        </a:p>
        <a:p>
          <a:r>
            <a:rPr kumimoji="1" lang="ja-JP" altLang="en-US" sz="1300">
              <a:latin typeface="ＭＳ Ｐゴシック"/>
            </a:rPr>
            <a:t>また、類似団体平均を上回っている項目は、議会費と消防費となっている。議会費については共済費一時給付負担金が増加したことによる。消防費については町前年度比としては、住民一人当たり</a:t>
          </a:r>
          <a:r>
            <a:rPr kumimoji="1" lang="en-US" altLang="ja-JP" sz="1300">
              <a:latin typeface="ＭＳ Ｐゴシック"/>
            </a:rPr>
            <a:t>8,248</a:t>
          </a:r>
          <a:r>
            <a:rPr kumimoji="1" lang="ja-JP" altLang="en-US" sz="1300">
              <a:latin typeface="ＭＳ Ｐゴシック"/>
            </a:rPr>
            <a:t>円（</a:t>
          </a:r>
          <a:r>
            <a:rPr kumimoji="1" lang="en-US" altLang="ja-JP" sz="1300">
              <a:latin typeface="ＭＳ Ｐゴシック"/>
            </a:rPr>
            <a:t>32.88</a:t>
          </a:r>
          <a:r>
            <a:rPr kumimoji="1" lang="ja-JP" altLang="en-US" sz="1300">
              <a:latin typeface="ＭＳ Ｐゴシック"/>
            </a:rPr>
            <a:t>％）減となっており、防災行政無線デジタル化工事が終了したことによる。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当町は、決算剰余金を財政調整基金に「直積み」しているため、実質単年度収支が計算上プラス</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黒字</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を示しにくく、マイナス</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赤字</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幅が大きくなる傾向がある。財政調整基金への直積み額加算後の額が連続してマイナス</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赤字</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額とならないよう、適切な財政運営に努める。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各年度とも全ての会計において実質収支額がプラスとなっている。今後も引き続き適切な財政運営に努める。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E39" sqref="E39:S39"/>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9368763</v>
      </c>
      <c r="BO4" s="379"/>
      <c r="BP4" s="379"/>
      <c r="BQ4" s="379"/>
      <c r="BR4" s="379"/>
      <c r="BS4" s="379"/>
      <c r="BT4" s="379"/>
      <c r="BU4" s="380"/>
      <c r="BV4" s="378">
        <v>11081869</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4.7</v>
      </c>
      <c r="CU4" s="385"/>
      <c r="CV4" s="385"/>
      <c r="CW4" s="385"/>
      <c r="CX4" s="385"/>
      <c r="CY4" s="385"/>
      <c r="CZ4" s="385"/>
      <c r="DA4" s="386"/>
      <c r="DB4" s="384">
        <v>6.3</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9050730</v>
      </c>
      <c r="BO5" s="416"/>
      <c r="BP5" s="416"/>
      <c r="BQ5" s="416"/>
      <c r="BR5" s="416"/>
      <c r="BS5" s="416"/>
      <c r="BT5" s="416"/>
      <c r="BU5" s="417"/>
      <c r="BV5" s="415">
        <v>10598154</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90.9</v>
      </c>
      <c r="CU5" s="413"/>
      <c r="CV5" s="413"/>
      <c r="CW5" s="413"/>
      <c r="CX5" s="413"/>
      <c r="CY5" s="413"/>
      <c r="CZ5" s="413"/>
      <c r="DA5" s="414"/>
      <c r="DB5" s="412">
        <v>92.5</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318033</v>
      </c>
      <c r="BO6" s="416"/>
      <c r="BP6" s="416"/>
      <c r="BQ6" s="416"/>
      <c r="BR6" s="416"/>
      <c r="BS6" s="416"/>
      <c r="BT6" s="416"/>
      <c r="BU6" s="417"/>
      <c r="BV6" s="415">
        <v>483715</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98.9</v>
      </c>
      <c r="CU6" s="453"/>
      <c r="CV6" s="453"/>
      <c r="CW6" s="453"/>
      <c r="CX6" s="453"/>
      <c r="CY6" s="453"/>
      <c r="CZ6" s="453"/>
      <c r="DA6" s="454"/>
      <c r="DB6" s="452">
        <v>101.3</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16141</v>
      </c>
      <c r="BO7" s="416"/>
      <c r="BP7" s="416"/>
      <c r="BQ7" s="416"/>
      <c r="BR7" s="416"/>
      <c r="BS7" s="416"/>
      <c r="BT7" s="416"/>
      <c r="BU7" s="417"/>
      <c r="BV7" s="415">
        <v>93208</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6392423</v>
      </c>
      <c r="CU7" s="416"/>
      <c r="CV7" s="416"/>
      <c r="CW7" s="416"/>
      <c r="CX7" s="416"/>
      <c r="CY7" s="416"/>
      <c r="CZ7" s="416"/>
      <c r="DA7" s="417"/>
      <c r="DB7" s="415">
        <v>6244016</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301892</v>
      </c>
      <c r="BO8" s="416"/>
      <c r="BP8" s="416"/>
      <c r="BQ8" s="416"/>
      <c r="BR8" s="416"/>
      <c r="BS8" s="416"/>
      <c r="BT8" s="416"/>
      <c r="BU8" s="417"/>
      <c r="BV8" s="415">
        <v>390507</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0.69</v>
      </c>
      <c r="CU8" s="456"/>
      <c r="CV8" s="456"/>
      <c r="CW8" s="456"/>
      <c r="CX8" s="456"/>
      <c r="CY8" s="456"/>
      <c r="CZ8" s="456"/>
      <c r="DA8" s="457"/>
      <c r="DB8" s="455">
        <v>0.68</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31178</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-88615</v>
      </c>
      <c r="BO9" s="416"/>
      <c r="BP9" s="416"/>
      <c r="BQ9" s="416"/>
      <c r="BR9" s="416"/>
      <c r="BS9" s="416"/>
      <c r="BT9" s="416"/>
      <c r="BU9" s="417"/>
      <c r="BV9" s="415">
        <v>-4296</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12.3</v>
      </c>
      <c r="CU9" s="413"/>
      <c r="CV9" s="413"/>
      <c r="CW9" s="413"/>
      <c r="CX9" s="413"/>
      <c r="CY9" s="413"/>
      <c r="CZ9" s="413"/>
      <c r="DA9" s="414"/>
      <c r="DB9" s="412">
        <v>11</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32913</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78</v>
      </c>
      <c r="AV10" s="448"/>
      <c r="AW10" s="448"/>
      <c r="AX10" s="448"/>
      <c r="AY10" s="449" t="s">
        <v>102</v>
      </c>
      <c r="AZ10" s="450"/>
      <c r="BA10" s="450"/>
      <c r="BB10" s="450"/>
      <c r="BC10" s="450"/>
      <c r="BD10" s="450"/>
      <c r="BE10" s="450"/>
      <c r="BF10" s="450"/>
      <c r="BG10" s="450"/>
      <c r="BH10" s="450"/>
      <c r="BI10" s="450"/>
      <c r="BJ10" s="450"/>
      <c r="BK10" s="450"/>
      <c r="BL10" s="450"/>
      <c r="BM10" s="451"/>
      <c r="BN10" s="415">
        <v>111</v>
      </c>
      <c r="BO10" s="416"/>
      <c r="BP10" s="416"/>
      <c r="BQ10" s="416"/>
      <c r="BR10" s="416"/>
      <c r="BS10" s="416"/>
      <c r="BT10" s="416"/>
      <c r="BU10" s="417"/>
      <c r="BV10" s="415">
        <v>33</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78</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31618</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245529</v>
      </c>
      <c r="BO12" s="416"/>
      <c r="BP12" s="416"/>
      <c r="BQ12" s="416"/>
      <c r="BR12" s="416"/>
      <c r="BS12" s="416"/>
      <c r="BT12" s="416"/>
      <c r="BU12" s="417"/>
      <c r="BV12" s="415">
        <v>509583</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31407</v>
      </c>
      <c r="S13" s="497"/>
      <c r="T13" s="497"/>
      <c r="U13" s="497"/>
      <c r="V13" s="498"/>
      <c r="W13" s="431" t="s">
        <v>120</v>
      </c>
      <c r="X13" s="432"/>
      <c r="Y13" s="432"/>
      <c r="Z13" s="432"/>
      <c r="AA13" s="432"/>
      <c r="AB13" s="422"/>
      <c r="AC13" s="466">
        <v>437</v>
      </c>
      <c r="AD13" s="467"/>
      <c r="AE13" s="467"/>
      <c r="AF13" s="467"/>
      <c r="AG13" s="506"/>
      <c r="AH13" s="466">
        <v>605</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-334033</v>
      </c>
      <c r="BO13" s="416"/>
      <c r="BP13" s="416"/>
      <c r="BQ13" s="416"/>
      <c r="BR13" s="416"/>
      <c r="BS13" s="416"/>
      <c r="BT13" s="416"/>
      <c r="BU13" s="417"/>
      <c r="BV13" s="415">
        <v>-513846</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3.8</v>
      </c>
      <c r="CU13" s="413"/>
      <c r="CV13" s="413"/>
      <c r="CW13" s="413"/>
      <c r="CX13" s="413"/>
      <c r="CY13" s="413"/>
      <c r="CZ13" s="413"/>
      <c r="DA13" s="414"/>
      <c r="DB13" s="412">
        <v>3.3</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32218</v>
      </c>
      <c r="S14" s="497"/>
      <c r="T14" s="497"/>
      <c r="U14" s="497"/>
      <c r="V14" s="498"/>
      <c r="W14" s="405"/>
      <c r="X14" s="406"/>
      <c r="Y14" s="406"/>
      <c r="Z14" s="406"/>
      <c r="AA14" s="406"/>
      <c r="AB14" s="395"/>
      <c r="AC14" s="499">
        <v>2.7</v>
      </c>
      <c r="AD14" s="500"/>
      <c r="AE14" s="500"/>
      <c r="AF14" s="500"/>
      <c r="AG14" s="501"/>
      <c r="AH14" s="499">
        <v>3.4</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74.400000000000006</v>
      </c>
      <c r="CU14" s="511"/>
      <c r="CV14" s="511"/>
      <c r="CW14" s="511"/>
      <c r="CX14" s="511"/>
      <c r="CY14" s="511"/>
      <c r="CZ14" s="511"/>
      <c r="DA14" s="512"/>
      <c r="DB14" s="510">
        <v>79.7</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31998</v>
      </c>
      <c r="S15" s="497"/>
      <c r="T15" s="497"/>
      <c r="U15" s="497"/>
      <c r="V15" s="498"/>
      <c r="W15" s="431" t="s">
        <v>127</v>
      </c>
      <c r="X15" s="432"/>
      <c r="Y15" s="432"/>
      <c r="Z15" s="432"/>
      <c r="AA15" s="432"/>
      <c r="AB15" s="422"/>
      <c r="AC15" s="466">
        <v>4888</v>
      </c>
      <c r="AD15" s="467"/>
      <c r="AE15" s="467"/>
      <c r="AF15" s="467"/>
      <c r="AG15" s="506"/>
      <c r="AH15" s="466">
        <v>5842</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3409733</v>
      </c>
      <c r="BO15" s="379"/>
      <c r="BP15" s="379"/>
      <c r="BQ15" s="379"/>
      <c r="BR15" s="379"/>
      <c r="BS15" s="379"/>
      <c r="BT15" s="379"/>
      <c r="BU15" s="380"/>
      <c r="BV15" s="378">
        <v>3330973</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30.7</v>
      </c>
      <c r="AD16" s="500"/>
      <c r="AE16" s="500"/>
      <c r="AF16" s="500"/>
      <c r="AG16" s="501"/>
      <c r="AH16" s="499">
        <v>32.9</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4959409</v>
      </c>
      <c r="BO16" s="416"/>
      <c r="BP16" s="416"/>
      <c r="BQ16" s="416"/>
      <c r="BR16" s="416"/>
      <c r="BS16" s="416"/>
      <c r="BT16" s="416"/>
      <c r="BU16" s="417"/>
      <c r="BV16" s="415">
        <v>4757501</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10595</v>
      </c>
      <c r="AD17" s="467"/>
      <c r="AE17" s="467"/>
      <c r="AF17" s="467"/>
      <c r="AG17" s="506"/>
      <c r="AH17" s="466">
        <v>11135</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4317528</v>
      </c>
      <c r="BO17" s="416"/>
      <c r="BP17" s="416"/>
      <c r="BQ17" s="416"/>
      <c r="BR17" s="416"/>
      <c r="BS17" s="416"/>
      <c r="BT17" s="416"/>
      <c r="BU17" s="417"/>
      <c r="BV17" s="415">
        <v>4262393</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60.36</v>
      </c>
      <c r="M18" s="528"/>
      <c r="N18" s="528"/>
      <c r="O18" s="528"/>
      <c r="P18" s="528"/>
      <c r="Q18" s="528"/>
      <c r="R18" s="529"/>
      <c r="S18" s="529"/>
      <c r="T18" s="529"/>
      <c r="U18" s="529"/>
      <c r="V18" s="530"/>
      <c r="W18" s="433"/>
      <c r="X18" s="434"/>
      <c r="Y18" s="434"/>
      <c r="Z18" s="434"/>
      <c r="AA18" s="434"/>
      <c r="AB18" s="425"/>
      <c r="AC18" s="531">
        <v>66.599999999999994</v>
      </c>
      <c r="AD18" s="532"/>
      <c r="AE18" s="532"/>
      <c r="AF18" s="532"/>
      <c r="AG18" s="533"/>
      <c r="AH18" s="531">
        <v>62.8</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5899589</v>
      </c>
      <c r="BO18" s="416"/>
      <c r="BP18" s="416"/>
      <c r="BQ18" s="416"/>
      <c r="BR18" s="416"/>
      <c r="BS18" s="416"/>
      <c r="BT18" s="416"/>
      <c r="BU18" s="417"/>
      <c r="BV18" s="415">
        <v>5853813</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517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7229573</v>
      </c>
      <c r="BO19" s="416"/>
      <c r="BP19" s="416"/>
      <c r="BQ19" s="416"/>
      <c r="BR19" s="416"/>
      <c r="BS19" s="416"/>
      <c r="BT19" s="416"/>
      <c r="BU19" s="417"/>
      <c r="BV19" s="415">
        <v>7547290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12007</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10096205</v>
      </c>
      <c r="BO23" s="416"/>
      <c r="BP23" s="416"/>
      <c r="BQ23" s="416"/>
      <c r="BR23" s="416"/>
      <c r="BS23" s="416"/>
      <c r="BT23" s="416"/>
      <c r="BU23" s="417"/>
      <c r="BV23" s="415">
        <v>10125410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6408</v>
      </c>
      <c r="R24" s="467"/>
      <c r="S24" s="467"/>
      <c r="T24" s="467"/>
      <c r="U24" s="467"/>
      <c r="V24" s="506"/>
      <c r="W24" s="561"/>
      <c r="X24" s="549"/>
      <c r="Y24" s="550"/>
      <c r="Z24" s="465" t="s">
        <v>151</v>
      </c>
      <c r="AA24" s="445"/>
      <c r="AB24" s="445"/>
      <c r="AC24" s="445"/>
      <c r="AD24" s="445"/>
      <c r="AE24" s="445"/>
      <c r="AF24" s="445"/>
      <c r="AG24" s="446"/>
      <c r="AH24" s="466">
        <v>228</v>
      </c>
      <c r="AI24" s="467"/>
      <c r="AJ24" s="467"/>
      <c r="AK24" s="467"/>
      <c r="AL24" s="506"/>
      <c r="AM24" s="466">
        <v>730512</v>
      </c>
      <c r="AN24" s="467"/>
      <c r="AO24" s="467"/>
      <c r="AP24" s="467"/>
      <c r="AQ24" s="467"/>
      <c r="AR24" s="506"/>
      <c r="AS24" s="466">
        <v>3204</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4435534</v>
      </c>
      <c r="BO24" s="416"/>
      <c r="BP24" s="416"/>
      <c r="BQ24" s="416"/>
      <c r="BR24" s="416"/>
      <c r="BS24" s="416"/>
      <c r="BT24" s="416"/>
      <c r="BU24" s="417"/>
      <c r="BV24" s="415">
        <v>4643776</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6120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309152</v>
      </c>
      <c r="BO25" s="379"/>
      <c r="BP25" s="379"/>
      <c r="BQ25" s="379"/>
      <c r="BR25" s="379"/>
      <c r="BS25" s="379"/>
      <c r="BT25" s="379"/>
      <c r="BU25" s="380"/>
      <c r="BV25" s="378">
        <v>418127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5605</v>
      </c>
      <c r="R26" s="467"/>
      <c r="S26" s="467"/>
      <c r="T26" s="467"/>
      <c r="U26" s="467"/>
      <c r="V26" s="506"/>
      <c r="W26" s="561"/>
      <c r="X26" s="549"/>
      <c r="Y26" s="550"/>
      <c r="Z26" s="465" t="s">
        <v>157</v>
      </c>
      <c r="AA26" s="571"/>
      <c r="AB26" s="571"/>
      <c r="AC26" s="571"/>
      <c r="AD26" s="571"/>
      <c r="AE26" s="571"/>
      <c r="AF26" s="571"/>
      <c r="AG26" s="572"/>
      <c r="AH26" s="466">
        <v>28</v>
      </c>
      <c r="AI26" s="467"/>
      <c r="AJ26" s="467"/>
      <c r="AK26" s="467"/>
      <c r="AL26" s="506"/>
      <c r="AM26" s="466">
        <v>99876</v>
      </c>
      <c r="AN26" s="467"/>
      <c r="AO26" s="467"/>
      <c r="AP26" s="467"/>
      <c r="AQ26" s="467"/>
      <c r="AR26" s="506"/>
      <c r="AS26" s="466">
        <v>3567</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3200</v>
      </c>
      <c r="R27" s="467"/>
      <c r="S27" s="467"/>
      <c r="T27" s="467"/>
      <c r="U27" s="467"/>
      <c r="V27" s="506"/>
      <c r="W27" s="561"/>
      <c r="X27" s="549"/>
      <c r="Y27" s="550"/>
      <c r="Z27" s="465" t="s">
        <v>160</v>
      </c>
      <c r="AA27" s="445"/>
      <c r="AB27" s="445"/>
      <c r="AC27" s="445"/>
      <c r="AD27" s="445"/>
      <c r="AE27" s="445"/>
      <c r="AF27" s="445"/>
      <c r="AG27" s="446"/>
      <c r="AH27" s="466">
        <v>3</v>
      </c>
      <c r="AI27" s="467"/>
      <c r="AJ27" s="467"/>
      <c r="AK27" s="467"/>
      <c r="AL27" s="506"/>
      <c r="AM27" s="466">
        <v>15549</v>
      </c>
      <c r="AN27" s="467"/>
      <c r="AO27" s="467"/>
      <c r="AP27" s="467"/>
      <c r="AQ27" s="467"/>
      <c r="AR27" s="506"/>
      <c r="AS27" s="466">
        <v>5183</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t="s">
        <v>118</v>
      </c>
      <c r="BO27" s="585"/>
      <c r="BP27" s="585"/>
      <c r="BQ27" s="585"/>
      <c r="BR27" s="585"/>
      <c r="BS27" s="585"/>
      <c r="BT27" s="585"/>
      <c r="BU27" s="586"/>
      <c r="BV27" s="584" t="s">
        <v>118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2630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608556</v>
      </c>
      <c r="BO28" s="379"/>
      <c r="BP28" s="379"/>
      <c r="BQ28" s="379"/>
      <c r="BR28" s="379"/>
      <c r="BS28" s="379"/>
      <c r="BT28" s="379"/>
      <c r="BU28" s="380"/>
      <c r="BV28" s="378">
        <v>513974</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14</v>
      </c>
      <c r="M29" s="467"/>
      <c r="N29" s="467"/>
      <c r="O29" s="467"/>
      <c r="P29" s="506"/>
      <c r="Q29" s="466">
        <v>2420</v>
      </c>
      <c r="R29" s="467"/>
      <c r="S29" s="467"/>
      <c r="T29" s="467"/>
      <c r="U29" s="467"/>
      <c r="V29" s="506"/>
      <c r="W29" s="562"/>
      <c r="X29" s="563"/>
      <c r="Y29" s="564"/>
      <c r="Z29" s="465" t="s">
        <v>167</v>
      </c>
      <c r="AA29" s="445"/>
      <c r="AB29" s="445"/>
      <c r="AC29" s="445"/>
      <c r="AD29" s="445"/>
      <c r="AE29" s="445"/>
      <c r="AF29" s="445"/>
      <c r="AG29" s="446"/>
      <c r="AH29" s="466">
        <v>231</v>
      </c>
      <c r="AI29" s="467"/>
      <c r="AJ29" s="467"/>
      <c r="AK29" s="467"/>
      <c r="AL29" s="506"/>
      <c r="AM29" s="466">
        <v>746061</v>
      </c>
      <c r="AN29" s="467"/>
      <c r="AO29" s="467"/>
      <c r="AP29" s="467"/>
      <c r="AQ29" s="467"/>
      <c r="AR29" s="506"/>
      <c r="AS29" s="466">
        <v>3230</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1976</v>
      </c>
      <c r="BO29" s="416"/>
      <c r="BP29" s="416"/>
      <c r="BQ29" s="416"/>
      <c r="BR29" s="416"/>
      <c r="BS29" s="416"/>
      <c r="BT29" s="416"/>
      <c r="BU29" s="417"/>
      <c r="BV29" s="415">
        <v>1975</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101.4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161940</v>
      </c>
      <c r="BO30" s="585"/>
      <c r="BP30" s="585"/>
      <c r="BQ30" s="585"/>
      <c r="BR30" s="585"/>
      <c r="BS30" s="585"/>
      <c r="BT30" s="585"/>
      <c r="BU30" s="586"/>
      <c r="BV30" s="584">
        <v>231553</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水道事業</v>
      </c>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埼玉県後期高齢者医療広域連合一般会計</v>
      </c>
      <c r="BZ34" s="597"/>
      <c r="CA34" s="597"/>
      <c r="CB34" s="597"/>
      <c r="CC34" s="597"/>
      <c r="CD34" s="597"/>
      <c r="CE34" s="597"/>
      <c r="CF34" s="597"/>
      <c r="CG34" s="597"/>
      <c r="CH34" s="597"/>
      <c r="CI34" s="597"/>
      <c r="CJ34" s="597"/>
      <c r="CK34" s="597"/>
      <c r="CL34" s="597"/>
      <c r="CM34" s="597"/>
      <c r="CN34" s="165"/>
      <c r="CO34" s="596">
        <f>IF(CQ34="","",MAX(C34:D43,U34:V43,AM34:AN43,BE34:BF43,BW34:BX43)+1)</f>
        <v>18</v>
      </c>
      <c r="CP34" s="596"/>
      <c r="CQ34" s="597" t="str">
        <f>IF('各会計、関係団体の財政状況及び健全化判断比率'!BS7="","",'各会計、関係団体の財政状況及び健全化判断比率'!BS7)</f>
        <v>小川町文化協会</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7</v>
      </c>
      <c r="BF35" s="596"/>
      <c r="BG35" s="597" t="str">
        <f>IF('各会計、関係団体の財政状況及び健全化判断比率'!B33="","",'各会計、関係団体の財政状況及び健全化判断比率'!B33)</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埼玉県後期高齢者医療広域連合特別会計</v>
      </c>
      <c r="BZ35" s="597"/>
      <c r="CA35" s="597"/>
      <c r="CB35" s="597"/>
      <c r="CC35" s="597"/>
      <c r="CD35" s="597"/>
      <c r="CE35" s="597"/>
      <c r="CF35" s="597"/>
      <c r="CG35" s="597"/>
      <c r="CH35" s="597"/>
      <c r="CI35" s="597"/>
      <c r="CJ35" s="597"/>
      <c r="CK35" s="597"/>
      <c r="CL35" s="597"/>
      <c r="CM35" s="597"/>
      <c r="CN35" s="165"/>
      <c r="CO35" s="596">
        <f t="shared" ref="CO35:CO43" si="3">IF(CQ35="","",CO34+1)</f>
        <v>19</v>
      </c>
      <c r="CP35" s="596"/>
      <c r="CQ35" s="597" t="str">
        <f>IF('各会計、関係団体の財政状況及び健全化判断比率'!BS8="","",'各会計、関係団体の財政状況及び健全化判断比率'!BS8)</f>
        <v>埼玉伝統工芸協会</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埼玉県市町村総合事務組合一般会計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埼玉県市町村総合事務組合交通災害特別会計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彩の国さいたま人づくり広域連合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比企広域市町村圏組合一般会計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比企広域市町村圏組合消防特別会計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比企広域市町村圏組合斎場及び霊きゅう自動車特別会計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16</v>
      </c>
      <c r="BX42" s="596"/>
      <c r="BY42" s="597" t="str">
        <f>IF('各会計、関係団体の財政状況及び健全化判断比率'!B76="","",'各会計、関係団体の財政状況及び健全化判断比率'!B76)</f>
        <v>比企広域市町村圏組合介護認定及び障害程度区分審査会特別会計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17</v>
      </c>
      <c r="BX43" s="596"/>
      <c r="BY43" s="597" t="str">
        <f>IF('各会計、関係団体の財政状況及び健全化判断比率'!B77="","",'各会計、関係団体の財政状況及び健全化判断比率'!B77)</f>
        <v>比企広域市町村圏組合公平委員会特別会計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SheetLayoutView="100" workbookViewId="0">
      <selection activeCell="M39" sqref="M39"/>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528</v>
      </c>
      <c r="D34" s="1184"/>
      <c r="E34" s="1185"/>
      <c r="F34" s="32">
        <v>18.61</v>
      </c>
      <c r="G34" s="33">
        <v>19.25</v>
      </c>
      <c r="H34" s="33">
        <v>19.62</v>
      </c>
      <c r="I34" s="33">
        <v>18.48</v>
      </c>
      <c r="J34" s="34">
        <v>17.98</v>
      </c>
      <c r="K34" s="22"/>
      <c r="L34" s="22"/>
      <c r="M34" s="22"/>
      <c r="N34" s="22"/>
      <c r="O34" s="22"/>
      <c r="P34" s="22"/>
    </row>
    <row r="35" spans="1:16" ht="39" customHeight="1">
      <c r="A35" s="22"/>
      <c r="B35" s="35"/>
      <c r="C35" s="1178" t="s">
        <v>529</v>
      </c>
      <c r="D35" s="1179"/>
      <c r="E35" s="1180"/>
      <c r="F35" s="36">
        <v>4.12</v>
      </c>
      <c r="G35" s="37">
        <v>5.69</v>
      </c>
      <c r="H35" s="37">
        <v>6.28</v>
      </c>
      <c r="I35" s="37">
        <v>6.25</v>
      </c>
      <c r="J35" s="38">
        <v>4.72</v>
      </c>
      <c r="K35" s="22"/>
      <c r="L35" s="22"/>
      <c r="M35" s="22"/>
      <c r="N35" s="22"/>
      <c r="O35" s="22"/>
      <c r="P35" s="22"/>
    </row>
    <row r="36" spans="1:16" ht="39" customHeight="1">
      <c r="A36" s="22"/>
      <c r="B36" s="35"/>
      <c r="C36" s="1178" t="s">
        <v>530</v>
      </c>
      <c r="D36" s="1179"/>
      <c r="E36" s="1180"/>
      <c r="F36" s="36">
        <v>2.64</v>
      </c>
      <c r="G36" s="37">
        <v>1.61</v>
      </c>
      <c r="H36" s="37">
        <v>2.41</v>
      </c>
      <c r="I36" s="37">
        <v>2.12</v>
      </c>
      <c r="J36" s="38">
        <v>3.15</v>
      </c>
      <c r="K36" s="22"/>
      <c r="L36" s="22"/>
      <c r="M36" s="22"/>
      <c r="N36" s="22"/>
      <c r="O36" s="22"/>
      <c r="P36" s="22"/>
    </row>
    <row r="37" spans="1:16" ht="39" customHeight="1">
      <c r="A37" s="22"/>
      <c r="B37" s="35"/>
      <c r="C37" s="1178" t="s">
        <v>531</v>
      </c>
      <c r="D37" s="1179"/>
      <c r="E37" s="1180"/>
      <c r="F37" s="36">
        <v>0.91</v>
      </c>
      <c r="G37" s="37">
        <v>0.87</v>
      </c>
      <c r="H37" s="37">
        <v>1.25</v>
      </c>
      <c r="I37" s="37">
        <v>0.56999999999999995</v>
      </c>
      <c r="J37" s="38">
        <v>1.35</v>
      </c>
      <c r="K37" s="22"/>
      <c r="L37" s="22"/>
      <c r="M37" s="22"/>
      <c r="N37" s="22"/>
      <c r="O37" s="22"/>
      <c r="P37" s="22"/>
    </row>
    <row r="38" spans="1:16" ht="39" customHeight="1">
      <c r="A38" s="22"/>
      <c r="B38" s="35"/>
      <c r="C38" s="1178" t="s">
        <v>532</v>
      </c>
      <c r="D38" s="1179"/>
      <c r="E38" s="1180"/>
      <c r="F38" s="36">
        <v>0.53</v>
      </c>
      <c r="G38" s="37">
        <v>0.54</v>
      </c>
      <c r="H38" s="37">
        <v>0.39</v>
      </c>
      <c r="I38" s="37">
        <v>0.57999999999999996</v>
      </c>
      <c r="J38" s="38">
        <v>0.73</v>
      </c>
      <c r="K38" s="22"/>
      <c r="L38" s="22"/>
      <c r="M38" s="22"/>
      <c r="N38" s="22"/>
      <c r="O38" s="22"/>
      <c r="P38" s="22"/>
    </row>
    <row r="39" spans="1:16" ht="39" customHeight="1">
      <c r="A39" s="22"/>
      <c r="B39" s="35"/>
      <c r="C39" s="1178" t="s">
        <v>533</v>
      </c>
      <c r="D39" s="1179"/>
      <c r="E39" s="1180"/>
      <c r="F39" s="36">
        <v>0.02</v>
      </c>
      <c r="G39" s="37">
        <v>0.05</v>
      </c>
      <c r="H39" s="37">
        <v>0.04</v>
      </c>
      <c r="I39" s="37">
        <v>0.09</v>
      </c>
      <c r="J39" s="38">
        <v>0.14000000000000001</v>
      </c>
      <c r="K39" s="22"/>
      <c r="L39" s="22"/>
      <c r="M39" s="22"/>
      <c r="N39" s="22"/>
      <c r="O39" s="22"/>
      <c r="P39" s="22"/>
    </row>
    <row r="40" spans="1:16" ht="39" customHeight="1">
      <c r="A40" s="22"/>
      <c r="B40" s="35"/>
      <c r="C40" s="1178" t="s">
        <v>534</v>
      </c>
      <c r="D40" s="1179"/>
      <c r="E40" s="1180"/>
      <c r="F40" s="36">
        <v>0.04</v>
      </c>
      <c r="G40" s="37">
        <v>0.03</v>
      </c>
      <c r="H40" s="37">
        <v>0.02</v>
      </c>
      <c r="I40" s="37">
        <v>0.01</v>
      </c>
      <c r="J40" s="38">
        <v>0.01</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535</v>
      </c>
      <c r="D42" s="1179"/>
      <c r="E42" s="1180"/>
      <c r="F42" s="36" t="s">
        <v>478</v>
      </c>
      <c r="G42" s="37" t="s">
        <v>478</v>
      </c>
      <c r="H42" s="37" t="s">
        <v>478</v>
      </c>
      <c r="I42" s="37" t="s">
        <v>478</v>
      </c>
      <c r="J42" s="38" t="s">
        <v>478</v>
      </c>
      <c r="K42" s="22"/>
      <c r="L42" s="22"/>
      <c r="M42" s="22"/>
      <c r="N42" s="22"/>
      <c r="O42" s="22"/>
      <c r="P42" s="22"/>
    </row>
    <row r="43" spans="1:16" ht="39" customHeight="1" thickBot="1">
      <c r="A43" s="22"/>
      <c r="B43" s="40"/>
      <c r="C43" s="1181" t="s">
        <v>536</v>
      </c>
      <c r="D43" s="1182"/>
      <c r="E43" s="1183"/>
      <c r="F43" s="41" t="s">
        <v>478</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SheetLayoutView="55" workbookViewId="0">
      <selection activeCell="M39" sqref="M3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11</v>
      </c>
      <c r="C45" s="1195"/>
      <c r="D45" s="58"/>
      <c r="E45" s="1200" t="s">
        <v>12</v>
      </c>
      <c r="F45" s="1200"/>
      <c r="G45" s="1200"/>
      <c r="H45" s="1200"/>
      <c r="I45" s="1200"/>
      <c r="J45" s="1201"/>
      <c r="K45" s="59">
        <v>841</v>
      </c>
      <c r="L45" s="60">
        <v>840</v>
      </c>
      <c r="M45" s="60">
        <v>820</v>
      </c>
      <c r="N45" s="60">
        <v>829</v>
      </c>
      <c r="O45" s="61">
        <v>892</v>
      </c>
      <c r="P45" s="48"/>
      <c r="Q45" s="48"/>
      <c r="R45" s="48"/>
      <c r="S45" s="48"/>
      <c r="T45" s="48"/>
      <c r="U45" s="48"/>
    </row>
    <row r="46" spans="1:21" ht="30.75" customHeight="1">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c r="A48" s="48"/>
      <c r="B48" s="1196"/>
      <c r="C48" s="1197"/>
      <c r="D48" s="62"/>
      <c r="E48" s="1188" t="s">
        <v>15</v>
      </c>
      <c r="F48" s="1188"/>
      <c r="G48" s="1188"/>
      <c r="H48" s="1188"/>
      <c r="I48" s="1188"/>
      <c r="J48" s="1189"/>
      <c r="K48" s="63">
        <v>165</v>
      </c>
      <c r="L48" s="64">
        <v>172</v>
      </c>
      <c r="M48" s="64">
        <v>180</v>
      </c>
      <c r="N48" s="64">
        <v>198</v>
      </c>
      <c r="O48" s="65">
        <v>206</v>
      </c>
      <c r="P48" s="48"/>
      <c r="Q48" s="48"/>
      <c r="R48" s="48"/>
      <c r="S48" s="48"/>
      <c r="T48" s="48"/>
      <c r="U48" s="48"/>
    </row>
    <row r="49" spans="1:21" ht="30.75" customHeight="1">
      <c r="A49" s="48"/>
      <c r="B49" s="1196"/>
      <c r="C49" s="1197"/>
      <c r="D49" s="62"/>
      <c r="E49" s="1188" t="s">
        <v>16</v>
      </c>
      <c r="F49" s="1188"/>
      <c r="G49" s="1188"/>
      <c r="H49" s="1188"/>
      <c r="I49" s="1188"/>
      <c r="J49" s="1189"/>
      <c r="K49" s="63">
        <v>63</v>
      </c>
      <c r="L49" s="64">
        <v>34</v>
      </c>
      <c r="M49" s="64">
        <v>41</v>
      </c>
      <c r="N49" s="64">
        <v>42</v>
      </c>
      <c r="O49" s="65">
        <v>38</v>
      </c>
      <c r="P49" s="48"/>
      <c r="Q49" s="48"/>
      <c r="R49" s="48"/>
      <c r="S49" s="48"/>
      <c r="T49" s="48"/>
      <c r="U49" s="48"/>
    </row>
    <row r="50" spans="1:21" ht="30.75" customHeight="1">
      <c r="A50" s="48"/>
      <c r="B50" s="1196"/>
      <c r="C50" s="1197"/>
      <c r="D50" s="62"/>
      <c r="E50" s="1188" t="s">
        <v>17</v>
      </c>
      <c r="F50" s="1188"/>
      <c r="G50" s="1188"/>
      <c r="H50" s="1188"/>
      <c r="I50" s="1188"/>
      <c r="J50" s="1189"/>
      <c r="K50" s="63" t="s">
        <v>478</v>
      </c>
      <c r="L50" s="64" t="s">
        <v>478</v>
      </c>
      <c r="M50" s="64" t="s">
        <v>478</v>
      </c>
      <c r="N50" s="64" t="s">
        <v>478</v>
      </c>
      <c r="O50" s="65" t="s">
        <v>478</v>
      </c>
      <c r="P50" s="48"/>
      <c r="Q50" s="48"/>
      <c r="R50" s="48"/>
      <c r="S50" s="48"/>
      <c r="T50" s="48"/>
      <c r="U50" s="48"/>
    </row>
    <row r="51" spans="1:21" ht="30.75" customHeight="1">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c r="A52" s="48"/>
      <c r="B52" s="1186" t="s">
        <v>19</v>
      </c>
      <c r="C52" s="1187"/>
      <c r="D52" s="66"/>
      <c r="E52" s="1188" t="s">
        <v>20</v>
      </c>
      <c r="F52" s="1188"/>
      <c r="G52" s="1188"/>
      <c r="H52" s="1188"/>
      <c r="I52" s="1188"/>
      <c r="J52" s="1189"/>
      <c r="K52" s="63">
        <v>748</v>
      </c>
      <c r="L52" s="64">
        <v>833</v>
      </c>
      <c r="M52" s="64">
        <v>850</v>
      </c>
      <c r="N52" s="64">
        <v>907</v>
      </c>
      <c r="O52" s="65">
        <v>846</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321</v>
      </c>
      <c r="L53" s="69">
        <v>213</v>
      </c>
      <c r="M53" s="69">
        <v>191</v>
      </c>
      <c r="N53" s="69">
        <v>162</v>
      </c>
      <c r="O53" s="70">
        <v>290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40" zoomScaleSheetLayoutView="100" workbookViewId="0">
      <selection activeCell="M39" sqref="M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02" t="s">
        <v>24</v>
      </c>
      <c r="C41" s="1203"/>
      <c r="D41" s="81"/>
      <c r="E41" s="1208" t="s">
        <v>25</v>
      </c>
      <c r="F41" s="1208"/>
      <c r="G41" s="1208"/>
      <c r="H41" s="1209"/>
      <c r="I41" s="82">
        <v>8813</v>
      </c>
      <c r="J41" s="83">
        <v>9068</v>
      </c>
      <c r="K41" s="83">
        <v>9404</v>
      </c>
      <c r="L41" s="83">
        <v>10125</v>
      </c>
      <c r="M41" s="84">
        <v>10096</v>
      </c>
    </row>
    <row r="42" spans="2:13" ht="27.75" customHeight="1">
      <c r="B42" s="1204"/>
      <c r="C42" s="1205"/>
      <c r="D42" s="85"/>
      <c r="E42" s="1210" t="s">
        <v>26</v>
      </c>
      <c r="F42" s="1210"/>
      <c r="G42" s="1210"/>
      <c r="H42" s="1211"/>
      <c r="I42" s="86" t="s">
        <v>478</v>
      </c>
      <c r="J42" s="87" t="s">
        <v>478</v>
      </c>
      <c r="K42" s="87" t="s">
        <v>478</v>
      </c>
      <c r="L42" s="87" t="s">
        <v>478</v>
      </c>
      <c r="M42" s="88" t="s">
        <v>478</v>
      </c>
    </row>
    <row r="43" spans="2:13" ht="27.75" customHeight="1">
      <c r="B43" s="1204"/>
      <c r="C43" s="1205"/>
      <c r="D43" s="85"/>
      <c r="E43" s="1210" t="s">
        <v>27</v>
      </c>
      <c r="F43" s="1210"/>
      <c r="G43" s="1210"/>
      <c r="H43" s="1211"/>
      <c r="I43" s="86">
        <v>3365</v>
      </c>
      <c r="J43" s="87">
        <v>3683</v>
      </c>
      <c r="K43" s="87">
        <v>3562</v>
      </c>
      <c r="L43" s="87">
        <v>3636</v>
      </c>
      <c r="M43" s="88">
        <v>3688</v>
      </c>
    </row>
    <row r="44" spans="2:13" ht="27.75" customHeight="1">
      <c r="B44" s="1204"/>
      <c r="C44" s="1205"/>
      <c r="D44" s="85"/>
      <c r="E44" s="1210" t="s">
        <v>28</v>
      </c>
      <c r="F44" s="1210"/>
      <c r="G44" s="1210"/>
      <c r="H44" s="1211"/>
      <c r="I44" s="86">
        <v>209</v>
      </c>
      <c r="J44" s="87">
        <v>236</v>
      </c>
      <c r="K44" s="87">
        <v>239</v>
      </c>
      <c r="L44" s="87">
        <v>258</v>
      </c>
      <c r="M44" s="88">
        <v>272</v>
      </c>
    </row>
    <row r="45" spans="2:13" ht="27.75" customHeight="1">
      <c r="B45" s="1204"/>
      <c r="C45" s="1205"/>
      <c r="D45" s="85"/>
      <c r="E45" s="1210" t="s">
        <v>29</v>
      </c>
      <c r="F45" s="1210"/>
      <c r="G45" s="1210"/>
      <c r="H45" s="1211"/>
      <c r="I45" s="86">
        <v>3311</v>
      </c>
      <c r="J45" s="87">
        <v>3123</v>
      </c>
      <c r="K45" s="87">
        <v>3086</v>
      </c>
      <c r="L45" s="87">
        <v>2830</v>
      </c>
      <c r="M45" s="88">
        <v>2653</v>
      </c>
    </row>
    <row r="46" spans="2:13" ht="27.75" customHeight="1">
      <c r="B46" s="1204"/>
      <c r="C46" s="1205"/>
      <c r="D46" s="85"/>
      <c r="E46" s="1210" t="s">
        <v>30</v>
      </c>
      <c r="F46" s="1210"/>
      <c r="G46" s="1210"/>
      <c r="H46" s="1211"/>
      <c r="I46" s="86" t="s">
        <v>478</v>
      </c>
      <c r="J46" s="87" t="s">
        <v>478</v>
      </c>
      <c r="K46" s="87" t="s">
        <v>478</v>
      </c>
      <c r="L46" s="87" t="s">
        <v>478</v>
      </c>
      <c r="M46" s="88" t="s">
        <v>478</v>
      </c>
    </row>
    <row r="47" spans="2:13" ht="27.75" customHeight="1">
      <c r="B47" s="1204"/>
      <c r="C47" s="1205"/>
      <c r="D47" s="85"/>
      <c r="E47" s="1210" t="s">
        <v>31</v>
      </c>
      <c r="F47" s="1210"/>
      <c r="G47" s="1210"/>
      <c r="H47" s="1211"/>
      <c r="I47" s="86" t="s">
        <v>478</v>
      </c>
      <c r="J47" s="87" t="s">
        <v>478</v>
      </c>
      <c r="K47" s="87" t="s">
        <v>478</v>
      </c>
      <c r="L47" s="87" t="s">
        <v>478</v>
      </c>
      <c r="M47" s="88" t="s">
        <v>478</v>
      </c>
    </row>
    <row r="48" spans="2:13" ht="27.75" customHeight="1">
      <c r="B48" s="1206"/>
      <c r="C48" s="1207"/>
      <c r="D48" s="85"/>
      <c r="E48" s="1210" t="s">
        <v>32</v>
      </c>
      <c r="F48" s="1210"/>
      <c r="G48" s="1210"/>
      <c r="H48" s="1211"/>
      <c r="I48" s="86" t="s">
        <v>478</v>
      </c>
      <c r="J48" s="87" t="s">
        <v>478</v>
      </c>
      <c r="K48" s="87" t="s">
        <v>478</v>
      </c>
      <c r="L48" s="87" t="s">
        <v>478</v>
      </c>
      <c r="M48" s="88" t="s">
        <v>478</v>
      </c>
    </row>
    <row r="49" spans="2:13" ht="27.75" customHeight="1">
      <c r="B49" s="1212" t="s">
        <v>33</v>
      </c>
      <c r="C49" s="1213"/>
      <c r="D49" s="89"/>
      <c r="E49" s="1210" t="s">
        <v>34</v>
      </c>
      <c r="F49" s="1210"/>
      <c r="G49" s="1210"/>
      <c r="H49" s="1211"/>
      <c r="I49" s="86">
        <v>1341</v>
      </c>
      <c r="J49" s="87">
        <v>1304</v>
      </c>
      <c r="K49" s="87">
        <v>1576</v>
      </c>
      <c r="L49" s="87">
        <v>1004</v>
      </c>
      <c r="M49" s="88">
        <v>1059</v>
      </c>
    </row>
    <row r="50" spans="2:13" ht="27.75" customHeight="1">
      <c r="B50" s="1204"/>
      <c r="C50" s="1205"/>
      <c r="D50" s="85"/>
      <c r="E50" s="1210" t="s">
        <v>35</v>
      </c>
      <c r="F50" s="1210"/>
      <c r="G50" s="1210"/>
      <c r="H50" s="1211"/>
      <c r="I50" s="86">
        <v>2462</v>
      </c>
      <c r="J50" s="87">
        <v>2575</v>
      </c>
      <c r="K50" s="87">
        <v>2454</v>
      </c>
      <c r="L50" s="87">
        <v>2325</v>
      </c>
      <c r="M50" s="88">
        <v>2207</v>
      </c>
    </row>
    <row r="51" spans="2:13" ht="27.75" customHeight="1">
      <c r="B51" s="1206"/>
      <c r="C51" s="1207"/>
      <c r="D51" s="85"/>
      <c r="E51" s="1210" t="s">
        <v>36</v>
      </c>
      <c r="F51" s="1210"/>
      <c r="G51" s="1210"/>
      <c r="H51" s="1211"/>
      <c r="I51" s="86">
        <v>8247</v>
      </c>
      <c r="J51" s="87">
        <v>8634</v>
      </c>
      <c r="K51" s="87">
        <v>9017</v>
      </c>
      <c r="L51" s="87">
        <v>9128</v>
      </c>
      <c r="M51" s="88">
        <v>9186</v>
      </c>
    </row>
    <row r="52" spans="2:13" ht="27.75" customHeight="1" thickBot="1">
      <c r="B52" s="1214" t="s">
        <v>37</v>
      </c>
      <c r="C52" s="1215"/>
      <c r="D52" s="90"/>
      <c r="E52" s="1216" t="s">
        <v>38</v>
      </c>
      <c r="F52" s="1216"/>
      <c r="G52" s="1216"/>
      <c r="H52" s="1217"/>
      <c r="I52" s="91">
        <v>3648</v>
      </c>
      <c r="J52" s="92">
        <v>3596</v>
      </c>
      <c r="K52" s="92">
        <v>3243</v>
      </c>
      <c r="L52" s="92">
        <v>4393</v>
      </c>
      <c r="M52" s="93">
        <v>4258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H43" zoomScaleNormal="100" zoomScaleSheetLayoutView="55" workbookViewId="0">
      <selection activeCell="Q65" sqref="Q65"/>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558</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558</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559</v>
      </c>
      <c r="C41" s="246"/>
      <c r="D41" s="246"/>
      <c r="E41" s="246"/>
      <c r="F41" s="246"/>
      <c r="G41" s="246"/>
      <c r="H41" s="246"/>
      <c r="I41" s="246"/>
      <c r="J41" s="246"/>
      <c r="K41" s="246"/>
      <c r="L41" s="246"/>
      <c r="M41" s="246"/>
      <c r="N41" s="246"/>
      <c r="O41" s="246"/>
      <c r="P41" s="247"/>
    </row>
    <row r="42" spans="2:17">
      <c r="B42" s="248"/>
      <c r="C42" s="244"/>
      <c r="D42" s="244"/>
      <c r="E42" s="244"/>
      <c r="F42" s="244"/>
      <c r="G42" s="351" t="s">
        <v>560</v>
      </c>
      <c r="I42" s="352"/>
      <c r="J42" s="352"/>
      <c r="K42" s="352"/>
      <c r="L42" s="244"/>
      <c r="M42" s="244"/>
      <c r="N42" s="244"/>
      <c r="O42" s="244"/>
    </row>
    <row r="43" spans="2:17">
      <c r="B43" s="248"/>
      <c r="C43" s="244"/>
      <c r="D43" s="244"/>
      <c r="E43" s="244"/>
      <c r="F43" s="244"/>
      <c r="G43" s="1232"/>
      <c r="H43" s="1233"/>
      <c r="I43" s="1233"/>
      <c r="J43" s="1233"/>
      <c r="K43" s="1233"/>
      <c r="L43" s="1233"/>
      <c r="M43" s="1233"/>
      <c r="N43" s="1233"/>
      <c r="O43" s="1234"/>
    </row>
    <row r="44" spans="2:17">
      <c r="B44" s="248"/>
      <c r="C44" s="244"/>
      <c r="D44" s="244"/>
      <c r="E44" s="244"/>
      <c r="F44" s="244"/>
      <c r="G44" s="1235"/>
      <c r="H44" s="1236"/>
      <c r="I44" s="1236"/>
      <c r="J44" s="1236"/>
      <c r="K44" s="1236"/>
      <c r="L44" s="1236"/>
      <c r="M44" s="1236"/>
      <c r="N44" s="1236"/>
      <c r="O44" s="1237"/>
    </row>
    <row r="45" spans="2:17">
      <c r="B45" s="248"/>
      <c r="C45" s="244"/>
      <c r="D45" s="244"/>
      <c r="E45" s="244"/>
      <c r="F45" s="244"/>
      <c r="G45" s="1235"/>
      <c r="H45" s="1236"/>
      <c r="I45" s="1236"/>
      <c r="J45" s="1236"/>
      <c r="K45" s="1236"/>
      <c r="L45" s="1236"/>
      <c r="M45" s="1236"/>
      <c r="N45" s="1236"/>
      <c r="O45" s="1237"/>
    </row>
    <row r="46" spans="2:17">
      <c r="B46" s="248"/>
      <c r="C46" s="244"/>
      <c r="D46" s="244"/>
      <c r="E46" s="244"/>
      <c r="F46" s="244"/>
      <c r="G46" s="1235"/>
      <c r="H46" s="1236"/>
      <c r="I46" s="1236"/>
      <c r="J46" s="1236"/>
      <c r="K46" s="1236"/>
      <c r="L46" s="1236"/>
      <c r="M46" s="1236"/>
      <c r="N46" s="1236"/>
      <c r="O46" s="1237"/>
    </row>
    <row r="47" spans="2:17">
      <c r="B47" s="248"/>
      <c r="C47" s="244"/>
      <c r="D47" s="244"/>
      <c r="E47" s="244"/>
      <c r="F47" s="244"/>
      <c r="G47" s="1238"/>
      <c r="H47" s="1239"/>
      <c r="I47" s="1239"/>
      <c r="J47" s="1239"/>
      <c r="K47" s="1239"/>
      <c r="L47" s="1239"/>
      <c r="M47" s="1239"/>
      <c r="N47" s="1239"/>
      <c r="O47" s="1240"/>
    </row>
    <row r="48" spans="2:17">
      <c r="B48" s="248"/>
      <c r="C48" s="244"/>
      <c r="D48" s="244"/>
      <c r="E48" s="244"/>
      <c r="F48" s="244"/>
      <c r="G48" s="244"/>
      <c r="H48" s="353"/>
      <c r="I48" s="353"/>
      <c r="J48" s="353"/>
    </row>
    <row r="49" spans="1:17">
      <c r="B49" s="248"/>
      <c r="C49" s="244"/>
      <c r="D49" s="244"/>
      <c r="E49" s="244"/>
      <c r="F49" s="244"/>
      <c r="G49" s="243" t="s">
        <v>561</v>
      </c>
    </row>
    <row r="50" spans="1:17">
      <c r="B50" s="248"/>
      <c r="C50" s="244"/>
      <c r="D50" s="244"/>
      <c r="E50" s="244"/>
      <c r="F50" s="244"/>
      <c r="G50" s="1241"/>
      <c r="H50" s="1242"/>
      <c r="I50" s="1242"/>
      <c r="J50" s="1243"/>
      <c r="K50" s="354" t="s">
        <v>518</v>
      </c>
      <c r="L50" s="354" t="s">
        <v>519</v>
      </c>
      <c r="M50" s="354" t="s">
        <v>520</v>
      </c>
      <c r="N50" s="354" t="s">
        <v>521</v>
      </c>
      <c r="O50" s="354" t="s">
        <v>522</v>
      </c>
    </row>
    <row r="51" spans="1:17">
      <c r="B51" s="248"/>
      <c r="C51" s="244"/>
      <c r="D51" s="244"/>
      <c r="E51" s="244"/>
      <c r="F51" s="244"/>
      <c r="G51" s="1244" t="s">
        <v>562</v>
      </c>
      <c r="H51" s="1245"/>
      <c r="I51" s="1250" t="s">
        <v>563</v>
      </c>
      <c r="J51" s="1250"/>
      <c r="K51" s="1252"/>
      <c r="L51" s="1252"/>
      <c r="M51" s="1252"/>
      <c r="N51" s="1252"/>
      <c r="O51" s="1252"/>
    </row>
    <row r="52" spans="1:17">
      <c r="B52" s="248"/>
      <c r="C52" s="244"/>
      <c r="D52" s="244"/>
      <c r="E52" s="244"/>
      <c r="F52" s="244"/>
      <c r="G52" s="1246"/>
      <c r="H52" s="1247"/>
      <c r="I52" s="1251"/>
      <c r="J52" s="1251"/>
      <c r="K52" s="1218"/>
      <c r="L52" s="1218"/>
      <c r="M52" s="1218"/>
      <c r="N52" s="1218"/>
      <c r="O52" s="1218"/>
    </row>
    <row r="53" spans="1:17">
      <c r="A53" s="355"/>
      <c r="B53" s="248"/>
      <c r="C53" s="244"/>
      <c r="D53" s="244"/>
      <c r="E53" s="244"/>
      <c r="F53" s="244"/>
      <c r="G53" s="1246"/>
      <c r="H53" s="1247"/>
      <c r="I53" s="1230" t="s">
        <v>564</v>
      </c>
      <c r="J53" s="1230"/>
      <c r="K53" s="1253"/>
      <c r="L53" s="1253"/>
      <c r="M53" s="1253"/>
      <c r="N53" s="1253"/>
      <c r="O53" s="1253"/>
    </row>
    <row r="54" spans="1:17">
      <c r="A54" s="355"/>
      <c r="B54" s="248"/>
      <c r="C54" s="244"/>
      <c r="D54" s="244"/>
      <c r="E54" s="244"/>
      <c r="F54" s="244"/>
      <c r="G54" s="1248"/>
      <c r="H54" s="1249"/>
      <c r="I54" s="1230"/>
      <c r="J54" s="1230"/>
      <c r="K54" s="1223"/>
      <c r="L54" s="1223"/>
      <c r="M54" s="1223"/>
      <c r="N54" s="1223"/>
      <c r="O54" s="1223"/>
    </row>
    <row r="55" spans="1:17">
      <c r="A55" s="355"/>
      <c r="B55" s="248"/>
      <c r="C55" s="244"/>
      <c r="D55" s="244"/>
      <c r="E55" s="244"/>
      <c r="F55" s="244"/>
      <c r="G55" s="1224" t="s">
        <v>565</v>
      </c>
      <c r="H55" s="1225"/>
      <c r="I55" s="1230" t="s">
        <v>563</v>
      </c>
      <c r="J55" s="1230"/>
      <c r="K55" s="1252"/>
      <c r="L55" s="1252"/>
      <c r="M55" s="1252"/>
      <c r="N55" s="1252"/>
      <c r="O55" s="1252"/>
    </row>
    <row r="56" spans="1:17">
      <c r="A56" s="355"/>
      <c r="B56" s="248"/>
      <c r="C56" s="244"/>
      <c r="D56" s="244"/>
      <c r="E56" s="244"/>
      <c r="F56" s="244"/>
      <c r="G56" s="1226"/>
      <c r="H56" s="1227"/>
      <c r="I56" s="1230"/>
      <c r="J56" s="1230"/>
      <c r="K56" s="1218"/>
      <c r="L56" s="1218"/>
      <c r="M56" s="1218"/>
      <c r="N56" s="1218"/>
      <c r="O56" s="1218"/>
    </row>
    <row r="57" spans="1:17" s="355" customFormat="1">
      <c r="B57" s="356"/>
      <c r="C57" s="352"/>
      <c r="D57" s="352"/>
      <c r="E57" s="352"/>
      <c r="F57" s="352"/>
      <c r="G57" s="1226"/>
      <c r="H57" s="1227"/>
      <c r="I57" s="1220" t="s">
        <v>564</v>
      </c>
      <c r="J57" s="1220"/>
      <c r="K57" s="1253"/>
      <c r="L57" s="1253"/>
      <c r="M57" s="1253"/>
      <c r="N57" s="1253"/>
      <c r="O57" s="1253"/>
      <c r="P57" s="357"/>
      <c r="Q57" s="356"/>
    </row>
    <row r="58" spans="1:17" s="355" customFormat="1">
      <c r="A58" s="243"/>
      <c r="B58" s="356"/>
      <c r="C58" s="352"/>
      <c r="D58" s="352"/>
      <c r="E58" s="352"/>
      <c r="F58" s="352"/>
      <c r="G58" s="1228"/>
      <c r="H58" s="1229"/>
      <c r="I58" s="1220"/>
      <c r="J58" s="1220"/>
      <c r="K58" s="1223"/>
      <c r="L58" s="1223"/>
      <c r="M58" s="1223"/>
      <c r="N58" s="1223"/>
      <c r="O58" s="1223"/>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566</v>
      </c>
      <c r="C63" s="244"/>
      <c r="D63" s="244"/>
      <c r="E63" s="244"/>
      <c r="F63" s="244"/>
      <c r="G63" s="244"/>
      <c r="H63" s="244"/>
      <c r="I63" s="244"/>
      <c r="J63" s="244"/>
      <c r="K63" s="244"/>
      <c r="L63" s="244"/>
      <c r="M63" s="244"/>
      <c r="N63" s="244"/>
      <c r="O63" s="244"/>
    </row>
    <row r="64" spans="1:17">
      <c r="B64" s="248"/>
      <c r="C64" s="244"/>
      <c r="D64" s="244"/>
      <c r="E64" s="244"/>
      <c r="F64" s="244"/>
      <c r="G64" s="351" t="s">
        <v>560</v>
      </c>
      <c r="I64" s="352"/>
      <c r="J64" s="352"/>
      <c r="K64" s="352"/>
      <c r="L64" s="244"/>
      <c r="M64" s="244"/>
      <c r="N64" s="244"/>
      <c r="O64" s="244"/>
    </row>
    <row r="65" spans="2:30">
      <c r="B65" s="248"/>
      <c r="C65" s="244"/>
      <c r="D65" s="244"/>
      <c r="E65" s="244"/>
      <c r="F65" s="244"/>
      <c r="G65" s="1254" t="s">
        <v>569</v>
      </c>
      <c r="H65" s="1233"/>
      <c r="I65" s="1233"/>
      <c r="J65" s="1233"/>
      <c r="K65" s="1233"/>
      <c r="L65" s="1233"/>
      <c r="M65" s="1233"/>
      <c r="N65" s="1233"/>
      <c r="O65" s="1234"/>
    </row>
    <row r="66" spans="2:30">
      <c r="B66" s="248"/>
      <c r="C66" s="244"/>
      <c r="D66" s="244"/>
      <c r="E66" s="244"/>
      <c r="F66" s="244"/>
      <c r="G66" s="1235"/>
      <c r="H66" s="1236"/>
      <c r="I66" s="1236"/>
      <c r="J66" s="1236"/>
      <c r="K66" s="1236"/>
      <c r="L66" s="1236"/>
      <c r="M66" s="1236"/>
      <c r="N66" s="1236"/>
      <c r="O66" s="1237"/>
    </row>
    <row r="67" spans="2:30">
      <c r="B67" s="248"/>
      <c r="C67" s="244"/>
      <c r="D67" s="244"/>
      <c r="E67" s="244"/>
      <c r="F67" s="244"/>
      <c r="G67" s="1235"/>
      <c r="H67" s="1236"/>
      <c r="I67" s="1236"/>
      <c r="J67" s="1236"/>
      <c r="K67" s="1236"/>
      <c r="L67" s="1236"/>
      <c r="M67" s="1236"/>
      <c r="N67" s="1236"/>
      <c r="O67" s="1237"/>
    </row>
    <row r="68" spans="2:30">
      <c r="B68" s="248"/>
      <c r="C68" s="244"/>
      <c r="D68" s="244"/>
      <c r="E68" s="244"/>
      <c r="F68" s="244"/>
      <c r="G68" s="1235"/>
      <c r="H68" s="1236"/>
      <c r="I68" s="1236"/>
      <c r="J68" s="1236"/>
      <c r="K68" s="1236"/>
      <c r="L68" s="1236"/>
      <c r="M68" s="1236"/>
      <c r="N68" s="1236"/>
      <c r="O68" s="1237"/>
    </row>
    <row r="69" spans="2:30">
      <c r="B69" s="248"/>
      <c r="C69" s="244"/>
      <c r="D69" s="244"/>
      <c r="E69" s="244"/>
      <c r="F69" s="244"/>
      <c r="G69" s="1238"/>
      <c r="H69" s="1239"/>
      <c r="I69" s="1239"/>
      <c r="J69" s="1239"/>
      <c r="K69" s="1239"/>
      <c r="L69" s="1239"/>
      <c r="M69" s="1239"/>
      <c r="N69" s="1239"/>
      <c r="O69" s="1240"/>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567</v>
      </c>
      <c r="I71" s="368"/>
      <c r="J71" s="364"/>
      <c r="K71" s="364"/>
      <c r="L71" s="365"/>
      <c r="M71" s="364"/>
      <c r="N71" s="365"/>
      <c r="O71" s="366"/>
    </row>
    <row r="72" spans="2:30">
      <c r="B72" s="248"/>
      <c r="C72" s="244"/>
      <c r="D72" s="244"/>
      <c r="E72" s="244"/>
      <c r="F72" s="244"/>
      <c r="G72" s="1241"/>
      <c r="H72" s="1242"/>
      <c r="I72" s="1242"/>
      <c r="J72" s="1243"/>
      <c r="K72" s="354" t="s">
        <v>518</v>
      </c>
      <c r="L72" s="354" t="s">
        <v>519</v>
      </c>
      <c r="M72" s="354" t="s">
        <v>520</v>
      </c>
      <c r="N72" s="354" t="s">
        <v>521</v>
      </c>
      <c r="O72" s="354" t="s">
        <v>522</v>
      </c>
    </row>
    <row r="73" spans="2:30">
      <c r="B73" s="248"/>
      <c r="C73" s="244"/>
      <c r="D73" s="244"/>
      <c r="E73" s="244"/>
      <c r="F73" s="244"/>
      <c r="G73" s="1244" t="s">
        <v>562</v>
      </c>
      <c r="H73" s="1245"/>
      <c r="I73" s="1250" t="s">
        <v>563</v>
      </c>
      <c r="J73" s="1250"/>
      <c r="K73" s="1231">
        <v>64.2</v>
      </c>
      <c r="L73" s="1231">
        <v>64.3</v>
      </c>
      <c r="M73" s="1218">
        <v>57.9</v>
      </c>
      <c r="N73" s="1218">
        <v>79.7</v>
      </c>
      <c r="O73" s="1218">
        <v>74.400000000000006</v>
      </c>
      <c r="S73" s="243">
        <v>9.9</v>
      </c>
    </row>
    <row r="74" spans="2:30">
      <c r="B74" s="248"/>
      <c r="C74" s="244"/>
      <c r="D74" s="244"/>
      <c r="E74" s="244"/>
      <c r="F74" s="244"/>
      <c r="G74" s="1246"/>
      <c r="H74" s="1247"/>
      <c r="I74" s="1251"/>
      <c r="J74" s="1251"/>
      <c r="K74" s="1231"/>
      <c r="L74" s="1231"/>
      <c r="M74" s="1218"/>
      <c r="N74" s="1218"/>
      <c r="O74" s="1218"/>
    </row>
    <row r="75" spans="2:30">
      <c r="B75" s="248"/>
      <c r="C75" s="244"/>
      <c r="D75" s="244"/>
      <c r="E75" s="244"/>
      <c r="F75" s="244"/>
      <c r="G75" s="1246"/>
      <c r="H75" s="1247"/>
      <c r="I75" s="1230" t="s">
        <v>568</v>
      </c>
      <c r="J75" s="1230"/>
      <c r="K75" s="1222">
        <v>6.1</v>
      </c>
      <c r="L75" s="1222">
        <v>5.0999999999999996</v>
      </c>
      <c r="M75" s="1222">
        <v>4.2</v>
      </c>
      <c r="N75" s="1222">
        <v>3.3</v>
      </c>
      <c r="O75" s="1222">
        <v>3.8</v>
      </c>
      <c r="U75" s="243">
        <v>81.2</v>
      </c>
      <c r="W75" s="243">
        <v>87.2</v>
      </c>
      <c r="Y75" s="243">
        <v>99.8</v>
      </c>
      <c r="AA75" s="243">
        <v>109.5</v>
      </c>
      <c r="AC75" s="243">
        <v>115.2</v>
      </c>
    </row>
    <row r="76" spans="2:30">
      <c r="B76" s="248"/>
      <c r="C76" s="244"/>
      <c r="D76" s="244"/>
      <c r="E76" s="244"/>
      <c r="F76" s="244"/>
      <c r="G76" s="1248"/>
      <c r="H76" s="1249"/>
      <c r="I76" s="1230"/>
      <c r="J76" s="1230"/>
      <c r="K76" s="1223"/>
      <c r="L76" s="1223"/>
      <c r="M76" s="1223"/>
      <c r="N76" s="1223"/>
      <c r="O76" s="1223"/>
    </row>
    <row r="77" spans="2:30">
      <c r="B77" s="248"/>
      <c r="C77" s="244"/>
      <c r="D77" s="244"/>
      <c r="E77" s="244"/>
      <c r="F77" s="244"/>
      <c r="G77" s="1224" t="s">
        <v>565</v>
      </c>
      <c r="H77" s="1225"/>
      <c r="I77" s="1230" t="s">
        <v>563</v>
      </c>
      <c r="J77" s="1230"/>
      <c r="K77" s="1231">
        <v>40.200000000000003</v>
      </c>
      <c r="L77" s="1231">
        <v>30.7</v>
      </c>
      <c r="M77" s="1218">
        <v>22.3</v>
      </c>
      <c r="N77" s="1218">
        <v>20.3</v>
      </c>
      <c r="O77" s="1218">
        <v>13</v>
      </c>
      <c r="R77" s="243">
        <v>12.3</v>
      </c>
      <c r="T77" s="243">
        <v>11.1</v>
      </c>
    </row>
    <row r="78" spans="2:30">
      <c r="B78" s="248"/>
      <c r="C78" s="244"/>
      <c r="D78" s="244"/>
      <c r="E78" s="244"/>
      <c r="F78" s="244"/>
      <c r="G78" s="1226"/>
      <c r="H78" s="1227"/>
      <c r="I78" s="1230"/>
      <c r="J78" s="1230"/>
      <c r="K78" s="1231"/>
      <c r="L78" s="1231"/>
      <c r="M78" s="1218"/>
      <c r="N78" s="1218"/>
      <c r="O78" s="1218"/>
    </row>
    <row r="79" spans="2:30">
      <c r="B79" s="248"/>
      <c r="C79" s="244"/>
      <c r="D79" s="244"/>
      <c r="E79" s="244"/>
      <c r="F79" s="244"/>
      <c r="G79" s="1226"/>
      <c r="H79" s="1227"/>
      <c r="I79" s="1219" t="s">
        <v>568</v>
      </c>
      <c r="J79" s="1220"/>
      <c r="K79" s="1221">
        <v>10.1</v>
      </c>
      <c r="L79" s="1221">
        <v>9.1999999999999993</v>
      </c>
      <c r="M79" s="1221">
        <v>8.5</v>
      </c>
      <c r="N79" s="1221">
        <v>7.7</v>
      </c>
      <c r="O79" s="1221">
        <v>6.8</v>
      </c>
      <c r="V79" s="243">
        <v>53.5</v>
      </c>
      <c r="X79" s="243">
        <v>48.2</v>
      </c>
      <c r="Z79" s="243">
        <v>34.200000000000003</v>
      </c>
      <c r="AB79" s="243">
        <v>30.3</v>
      </c>
      <c r="AD79" s="243">
        <v>28.9</v>
      </c>
    </row>
    <row r="80" spans="2:30">
      <c r="B80" s="248"/>
      <c r="C80" s="244"/>
      <c r="D80" s="244"/>
      <c r="E80" s="244"/>
      <c r="F80" s="244"/>
      <c r="G80" s="1228"/>
      <c r="H80" s="1229"/>
      <c r="I80" s="1220"/>
      <c r="J80" s="1220"/>
      <c r="K80" s="1221"/>
      <c r="L80" s="1221"/>
      <c r="M80" s="1221"/>
      <c r="N80" s="1221"/>
      <c r="O80" s="122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6" zoomScaleNormal="100" zoomScaleSheetLayoutView="70" workbookViewId="0">
      <selection activeCell="G113" sqref="G113"/>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Normal="100" zoomScaleSheetLayoutView="55" workbookViewId="0">
      <selection activeCell="O112" sqref="O112"/>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20812</v>
      </c>
      <c r="E3" s="116"/>
      <c r="F3" s="117">
        <v>42839</v>
      </c>
      <c r="G3" s="118"/>
      <c r="H3" s="119"/>
    </row>
    <row r="4" spans="1:8">
      <c r="A4" s="120"/>
      <c r="B4" s="121"/>
      <c r="C4" s="122"/>
      <c r="D4" s="123">
        <v>9226</v>
      </c>
      <c r="E4" s="124"/>
      <c r="F4" s="125">
        <v>22027</v>
      </c>
      <c r="G4" s="126"/>
      <c r="H4" s="127"/>
    </row>
    <row r="5" spans="1:8">
      <c r="A5" s="108" t="s">
        <v>512</v>
      </c>
      <c r="B5" s="113"/>
      <c r="C5" s="114"/>
      <c r="D5" s="115">
        <v>28323</v>
      </c>
      <c r="E5" s="116"/>
      <c r="F5" s="117">
        <v>46819</v>
      </c>
      <c r="G5" s="118"/>
      <c r="H5" s="119"/>
    </row>
    <row r="6" spans="1:8">
      <c r="A6" s="120"/>
      <c r="B6" s="121"/>
      <c r="C6" s="122"/>
      <c r="D6" s="123">
        <v>8432</v>
      </c>
      <c r="E6" s="124"/>
      <c r="F6" s="125">
        <v>24121</v>
      </c>
      <c r="G6" s="126"/>
      <c r="H6" s="127"/>
    </row>
    <row r="7" spans="1:8">
      <c r="A7" s="108" t="s">
        <v>513</v>
      </c>
      <c r="B7" s="113"/>
      <c r="C7" s="114"/>
      <c r="D7" s="115">
        <v>39670</v>
      </c>
      <c r="E7" s="116"/>
      <c r="F7" s="117">
        <v>53270</v>
      </c>
      <c r="G7" s="118"/>
      <c r="H7" s="119"/>
    </row>
    <row r="8" spans="1:8">
      <c r="A8" s="120"/>
      <c r="B8" s="121"/>
      <c r="C8" s="122"/>
      <c r="D8" s="123">
        <v>20379</v>
      </c>
      <c r="E8" s="124"/>
      <c r="F8" s="125">
        <v>24316</v>
      </c>
      <c r="G8" s="126"/>
      <c r="H8" s="127"/>
    </row>
    <row r="9" spans="1:8">
      <c r="A9" s="108" t="s">
        <v>514</v>
      </c>
      <c r="B9" s="113"/>
      <c r="C9" s="114"/>
      <c r="D9" s="115">
        <v>70457</v>
      </c>
      <c r="E9" s="116"/>
      <c r="F9" s="117">
        <v>53292</v>
      </c>
      <c r="G9" s="118"/>
      <c r="H9" s="119"/>
    </row>
    <row r="10" spans="1:8">
      <c r="A10" s="120"/>
      <c r="B10" s="121"/>
      <c r="C10" s="122"/>
      <c r="D10" s="123">
        <v>35776</v>
      </c>
      <c r="E10" s="124"/>
      <c r="F10" s="125">
        <v>28900</v>
      </c>
      <c r="G10" s="126"/>
      <c r="H10" s="127"/>
    </row>
    <row r="11" spans="1:8">
      <c r="A11" s="108" t="s">
        <v>515</v>
      </c>
      <c r="B11" s="113"/>
      <c r="C11" s="114"/>
      <c r="D11" s="115">
        <v>21415</v>
      </c>
      <c r="E11" s="116"/>
      <c r="F11" s="117">
        <v>49919</v>
      </c>
      <c r="G11" s="118"/>
      <c r="H11" s="119"/>
    </row>
    <row r="12" spans="1:8">
      <c r="A12" s="120"/>
      <c r="B12" s="121"/>
      <c r="C12" s="128"/>
      <c r="D12" s="123">
        <v>10665</v>
      </c>
      <c r="E12" s="124"/>
      <c r="F12" s="125">
        <v>26398</v>
      </c>
      <c r="G12" s="126"/>
      <c r="H12" s="127"/>
    </row>
    <row r="13" spans="1:8">
      <c r="A13" s="108"/>
      <c r="B13" s="113"/>
      <c r="C13" s="129"/>
      <c r="D13" s="130">
        <v>36135</v>
      </c>
      <c r="E13" s="131"/>
      <c r="F13" s="132">
        <v>49228</v>
      </c>
      <c r="G13" s="133"/>
      <c r="H13" s="119"/>
    </row>
    <row r="14" spans="1:8">
      <c r="A14" s="120"/>
      <c r="B14" s="121"/>
      <c r="C14" s="122"/>
      <c r="D14" s="123">
        <v>16896</v>
      </c>
      <c r="E14" s="124"/>
      <c r="F14" s="125">
        <v>25152</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4.12</v>
      </c>
      <c r="C19" s="134">
        <f>ROUND(VALUE(SUBSTITUTE(実質収支比率等に係る経年分析!G$48,"▲","-")),2)</f>
        <v>5.7</v>
      </c>
      <c r="D19" s="134">
        <f>ROUND(VALUE(SUBSTITUTE(実質収支比率等に係る経年分析!H$48,"▲","-")),2)</f>
        <v>6.29</v>
      </c>
      <c r="E19" s="134">
        <f>ROUND(VALUE(SUBSTITUTE(実質収支比率等に係る経年分析!I$48,"▲","-")),2)</f>
        <v>6.25</v>
      </c>
      <c r="F19" s="134">
        <f>ROUND(VALUE(SUBSTITUTE(実質収支比率等に係る経年分析!J$48,"▲","-")),2)</f>
        <v>4.72</v>
      </c>
    </row>
    <row r="20" spans="1:11">
      <c r="A20" s="134" t="s">
        <v>43</v>
      </c>
      <c r="B20" s="134">
        <f>ROUND(VALUE(SUBSTITUTE(実質収支比率等に係る経年分析!F$47,"▲","-")),2)</f>
        <v>9.43</v>
      </c>
      <c r="C20" s="134">
        <f>ROUND(VALUE(SUBSTITUTE(実質収支比率等に係る経年分析!G$47,"▲","-")),2)</f>
        <v>10.07</v>
      </c>
      <c r="D20" s="134">
        <f>ROUND(VALUE(SUBSTITUTE(実質収支比率等に係る経年分析!H$47,"▲","-")),2)</f>
        <v>10.88</v>
      </c>
      <c r="E20" s="134">
        <f>ROUND(VALUE(SUBSTITUTE(実質収支比率等に係る経年分析!I$47,"▲","-")),2)</f>
        <v>8.23</v>
      </c>
      <c r="F20" s="134">
        <f>ROUND(VALUE(SUBSTITUTE(実質収支比率等に係る経年分析!J$47,"▲","-")),2)</f>
        <v>9.52</v>
      </c>
    </row>
    <row r="21" spans="1:11">
      <c r="A21" s="134" t="s">
        <v>44</v>
      </c>
      <c r="B21" s="134">
        <f>IF(ISNUMBER(VALUE(SUBSTITUTE(実質収支比率等に係る経年分析!F$49,"▲","-"))),ROUND(VALUE(SUBSTITUTE(実質収支比率等に係る経年分析!F$49,"▲","-")),2),NA())</f>
        <v>-5.13</v>
      </c>
      <c r="C21" s="134">
        <f>IF(ISNUMBER(VALUE(SUBSTITUTE(実質収支比率等に係る経年分析!G$49,"▲","-"))),ROUND(VALUE(SUBSTITUTE(実質収支比率等に係る経年分析!G$49,"▲","-")),2),NA())</f>
        <v>-1.1299999999999999</v>
      </c>
      <c r="D21" s="134">
        <f>IF(ISNUMBER(VALUE(SUBSTITUTE(実質収支比率等に係る経年分析!H$49,"▲","-"))),ROUND(VALUE(SUBSTITUTE(実質収支比率等に係る経年分析!H$49,"▲","-")),2),NA())</f>
        <v>-3.27</v>
      </c>
      <c r="E21" s="134">
        <f>IF(ISNUMBER(VALUE(SUBSTITUTE(実質収支比率等に係る経年分析!I$49,"▲","-"))),ROUND(VALUE(SUBSTITUTE(実質収支比率等に係る経年分析!I$49,"▲","-")),2),NA())</f>
        <v>-8.23</v>
      </c>
      <c r="F21" s="134">
        <f>IF(ISNUMBER(VALUE(SUBSTITUTE(実質収支比率等に係る経年分析!J$49,"▲","-"))),ROUND(VALUE(SUBSTITUTE(実質収支比率等に係る経年分析!J$49,"▲","-")),2),NA())</f>
        <v>-5.23</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0.14000000000000001</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0.57999999999999996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0.73</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0.56999999999999995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1.35</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2.64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1.61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2.41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2.12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3.15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4.12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5.69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6.28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6.25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4.72</v>
      </c>
    </row>
    <row r="36" spans="1:16">
      <c r="A36" s="135" t="str">
        <f>IF(連結実質赤字比率に係る赤字・黒字の構成分析!C$34="",NA(),連結実質赤字比率に係る赤字・黒字の構成分析!C$34)</f>
        <v>水道事業</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18.61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19.25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19.62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18.48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17.98</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748</v>
      </c>
      <c r="E42" s="136"/>
      <c r="F42" s="136"/>
      <c r="G42" s="136">
        <f>'実質公債費比率（分子）の構造'!L$52</f>
        <v>833</v>
      </c>
      <c r="H42" s="136"/>
      <c r="I42" s="136"/>
      <c r="J42" s="136">
        <f>'実質公債費比率（分子）の構造'!M$52</f>
        <v>850</v>
      </c>
      <c r="K42" s="136"/>
      <c r="L42" s="136"/>
      <c r="M42" s="136">
        <f>'実質公債費比率（分子）の構造'!N$52</f>
        <v>907</v>
      </c>
      <c r="N42" s="136"/>
      <c r="O42" s="136"/>
      <c r="P42" s="136">
        <f>'実質公債費比率（分子）の構造'!O$52</f>
        <v>846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63</v>
      </c>
      <c r="C45" s="136"/>
      <c r="D45" s="136"/>
      <c r="E45" s="136">
        <f>'実質公債費比率（分子）の構造'!L$49</f>
        <v>34</v>
      </c>
      <c r="F45" s="136"/>
      <c r="G45" s="136"/>
      <c r="H45" s="136">
        <f>'実質公債費比率（分子）の構造'!M$49</f>
        <v>41</v>
      </c>
      <c r="I45" s="136"/>
      <c r="J45" s="136"/>
      <c r="K45" s="136">
        <f>'実質公債費比率（分子）の構造'!N$49</f>
        <v>42</v>
      </c>
      <c r="L45" s="136"/>
      <c r="M45" s="136"/>
      <c r="N45" s="136">
        <f>'実質公債費比率（分子）の構造'!O$49</f>
        <v>38</v>
      </c>
      <c r="O45" s="136"/>
      <c r="P45" s="136"/>
    </row>
    <row r="46" spans="1:16">
      <c r="A46" s="136" t="s">
        <v>55</v>
      </c>
      <c r="B46" s="136">
        <f>'実質公債費比率（分子）の構造'!K$48</f>
        <v>165</v>
      </c>
      <c r="C46" s="136"/>
      <c r="D46" s="136"/>
      <c r="E46" s="136">
        <f>'実質公債費比率（分子）の構造'!L$48</f>
        <v>172</v>
      </c>
      <c r="F46" s="136"/>
      <c r="G46" s="136"/>
      <c r="H46" s="136">
        <f>'実質公債費比率（分子）の構造'!M$48</f>
        <v>180</v>
      </c>
      <c r="I46" s="136"/>
      <c r="J46" s="136"/>
      <c r="K46" s="136">
        <f>'実質公債費比率（分子）の構造'!N$48</f>
        <v>198</v>
      </c>
      <c r="L46" s="136"/>
      <c r="M46" s="136"/>
      <c r="N46" s="136">
        <f>'実質公債費比率（分子）の構造'!O$48</f>
        <v>206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841</v>
      </c>
      <c r="C49" s="136"/>
      <c r="D49" s="136"/>
      <c r="E49" s="136">
        <f>'実質公債費比率（分子）の構造'!L$45</f>
        <v>840</v>
      </c>
      <c r="F49" s="136"/>
      <c r="G49" s="136"/>
      <c r="H49" s="136">
        <f>'実質公債費比率（分子）の構造'!M$45</f>
        <v>820</v>
      </c>
      <c r="I49" s="136"/>
      <c r="J49" s="136"/>
      <c r="K49" s="136">
        <f>'実質公債費比率（分子）の構造'!N$45</f>
        <v>829</v>
      </c>
      <c r="L49" s="136"/>
      <c r="M49" s="136"/>
      <c r="N49" s="136">
        <f>'実質公債費比率（分子）の構造'!O$45</f>
        <v>892</v>
      </c>
      <c r="O49" s="136"/>
      <c r="P49" s="136"/>
    </row>
    <row r="50" spans="1:16">
      <c r="A50" s="136" t="s">
        <v>59</v>
      </c>
      <c r="B50" s="136" t="e">
        <f>NA()</f>
        <v>#N/A</v>
      </c>
      <c r="C50" s="136">
        <f>IF(ISNUMBER('実質公債費比率（分子）の構造'!K$53),'実質公債費比率（分子）の構造'!K$53,NA())</f>
        <v>321</v>
      </c>
      <c r="D50" s="136" t="e">
        <f>NA()</f>
        <v>#N/A</v>
      </c>
      <c r="E50" s="136" t="e">
        <f>NA()</f>
        <v>#N/A</v>
      </c>
      <c r="F50" s="136">
        <f>IF(ISNUMBER('実質公債費比率（分子）の構造'!L$53),'実質公債費比率（分子）の構造'!L$53,NA())</f>
        <v>213</v>
      </c>
      <c r="G50" s="136" t="e">
        <f>NA()</f>
        <v>#N/A</v>
      </c>
      <c r="H50" s="136" t="e">
        <f>NA()</f>
        <v>#N/A</v>
      </c>
      <c r="I50" s="136">
        <f>IF(ISNUMBER('実質公債費比率（分子）の構造'!M$53),'実質公債費比率（分子）の構造'!M$53,NA())</f>
        <v>191</v>
      </c>
      <c r="J50" s="136" t="e">
        <f>NA()</f>
        <v>#N/A</v>
      </c>
      <c r="K50" s="136" t="e">
        <f>NA()</f>
        <v>#N/A</v>
      </c>
      <c r="L50" s="136">
        <f>IF(ISNUMBER('実質公債費比率（分子）の構造'!N$53),'実質公債費比率（分子）の構造'!N$53,NA())</f>
        <v>162</v>
      </c>
      <c r="M50" s="136" t="e">
        <f>NA()</f>
        <v>#N/A</v>
      </c>
      <c r="N50" s="136" t="e">
        <f>NA()</f>
        <v>#N/A</v>
      </c>
      <c r="O50" s="136">
        <f>IF(ISNUMBER('実質公債費比率（分子）の構造'!O$53),'実質公債費比率（分子）の構造'!O$53,NA())</f>
        <v>290</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8247</v>
      </c>
      <c r="E56" s="135"/>
      <c r="F56" s="135"/>
      <c r="G56" s="135">
        <f>'将来負担比率（分子）の構造'!J$51</f>
        <v>8634</v>
      </c>
      <c r="H56" s="135"/>
      <c r="I56" s="135"/>
      <c r="J56" s="135">
        <f>'将来負担比率（分子）の構造'!K$51</f>
        <v>9017</v>
      </c>
      <c r="K56" s="135"/>
      <c r="L56" s="135"/>
      <c r="M56" s="135">
        <f>'将来負担比率（分子）の構造'!L$51</f>
        <v>9128</v>
      </c>
      <c r="N56" s="135"/>
      <c r="O56" s="135"/>
      <c r="P56" s="135">
        <f>'将来負担比率（分子）の構造'!M$51</f>
        <v>9186</v>
      </c>
    </row>
    <row r="57" spans="1:16">
      <c r="A57" s="135" t="s">
        <v>35</v>
      </c>
      <c r="B57" s="135"/>
      <c r="C57" s="135"/>
      <c r="D57" s="135">
        <f>'将来負担比率（分子）の構造'!I$50</f>
        <v>2462</v>
      </c>
      <c r="E57" s="135"/>
      <c r="F57" s="135"/>
      <c r="G57" s="135">
        <f>'将来負担比率（分子）の構造'!J$50</f>
        <v>2575</v>
      </c>
      <c r="H57" s="135"/>
      <c r="I57" s="135"/>
      <c r="J57" s="135">
        <f>'将来負担比率（分子）の構造'!K$50</f>
        <v>2454</v>
      </c>
      <c r="K57" s="135"/>
      <c r="L57" s="135"/>
      <c r="M57" s="135">
        <f>'将来負担比率（分子）の構造'!L$50</f>
        <v>2325</v>
      </c>
      <c r="N57" s="135"/>
      <c r="O57" s="135"/>
      <c r="P57" s="135">
        <f>'将来負担比率（分子）の構造'!M$50</f>
        <v>2207</v>
      </c>
    </row>
    <row r="58" spans="1:16">
      <c r="A58" s="135" t="s">
        <v>34</v>
      </c>
      <c r="B58" s="135"/>
      <c r="C58" s="135"/>
      <c r="D58" s="135">
        <f>'将来負担比率（分子）の構造'!I$49</f>
        <v>1341</v>
      </c>
      <c r="E58" s="135"/>
      <c r="F58" s="135"/>
      <c r="G58" s="135">
        <f>'将来負担比率（分子）の構造'!J$49</f>
        <v>1304</v>
      </c>
      <c r="H58" s="135"/>
      <c r="I58" s="135"/>
      <c r="J58" s="135">
        <f>'将来負担比率（分子）の構造'!K$49</f>
        <v>1576</v>
      </c>
      <c r="K58" s="135"/>
      <c r="L58" s="135"/>
      <c r="M58" s="135">
        <f>'将来負担比率（分子）の構造'!L$49</f>
        <v>1004</v>
      </c>
      <c r="N58" s="135"/>
      <c r="O58" s="135"/>
      <c r="P58" s="135">
        <f>'将来負担比率（分子）の構造'!M$49</f>
        <v>1059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3311</v>
      </c>
      <c r="C62" s="135"/>
      <c r="D62" s="135"/>
      <c r="E62" s="135">
        <f>'将来負担比率（分子）の構造'!J$45</f>
        <v>3123</v>
      </c>
      <c r="F62" s="135"/>
      <c r="G62" s="135"/>
      <c r="H62" s="135">
        <f>'将来負担比率（分子）の構造'!K$45</f>
        <v>3086</v>
      </c>
      <c r="I62" s="135"/>
      <c r="J62" s="135"/>
      <c r="K62" s="135">
        <f>'将来負担比率（分子）の構造'!L$45</f>
        <v>2830</v>
      </c>
      <c r="L62" s="135"/>
      <c r="M62" s="135"/>
      <c r="N62" s="135">
        <f>'将来負担比率（分子）の構造'!M$45</f>
        <v>2653</v>
      </c>
      <c r="O62" s="135"/>
      <c r="P62" s="135"/>
    </row>
    <row r="63" spans="1:16">
      <c r="A63" s="135" t="s">
        <v>28</v>
      </c>
      <c r="B63" s="135">
        <f>'将来負担比率（分子）の構造'!I$44</f>
        <v>209</v>
      </c>
      <c r="C63" s="135"/>
      <c r="D63" s="135"/>
      <c r="E63" s="135">
        <f>'将来負担比率（分子）の構造'!J$44</f>
        <v>236</v>
      </c>
      <c r="F63" s="135"/>
      <c r="G63" s="135"/>
      <c r="H63" s="135">
        <f>'将来負担比率（分子）の構造'!K$44</f>
        <v>239</v>
      </c>
      <c r="I63" s="135"/>
      <c r="J63" s="135"/>
      <c r="K63" s="135">
        <f>'将来負担比率（分子）の構造'!L$44</f>
        <v>258</v>
      </c>
      <c r="L63" s="135"/>
      <c r="M63" s="135"/>
      <c r="N63" s="135">
        <f>'将来負担比率（分子）の構造'!M$44</f>
        <v>272</v>
      </c>
      <c r="O63" s="135"/>
      <c r="P63" s="135"/>
    </row>
    <row r="64" spans="1:16">
      <c r="A64" s="135" t="s">
        <v>27</v>
      </c>
      <c r="B64" s="135">
        <f>'将来負担比率（分子）の構造'!I$43</f>
        <v>3365</v>
      </c>
      <c r="C64" s="135"/>
      <c r="D64" s="135"/>
      <c r="E64" s="135">
        <f>'将来負担比率（分子）の構造'!J$43</f>
        <v>3683</v>
      </c>
      <c r="F64" s="135"/>
      <c r="G64" s="135"/>
      <c r="H64" s="135">
        <f>'将来負担比率（分子）の構造'!K$43</f>
        <v>3562</v>
      </c>
      <c r="I64" s="135"/>
      <c r="J64" s="135"/>
      <c r="K64" s="135">
        <f>'将来負担比率（分子）の構造'!L$43</f>
        <v>3636</v>
      </c>
      <c r="L64" s="135"/>
      <c r="M64" s="135"/>
      <c r="N64" s="135">
        <f>'将来負担比率（分子）の構造'!M$43</f>
        <v>3688</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8813</v>
      </c>
      <c r="C66" s="135"/>
      <c r="D66" s="135"/>
      <c r="E66" s="135">
        <f>'将来負担比率（分子）の構造'!J$41</f>
        <v>9068</v>
      </c>
      <c r="F66" s="135"/>
      <c r="G66" s="135"/>
      <c r="H66" s="135">
        <f>'将来負担比率（分子）の構造'!K$41</f>
        <v>9404</v>
      </c>
      <c r="I66" s="135"/>
      <c r="J66" s="135"/>
      <c r="K66" s="135">
        <f>'将来負担比率（分子）の構造'!L$41</f>
        <v>10125</v>
      </c>
      <c r="L66" s="135"/>
      <c r="M66" s="135"/>
      <c r="N66" s="135">
        <f>'将来負担比率（分子）の構造'!M$41</f>
        <v>10096</v>
      </c>
      <c r="O66" s="135"/>
      <c r="P66" s="135"/>
    </row>
    <row r="67" spans="1:16">
      <c r="A67" s="135" t="s">
        <v>63</v>
      </c>
      <c r="B67" s="135" t="e">
        <f>NA()</f>
        <v>#N/A</v>
      </c>
      <c r="C67" s="135">
        <f>IF(ISNUMBER('将来負担比率（分子）の構造'!I$52), IF('将来負担比率（分子）の構造'!I$52 &lt; 0, 0, '将来負担比率（分子）の構造'!I$52), NA())</f>
        <v>3648</v>
      </c>
      <c r="D67" s="135" t="e">
        <f>NA()</f>
        <v>#N/A</v>
      </c>
      <c r="E67" s="135" t="e">
        <f>NA()</f>
        <v>#N/A</v>
      </c>
      <c r="F67" s="135">
        <f>IF(ISNUMBER('将来負担比率（分子）の構造'!J$52), IF('将来負担比率（分子）の構造'!J$52 &lt; 0, 0, '将来負担比率（分子）の構造'!J$52), NA())</f>
        <v>3596</v>
      </c>
      <c r="G67" s="135" t="e">
        <f>NA()</f>
        <v>#N/A</v>
      </c>
      <c r="H67" s="135" t="e">
        <f>NA()</f>
        <v>#N/A</v>
      </c>
      <c r="I67" s="135">
        <f>IF(ISNUMBER('将来負担比率（分子）の構造'!K$52), IF('将来負担比率（分子）の構造'!K$52 &lt; 0, 0, '将来負担比率（分子）の構造'!K$52), NA())</f>
        <v>3243</v>
      </c>
      <c r="J67" s="135" t="e">
        <f>NA()</f>
        <v>#N/A</v>
      </c>
      <c r="K67" s="135" t="e">
        <f>NA()</f>
        <v>#N/A</v>
      </c>
      <c r="L67" s="135">
        <f>IF(ISNUMBER('将来負担比率（分子）の構造'!L$52), IF('将来負担比率（分子）の構造'!L$52 &lt; 0, 0, '将来負担比率（分子）の構造'!L$52), NA())</f>
        <v>4393</v>
      </c>
      <c r="M67" s="135" t="e">
        <f>NA()</f>
        <v>#N/A</v>
      </c>
      <c r="N67" s="135" t="e">
        <f>NA()</f>
        <v>#N/A</v>
      </c>
      <c r="O67" s="135">
        <f>IF(ISNUMBER('将来負担比率（分子）の構造'!M$52), IF('将来負担比率（分子）の構造'!M$52 &lt; 0, 0, '将来負担比率（分子）の構造'!M$52), NA())</f>
        <v>4258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 workbookViewId="0">
      <selection activeCell="M39" sqref="M39"/>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3730256</v>
      </c>
      <c r="S5" s="613"/>
      <c r="T5" s="613"/>
      <c r="U5" s="613"/>
      <c r="V5" s="613"/>
      <c r="W5" s="613"/>
      <c r="X5" s="613"/>
      <c r="Y5" s="614"/>
      <c r="Z5" s="615">
        <v>39.799999999999997</v>
      </c>
      <c r="AA5" s="615"/>
      <c r="AB5" s="615"/>
      <c r="AC5" s="615"/>
      <c r="AD5" s="616">
        <v>3595723</v>
      </c>
      <c r="AE5" s="616"/>
      <c r="AF5" s="616"/>
      <c r="AG5" s="616"/>
      <c r="AH5" s="616"/>
      <c r="AI5" s="616"/>
      <c r="AJ5" s="616"/>
      <c r="AK5" s="616"/>
      <c r="AL5" s="617">
        <v>60.3</v>
      </c>
      <c r="AM5" s="618"/>
      <c r="AN5" s="618"/>
      <c r="AO5" s="619"/>
      <c r="AP5" s="609" t="s">
        <v>206</v>
      </c>
      <c r="AQ5" s="610"/>
      <c r="AR5" s="610"/>
      <c r="AS5" s="610"/>
      <c r="AT5" s="610"/>
      <c r="AU5" s="610"/>
      <c r="AV5" s="610"/>
      <c r="AW5" s="610"/>
      <c r="AX5" s="610"/>
      <c r="AY5" s="610"/>
      <c r="AZ5" s="610"/>
      <c r="BA5" s="610"/>
      <c r="BB5" s="610"/>
      <c r="BC5" s="610"/>
      <c r="BD5" s="610"/>
      <c r="BE5" s="610"/>
      <c r="BF5" s="611"/>
      <c r="BG5" s="623">
        <v>3595723</v>
      </c>
      <c r="BH5" s="624"/>
      <c r="BI5" s="624"/>
      <c r="BJ5" s="624"/>
      <c r="BK5" s="624"/>
      <c r="BL5" s="624"/>
      <c r="BM5" s="624"/>
      <c r="BN5" s="625"/>
      <c r="BO5" s="626">
        <v>96.4</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117009</v>
      </c>
      <c r="S6" s="624"/>
      <c r="T6" s="624"/>
      <c r="U6" s="624"/>
      <c r="V6" s="624"/>
      <c r="W6" s="624"/>
      <c r="X6" s="624"/>
      <c r="Y6" s="625"/>
      <c r="Z6" s="626">
        <v>1.2</v>
      </c>
      <c r="AA6" s="626"/>
      <c r="AB6" s="626"/>
      <c r="AC6" s="626"/>
      <c r="AD6" s="627">
        <v>117009</v>
      </c>
      <c r="AE6" s="627"/>
      <c r="AF6" s="627"/>
      <c r="AG6" s="627"/>
      <c r="AH6" s="627"/>
      <c r="AI6" s="627"/>
      <c r="AJ6" s="627"/>
      <c r="AK6" s="627"/>
      <c r="AL6" s="628">
        <v>2</v>
      </c>
      <c r="AM6" s="629"/>
      <c r="AN6" s="629"/>
      <c r="AO6" s="630"/>
      <c r="AP6" s="620" t="s">
        <v>212</v>
      </c>
      <c r="AQ6" s="621"/>
      <c r="AR6" s="621"/>
      <c r="AS6" s="621"/>
      <c r="AT6" s="621"/>
      <c r="AU6" s="621"/>
      <c r="AV6" s="621"/>
      <c r="AW6" s="621"/>
      <c r="AX6" s="621"/>
      <c r="AY6" s="621"/>
      <c r="AZ6" s="621"/>
      <c r="BA6" s="621"/>
      <c r="BB6" s="621"/>
      <c r="BC6" s="621"/>
      <c r="BD6" s="621"/>
      <c r="BE6" s="621"/>
      <c r="BF6" s="622"/>
      <c r="BG6" s="623">
        <v>3595723</v>
      </c>
      <c r="BH6" s="624"/>
      <c r="BI6" s="624"/>
      <c r="BJ6" s="624"/>
      <c r="BK6" s="624"/>
      <c r="BL6" s="624"/>
      <c r="BM6" s="624"/>
      <c r="BN6" s="625"/>
      <c r="BO6" s="626">
        <v>96.4</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131485</v>
      </c>
      <c r="CS6" s="624"/>
      <c r="CT6" s="624"/>
      <c r="CU6" s="624"/>
      <c r="CV6" s="624"/>
      <c r="CW6" s="624"/>
      <c r="CX6" s="624"/>
      <c r="CY6" s="625"/>
      <c r="CZ6" s="626">
        <v>1.5</v>
      </c>
      <c r="DA6" s="626"/>
      <c r="DB6" s="626"/>
      <c r="DC6" s="626"/>
      <c r="DD6" s="632" t="s">
        <v>207</v>
      </c>
      <c r="DE6" s="624"/>
      <c r="DF6" s="624"/>
      <c r="DG6" s="624"/>
      <c r="DH6" s="624"/>
      <c r="DI6" s="624"/>
      <c r="DJ6" s="624"/>
      <c r="DK6" s="624"/>
      <c r="DL6" s="624"/>
      <c r="DM6" s="624"/>
      <c r="DN6" s="624"/>
      <c r="DO6" s="624"/>
      <c r="DP6" s="625"/>
      <c r="DQ6" s="632">
        <v>131485</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5777</v>
      </c>
      <c r="S7" s="624"/>
      <c r="T7" s="624"/>
      <c r="U7" s="624"/>
      <c r="V7" s="624"/>
      <c r="W7" s="624"/>
      <c r="X7" s="624"/>
      <c r="Y7" s="625"/>
      <c r="Z7" s="626">
        <v>0.1</v>
      </c>
      <c r="AA7" s="626"/>
      <c r="AB7" s="626"/>
      <c r="AC7" s="626"/>
      <c r="AD7" s="627">
        <v>5777</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1703962</v>
      </c>
      <c r="BH7" s="624"/>
      <c r="BI7" s="624"/>
      <c r="BJ7" s="624"/>
      <c r="BK7" s="624"/>
      <c r="BL7" s="624"/>
      <c r="BM7" s="624"/>
      <c r="BN7" s="625"/>
      <c r="BO7" s="626">
        <v>45.7</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1167703</v>
      </c>
      <c r="CS7" s="624"/>
      <c r="CT7" s="624"/>
      <c r="CU7" s="624"/>
      <c r="CV7" s="624"/>
      <c r="CW7" s="624"/>
      <c r="CX7" s="624"/>
      <c r="CY7" s="625"/>
      <c r="CZ7" s="626">
        <v>12.9</v>
      </c>
      <c r="DA7" s="626"/>
      <c r="DB7" s="626"/>
      <c r="DC7" s="626"/>
      <c r="DD7" s="632">
        <v>6068</v>
      </c>
      <c r="DE7" s="624"/>
      <c r="DF7" s="624"/>
      <c r="DG7" s="624"/>
      <c r="DH7" s="624"/>
      <c r="DI7" s="624"/>
      <c r="DJ7" s="624"/>
      <c r="DK7" s="624"/>
      <c r="DL7" s="624"/>
      <c r="DM7" s="624"/>
      <c r="DN7" s="624"/>
      <c r="DO7" s="624"/>
      <c r="DP7" s="625"/>
      <c r="DQ7" s="632">
        <v>991472</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23216</v>
      </c>
      <c r="S8" s="624"/>
      <c r="T8" s="624"/>
      <c r="U8" s="624"/>
      <c r="V8" s="624"/>
      <c r="W8" s="624"/>
      <c r="X8" s="624"/>
      <c r="Y8" s="625"/>
      <c r="Z8" s="626">
        <v>0.2</v>
      </c>
      <c r="AA8" s="626"/>
      <c r="AB8" s="626"/>
      <c r="AC8" s="626"/>
      <c r="AD8" s="627">
        <v>23216</v>
      </c>
      <c r="AE8" s="627"/>
      <c r="AF8" s="627"/>
      <c r="AG8" s="627"/>
      <c r="AH8" s="627"/>
      <c r="AI8" s="627"/>
      <c r="AJ8" s="627"/>
      <c r="AK8" s="627"/>
      <c r="AL8" s="628">
        <v>0.4</v>
      </c>
      <c r="AM8" s="629"/>
      <c r="AN8" s="629"/>
      <c r="AO8" s="630"/>
      <c r="AP8" s="620" t="s">
        <v>218</v>
      </c>
      <c r="AQ8" s="621"/>
      <c r="AR8" s="621"/>
      <c r="AS8" s="621"/>
      <c r="AT8" s="621"/>
      <c r="AU8" s="621"/>
      <c r="AV8" s="621"/>
      <c r="AW8" s="621"/>
      <c r="AX8" s="621"/>
      <c r="AY8" s="621"/>
      <c r="AZ8" s="621"/>
      <c r="BA8" s="621"/>
      <c r="BB8" s="621"/>
      <c r="BC8" s="621"/>
      <c r="BD8" s="621"/>
      <c r="BE8" s="621"/>
      <c r="BF8" s="622"/>
      <c r="BG8" s="623">
        <v>56719</v>
      </c>
      <c r="BH8" s="624"/>
      <c r="BI8" s="624"/>
      <c r="BJ8" s="624"/>
      <c r="BK8" s="624"/>
      <c r="BL8" s="624"/>
      <c r="BM8" s="624"/>
      <c r="BN8" s="625"/>
      <c r="BO8" s="626">
        <v>1.5</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3240184</v>
      </c>
      <c r="CS8" s="624"/>
      <c r="CT8" s="624"/>
      <c r="CU8" s="624"/>
      <c r="CV8" s="624"/>
      <c r="CW8" s="624"/>
      <c r="CX8" s="624"/>
      <c r="CY8" s="625"/>
      <c r="CZ8" s="626">
        <v>35.799999999999997</v>
      </c>
      <c r="DA8" s="626"/>
      <c r="DB8" s="626"/>
      <c r="DC8" s="626"/>
      <c r="DD8" s="632">
        <v>9593</v>
      </c>
      <c r="DE8" s="624"/>
      <c r="DF8" s="624"/>
      <c r="DG8" s="624"/>
      <c r="DH8" s="624"/>
      <c r="DI8" s="624"/>
      <c r="DJ8" s="624"/>
      <c r="DK8" s="624"/>
      <c r="DL8" s="624"/>
      <c r="DM8" s="624"/>
      <c r="DN8" s="624"/>
      <c r="DO8" s="624"/>
      <c r="DP8" s="625"/>
      <c r="DQ8" s="632">
        <v>1904415</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23436</v>
      </c>
      <c r="S9" s="624"/>
      <c r="T9" s="624"/>
      <c r="U9" s="624"/>
      <c r="V9" s="624"/>
      <c r="W9" s="624"/>
      <c r="X9" s="624"/>
      <c r="Y9" s="625"/>
      <c r="Z9" s="626">
        <v>0.3</v>
      </c>
      <c r="AA9" s="626"/>
      <c r="AB9" s="626"/>
      <c r="AC9" s="626"/>
      <c r="AD9" s="627">
        <v>23436</v>
      </c>
      <c r="AE9" s="627"/>
      <c r="AF9" s="627"/>
      <c r="AG9" s="627"/>
      <c r="AH9" s="627"/>
      <c r="AI9" s="627"/>
      <c r="AJ9" s="627"/>
      <c r="AK9" s="627"/>
      <c r="AL9" s="628">
        <v>0.4</v>
      </c>
      <c r="AM9" s="629"/>
      <c r="AN9" s="629"/>
      <c r="AO9" s="630"/>
      <c r="AP9" s="620" t="s">
        <v>221</v>
      </c>
      <c r="AQ9" s="621"/>
      <c r="AR9" s="621"/>
      <c r="AS9" s="621"/>
      <c r="AT9" s="621"/>
      <c r="AU9" s="621"/>
      <c r="AV9" s="621"/>
      <c r="AW9" s="621"/>
      <c r="AX9" s="621"/>
      <c r="AY9" s="621"/>
      <c r="AZ9" s="621"/>
      <c r="BA9" s="621"/>
      <c r="BB9" s="621"/>
      <c r="BC9" s="621"/>
      <c r="BD9" s="621"/>
      <c r="BE9" s="621"/>
      <c r="BF9" s="622"/>
      <c r="BG9" s="623">
        <v>1484198</v>
      </c>
      <c r="BH9" s="624"/>
      <c r="BI9" s="624"/>
      <c r="BJ9" s="624"/>
      <c r="BK9" s="624"/>
      <c r="BL9" s="624"/>
      <c r="BM9" s="624"/>
      <c r="BN9" s="625"/>
      <c r="BO9" s="626">
        <v>39.799999999999997</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947744</v>
      </c>
      <c r="CS9" s="624"/>
      <c r="CT9" s="624"/>
      <c r="CU9" s="624"/>
      <c r="CV9" s="624"/>
      <c r="CW9" s="624"/>
      <c r="CX9" s="624"/>
      <c r="CY9" s="625"/>
      <c r="CZ9" s="626">
        <v>10.5</v>
      </c>
      <c r="DA9" s="626"/>
      <c r="DB9" s="626"/>
      <c r="DC9" s="626"/>
      <c r="DD9" s="632">
        <v>149346</v>
      </c>
      <c r="DE9" s="624"/>
      <c r="DF9" s="624"/>
      <c r="DG9" s="624"/>
      <c r="DH9" s="624"/>
      <c r="DI9" s="624"/>
      <c r="DJ9" s="624"/>
      <c r="DK9" s="624"/>
      <c r="DL9" s="624"/>
      <c r="DM9" s="624"/>
      <c r="DN9" s="624"/>
      <c r="DO9" s="624"/>
      <c r="DP9" s="625"/>
      <c r="DQ9" s="632">
        <v>784916</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515451</v>
      </c>
      <c r="S10" s="624"/>
      <c r="T10" s="624"/>
      <c r="U10" s="624"/>
      <c r="V10" s="624"/>
      <c r="W10" s="624"/>
      <c r="X10" s="624"/>
      <c r="Y10" s="625"/>
      <c r="Z10" s="626">
        <v>5.5</v>
      </c>
      <c r="AA10" s="626"/>
      <c r="AB10" s="626"/>
      <c r="AC10" s="626"/>
      <c r="AD10" s="627">
        <v>515451</v>
      </c>
      <c r="AE10" s="627"/>
      <c r="AF10" s="627"/>
      <c r="AG10" s="627"/>
      <c r="AH10" s="627"/>
      <c r="AI10" s="627"/>
      <c r="AJ10" s="627"/>
      <c r="AK10" s="627"/>
      <c r="AL10" s="628">
        <v>8.6</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65074</v>
      </c>
      <c r="BH10" s="624"/>
      <c r="BI10" s="624"/>
      <c r="BJ10" s="624"/>
      <c r="BK10" s="624"/>
      <c r="BL10" s="624"/>
      <c r="BM10" s="624"/>
      <c r="BN10" s="625"/>
      <c r="BO10" s="626">
        <v>1.7</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7942</v>
      </c>
      <c r="CS10" s="624"/>
      <c r="CT10" s="624"/>
      <c r="CU10" s="624"/>
      <c r="CV10" s="624"/>
      <c r="CW10" s="624"/>
      <c r="CX10" s="624"/>
      <c r="CY10" s="625"/>
      <c r="CZ10" s="626">
        <v>0.1</v>
      </c>
      <c r="DA10" s="626"/>
      <c r="DB10" s="626"/>
      <c r="DC10" s="626"/>
      <c r="DD10" s="632" t="s">
        <v>108</v>
      </c>
      <c r="DE10" s="624"/>
      <c r="DF10" s="624"/>
      <c r="DG10" s="624"/>
      <c r="DH10" s="624"/>
      <c r="DI10" s="624"/>
      <c r="DJ10" s="624"/>
      <c r="DK10" s="624"/>
      <c r="DL10" s="624"/>
      <c r="DM10" s="624"/>
      <c r="DN10" s="624"/>
      <c r="DO10" s="624"/>
      <c r="DP10" s="625"/>
      <c r="DQ10" s="632">
        <v>1799</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v>45595</v>
      </c>
      <c r="S11" s="624"/>
      <c r="T11" s="624"/>
      <c r="U11" s="624"/>
      <c r="V11" s="624"/>
      <c r="W11" s="624"/>
      <c r="X11" s="624"/>
      <c r="Y11" s="625"/>
      <c r="Z11" s="626">
        <v>0.5</v>
      </c>
      <c r="AA11" s="626"/>
      <c r="AB11" s="626"/>
      <c r="AC11" s="626"/>
      <c r="AD11" s="627">
        <v>45595</v>
      </c>
      <c r="AE11" s="627"/>
      <c r="AF11" s="627"/>
      <c r="AG11" s="627"/>
      <c r="AH11" s="627"/>
      <c r="AI11" s="627"/>
      <c r="AJ11" s="627"/>
      <c r="AK11" s="627"/>
      <c r="AL11" s="628">
        <v>0.8</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97971</v>
      </c>
      <c r="BH11" s="624"/>
      <c r="BI11" s="624"/>
      <c r="BJ11" s="624"/>
      <c r="BK11" s="624"/>
      <c r="BL11" s="624"/>
      <c r="BM11" s="624"/>
      <c r="BN11" s="625"/>
      <c r="BO11" s="626">
        <v>2.6</v>
      </c>
      <c r="BP11" s="626"/>
      <c r="BQ11" s="626"/>
      <c r="BR11" s="626"/>
      <c r="BS11" s="632" t="s">
        <v>108</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177296</v>
      </c>
      <c r="CS11" s="624"/>
      <c r="CT11" s="624"/>
      <c r="CU11" s="624"/>
      <c r="CV11" s="624"/>
      <c r="CW11" s="624"/>
      <c r="CX11" s="624"/>
      <c r="CY11" s="625"/>
      <c r="CZ11" s="626">
        <v>2</v>
      </c>
      <c r="DA11" s="626"/>
      <c r="DB11" s="626"/>
      <c r="DC11" s="626"/>
      <c r="DD11" s="632">
        <v>21990</v>
      </c>
      <c r="DE11" s="624"/>
      <c r="DF11" s="624"/>
      <c r="DG11" s="624"/>
      <c r="DH11" s="624"/>
      <c r="DI11" s="624"/>
      <c r="DJ11" s="624"/>
      <c r="DK11" s="624"/>
      <c r="DL11" s="624"/>
      <c r="DM11" s="624"/>
      <c r="DN11" s="624"/>
      <c r="DO11" s="624"/>
      <c r="DP11" s="625"/>
      <c r="DQ11" s="632">
        <v>152465</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1648017</v>
      </c>
      <c r="BH12" s="624"/>
      <c r="BI12" s="624"/>
      <c r="BJ12" s="624"/>
      <c r="BK12" s="624"/>
      <c r="BL12" s="624"/>
      <c r="BM12" s="624"/>
      <c r="BN12" s="625"/>
      <c r="BO12" s="626">
        <v>44.2</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198536</v>
      </c>
      <c r="CS12" s="624"/>
      <c r="CT12" s="624"/>
      <c r="CU12" s="624"/>
      <c r="CV12" s="624"/>
      <c r="CW12" s="624"/>
      <c r="CX12" s="624"/>
      <c r="CY12" s="625"/>
      <c r="CZ12" s="626">
        <v>2.2000000000000002</v>
      </c>
      <c r="DA12" s="626"/>
      <c r="DB12" s="626"/>
      <c r="DC12" s="626"/>
      <c r="DD12" s="632">
        <v>794</v>
      </c>
      <c r="DE12" s="624"/>
      <c r="DF12" s="624"/>
      <c r="DG12" s="624"/>
      <c r="DH12" s="624"/>
      <c r="DI12" s="624"/>
      <c r="DJ12" s="624"/>
      <c r="DK12" s="624"/>
      <c r="DL12" s="624"/>
      <c r="DM12" s="624"/>
      <c r="DN12" s="624"/>
      <c r="DO12" s="624"/>
      <c r="DP12" s="625"/>
      <c r="DQ12" s="632">
        <v>149612</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35202</v>
      </c>
      <c r="S13" s="624"/>
      <c r="T13" s="624"/>
      <c r="U13" s="624"/>
      <c r="V13" s="624"/>
      <c r="W13" s="624"/>
      <c r="X13" s="624"/>
      <c r="Y13" s="625"/>
      <c r="Z13" s="626">
        <v>0.4</v>
      </c>
      <c r="AA13" s="626"/>
      <c r="AB13" s="626"/>
      <c r="AC13" s="626"/>
      <c r="AD13" s="627">
        <v>35202</v>
      </c>
      <c r="AE13" s="627"/>
      <c r="AF13" s="627"/>
      <c r="AG13" s="627"/>
      <c r="AH13" s="627"/>
      <c r="AI13" s="627"/>
      <c r="AJ13" s="627"/>
      <c r="AK13" s="627"/>
      <c r="AL13" s="628">
        <v>0.6</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1644758</v>
      </c>
      <c r="BH13" s="624"/>
      <c r="BI13" s="624"/>
      <c r="BJ13" s="624"/>
      <c r="BK13" s="624"/>
      <c r="BL13" s="624"/>
      <c r="BM13" s="624"/>
      <c r="BN13" s="625"/>
      <c r="BO13" s="626">
        <v>44.1</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743412</v>
      </c>
      <c r="CS13" s="624"/>
      <c r="CT13" s="624"/>
      <c r="CU13" s="624"/>
      <c r="CV13" s="624"/>
      <c r="CW13" s="624"/>
      <c r="CX13" s="624"/>
      <c r="CY13" s="625"/>
      <c r="CZ13" s="626">
        <v>8.1999999999999993</v>
      </c>
      <c r="DA13" s="626"/>
      <c r="DB13" s="626"/>
      <c r="DC13" s="626"/>
      <c r="DD13" s="632">
        <v>300373</v>
      </c>
      <c r="DE13" s="624"/>
      <c r="DF13" s="624"/>
      <c r="DG13" s="624"/>
      <c r="DH13" s="624"/>
      <c r="DI13" s="624"/>
      <c r="DJ13" s="624"/>
      <c r="DK13" s="624"/>
      <c r="DL13" s="624"/>
      <c r="DM13" s="624"/>
      <c r="DN13" s="624"/>
      <c r="DO13" s="624"/>
      <c r="DP13" s="625"/>
      <c r="DQ13" s="632">
        <v>499358</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65706</v>
      </c>
      <c r="BH14" s="624"/>
      <c r="BI14" s="624"/>
      <c r="BJ14" s="624"/>
      <c r="BK14" s="624"/>
      <c r="BL14" s="624"/>
      <c r="BM14" s="624"/>
      <c r="BN14" s="625"/>
      <c r="BO14" s="626">
        <v>1.8</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532454</v>
      </c>
      <c r="CS14" s="624"/>
      <c r="CT14" s="624"/>
      <c r="CU14" s="624"/>
      <c r="CV14" s="624"/>
      <c r="CW14" s="624"/>
      <c r="CX14" s="624"/>
      <c r="CY14" s="625"/>
      <c r="CZ14" s="626">
        <v>5.9</v>
      </c>
      <c r="DA14" s="626"/>
      <c r="DB14" s="626"/>
      <c r="DC14" s="626"/>
      <c r="DD14" s="632">
        <v>10507</v>
      </c>
      <c r="DE14" s="624"/>
      <c r="DF14" s="624"/>
      <c r="DG14" s="624"/>
      <c r="DH14" s="624"/>
      <c r="DI14" s="624"/>
      <c r="DJ14" s="624"/>
      <c r="DK14" s="624"/>
      <c r="DL14" s="624"/>
      <c r="DM14" s="624"/>
      <c r="DN14" s="624"/>
      <c r="DO14" s="624"/>
      <c r="DP14" s="625"/>
      <c r="DQ14" s="632">
        <v>526667</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12287</v>
      </c>
      <c r="S15" s="624"/>
      <c r="T15" s="624"/>
      <c r="U15" s="624"/>
      <c r="V15" s="624"/>
      <c r="W15" s="624"/>
      <c r="X15" s="624"/>
      <c r="Y15" s="625"/>
      <c r="Z15" s="626">
        <v>0.1</v>
      </c>
      <c r="AA15" s="626"/>
      <c r="AB15" s="626"/>
      <c r="AC15" s="626"/>
      <c r="AD15" s="627">
        <v>12287</v>
      </c>
      <c r="AE15" s="627"/>
      <c r="AF15" s="627"/>
      <c r="AG15" s="627"/>
      <c r="AH15" s="627"/>
      <c r="AI15" s="627"/>
      <c r="AJ15" s="627"/>
      <c r="AK15" s="627"/>
      <c r="AL15" s="628">
        <v>0.2</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178038</v>
      </c>
      <c r="BH15" s="624"/>
      <c r="BI15" s="624"/>
      <c r="BJ15" s="624"/>
      <c r="BK15" s="624"/>
      <c r="BL15" s="624"/>
      <c r="BM15" s="624"/>
      <c r="BN15" s="625"/>
      <c r="BO15" s="626">
        <v>4.8</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1011302</v>
      </c>
      <c r="CS15" s="624"/>
      <c r="CT15" s="624"/>
      <c r="CU15" s="624"/>
      <c r="CV15" s="624"/>
      <c r="CW15" s="624"/>
      <c r="CX15" s="624"/>
      <c r="CY15" s="625"/>
      <c r="CZ15" s="626">
        <v>11.2</v>
      </c>
      <c r="DA15" s="626"/>
      <c r="DB15" s="626"/>
      <c r="DC15" s="626"/>
      <c r="DD15" s="632">
        <v>178437</v>
      </c>
      <c r="DE15" s="624"/>
      <c r="DF15" s="624"/>
      <c r="DG15" s="624"/>
      <c r="DH15" s="624"/>
      <c r="DI15" s="624"/>
      <c r="DJ15" s="624"/>
      <c r="DK15" s="624"/>
      <c r="DL15" s="624"/>
      <c r="DM15" s="624"/>
      <c r="DN15" s="624"/>
      <c r="DO15" s="624"/>
      <c r="DP15" s="625"/>
      <c r="DQ15" s="632">
        <v>876679</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1705561</v>
      </c>
      <c r="S16" s="624"/>
      <c r="T16" s="624"/>
      <c r="U16" s="624"/>
      <c r="V16" s="624"/>
      <c r="W16" s="624"/>
      <c r="X16" s="624"/>
      <c r="Y16" s="625"/>
      <c r="Z16" s="626">
        <v>18.2</v>
      </c>
      <c r="AA16" s="626"/>
      <c r="AB16" s="626"/>
      <c r="AC16" s="626"/>
      <c r="AD16" s="627">
        <v>1549676</v>
      </c>
      <c r="AE16" s="627"/>
      <c r="AF16" s="627"/>
      <c r="AG16" s="627"/>
      <c r="AH16" s="627"/>
      <c r="AI16" s="627"/>
      <c r="AJ16" s="627"/>
      <c r="AK16" s="627"/>
      <c r="AL16" s="628">
        <v>26</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1145</v>
      </c>
      <c r="CS16" s="624"/>
      <c r="CT16" s="624"/>
      <c r="CU16" s="624"/>
      <c r="CV16" s="624"/>
      <c r="CW16" s="624"/>
      <c r="CX16" s="624"/>
      <c r="CY16" s="625"/>
      <c r="CZ16" s="626">
        <v>0</v>
      </c>
      <c r="DA16" s="626"/>
      <c r="DB16" s="626"/>
      <c r="DC16" s="626"/>
      <c r="DD16" s="632" t="s">
        <v>108</v>
      </c>
      <c r="DE16" s="624"/>
      <c r="DF16" s="624"/>
      <c r="DG16" s="624"/>
      <c r="DH16" s="624"/>
      <c r="DI16" s="624"/>
      <c r="DJ16" s="624"/>
      <c r="DK16" s="624"/>
      <c r="DL16" s="624"/>
      <c r="DM16" s="624"/>
      <c r="DN16" s="624"/>
      <c r="DO16" s="624"/>
      <c r="DP16" s="625"/>
      <c r="DQ16" s="632">
        <v>1145</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1549676</v>
      </c>
      <c r="S17" s="624"/>
      <c r="T17" s="624"/>
      <c r="U17" s="624"/>
      <c r="V17" s="624"/>
      <c r="W17" s="624"/>
      <c r="X17" s="624"/>
      <c r="Y17" s="625"/>
      <c r="Z17" s="626">
        <v>16.5</v>
      </c>
      <c r="AA17" s="626"/>
      <c r="AB17" s="626"/>
      <c r="AC17" s="626"/>
      <c r="AD17" s="627">
        <v>1549676</v>
      </c>
      <c r="AE17" s="627"/>
      <c r="AF17" s="627"/>
      <c r="AG17" s="627"/>
      <c r="AH17" s="627"/>
      <c r="AI17" s="627"/>
      <c r="AJ17" s="627"/>
      <c r="AK17" s="627"/>
      <c r="AL17" s="628">
        <v>26</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891527</v>
      </c>
      <c r="CS17" s="624"/>
      <c r="CT17" s="624"/>
      <c r="CU17" s="624"/>
      <c r="CV17" s="624"/>
      <c r="CW17" s="624"/>
      <c r="CX17" s="624"/>
      <c r="CY17" s="625"/>
      <c r="CZ17" s="626">
        <v>9.9</v>
      </c>
      <c r="DA17" s="626"/>
      <c r="DB17" s="626"/>
      <c r="DC17" s="626"/>
      <c r="DD17" s="632" t="s">
        <v>108</v>
      </c>
      <c r="DE17" s="624"/>
      <c r="DF17" s="624"/>
      <c r="DG17" s="624"/>
      <c r="DH17" s="624"/>
      <c r="DI17" s="624"/>
      <c r="DJ17" s="624"/>
      <c r="DK17" s="624"/>
      <c r="DL17" s="624"/>
      <c r="DM17" s="624"/>
      <c r="DN17" s="624"/>
      <c r="DO17" s="624"/>
      <c r="DP17" s="625"/>
      <c r="DQ17" s="632">
        <v>891527</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155884</v>
      </c>
      <c r="S18" s="624"/>
      <c r="T18" s="624"/>
      <c r="U18" s="624"/>
      <c r="V18" s="624"/>
      <c r="W18" s="624"/>
      <c r="X18" s="624"/>
      <c r="Y18" s="625"/>
      <c r="Z18" s="626">
        <v>1.7</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134533</v>
      </c>
      <c r="BH19" s="624"/>
      <c r="BI19" s="624"/>
      <c r="BJ19" s="624"/>
      <c r="BK19" s="624"/>
      <c r="BL19" s="624"/>
      <c r="BM19" s="624"/>
      <c r="BN19" s="625"/>
      <c r="BO19" s="626">
        <v>3.6</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6213790</v>
      </c>
      <c r="S20" s="624"/>
      <c r="T20" s="624"/>
      <c r="U20" s="624"/>
      <c r="V20" s="624"/>
      <c r="W20" s="624"/>
      <c r="X20" s="624"/>
      <c r="Y20" s="625"/>
      <c r="Z20" s="626">
        <v>66.3</v>
      </c>
      <c r="AA20" s="626"/>
      <c r="AB20" s="626"/>
      <c r="AC20" s="626"/>
      <c r="AD20" s="627">
        <v>5923372</v>
      </c>
      <c r="AE20" s="627"/>
      <c r="AF20" s="627"/>
      <c r="AG20" s="627"/>
      <c r="AH20" s="627"/>
      <c r="AI20" s="627"/>
      <c r="AJ20" s="627"/>
      <c r="AK20" s="627"/>
      <c r="AL20" s="628">
        <v>99.3</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134533</v>
      </c>
      <c r="BH20" s="624"/>
      <c r="BI20" s="624"/>
      <c r="BJ20" s="624"/>
      <c r="BK20" s="624"/>
      <c r="BL20" s="624"/>
      <c r="BM20" s="624"/>
      <c r="BN20" s="625"/>
      <c r="BO20" s="626">
        <v>3.6</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9050730</v>
      </c>
      <c r="CS20" s="624"/>
      <c r="CT20" s="624"/>
      <c r="CU20" s="624"/>
      <c r="CV20" s="624"/>
      <c r="CW20" s="624"/>
      <c r="CX20" s="624"/>
      <c r="CY20" s="625"/>
      <c r="CZ20" s="626">
        <v>100</v>
      </c>
      <c r="DA20" s="626"/>
      <c r="DB20" s="626"/>
      <c r="DC20" s="626"/>
      <c r="DD20" s="632">
        <v>677108</v>
      </c>
      <c r="DE20" s="624"/>
      <c r="DF20" s="624"/>
      <c r="DG20" s="624"/>
      <c r="DH20" s="624"/>
      <c r="DI20" s="624"/>
      <c r="DJ20" s="624"/>
      <c r="DK20" s="624"/>
      <c r="DL20" s="624"/>
      <c r="DM20" s="624"/>
      <c r="DN20" s="624"/>
      <c r="DO20" s="624"/>
      <c r="DP20" s="625"/>
      <c r="DQ20" s="632">
        <v>6911540</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4987</v>
      </c>
      <c r="S21" s="624"/>
      <c r="T21" s="624"/>
      <c r="U21" s="624"/>
      <c r="V21" s="624"/>
      <c r="W21" s="624"/>
      <c r="X21" s="624"/>
      <c r="Y21" s="625"/>
      <c r="Z21" s="626">
        <v>0.1</v>
      </c>
      <c r="AA21" s="626"/>
      <c r="AB21" s="626"/>
      <c r="AC21" s="626"/>
      <c r="AD21" s="627">
        <v>4987</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95244</v>
      </c>
      <c r="S22" s="624"/>
      <c r="T22" s="624"/>
      <c r="U22" s="624"/>
      <c r="V22" s="624"/>
      <c r="W22" s="624"/>
      <c r="X22" s="624"/>
      <c r="Y22" s="625"/>
      <c r="Z22" s="626">
        <v>1</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102605</v>
      </c>
      <c r="S23" s="624"/>
      <c r="T23" s="624"/>
      <c r="U23" s="624"/>
      <c r="V23" s="624"/>
      <c r="W23" s="624"/>
      <c r="X23" s="624"/>
      <c r="Y23" s="625"/>
      <c r="Z23" s="626">
        <v>1.1000000000000001</v>
      </c>
      <c r="AA23" s="626"/>
      <c r="AB23" s="626"/>
      <c r="AC23" s="626"/>
      <c r="AD23" s="627">
        <v>11616</v>
      </c>
      <c r="AE23" s="627"/>
      <c r="AF23" s="627"/>
      <c r="AG23" s="627"/>
      <c r="AH23" s="627"/>
      <c r="AI23" s="627"/>
      <c r="AJ23" s="627"/>
      <c r="AK23" s="627"/>
      <c r="AL23" s="628">
        <v>0.2</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v>134533</v>
      </c>
      <c r="BH23" s="624"/>
      <c r="BI23" s="624"/>
      <c r="BJ23" s="624"/>
      <c r="BK23" s="624"/>
      <c r="BL23" s="624"/>
      <c r="BM23" s="624"/>
      <c r="BN23" s="625"/>
      <c r="BO23" s="626">
        <v>3.6</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15609</v>
      </c>
      <c r="S24" s="624"/>
      <c r="T24" s="624"/>
      <c r="U24" s="624"/>
      <c r="V24" s="624"/>
      <c r="W24" s="624"/>
      <c r="X24" s="624"/>
      <c r="Y24" s="625"/>
      <c r="Z24" s="626">
        <v>0.2</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4468801</v>
      </c>
      <c r="CS24" s="613"/>
      <c r="CT24" s="613"/>
      <c r="CU24" s="613"/>
      <c r="CV24" s="613"/>
      <c r="CW24" s="613"/>
      <c r="CX24" s="613"/>
      <c r="CY24" s="614"/>
      <c r="CZ24" s="652">
        <v>49.4</v>
      </c>
      <c r="DA24" s="653"/>
      <c r="DB24" s="653"/>
      <c r="DC24" s="654"/>
      <c r="DD24" s="651">
        <v>3307633</v>
      </c>
      <c r="DE24" s="613"/>
      <c r="DF24" s="613"/>
      <c r="DG24" s="613"/>
      <c r="DH24" s="613"/>
      <c r="DI24" s="613"/>
      <c r="DJ24" s="613"/>
      <c r="DK24" s="614"/>
      <c r="DL24" s="651">
        <v>3187613</v>
      </c>
      <c r="DM24" s="613"/>
      <c r="DN24" s="613"/>
      <c r="DO24" s="613"/>
      <c r="DP24" s="613"/>
      <c r="DQ24" s="613"/>
      <c r="DR24" s="613"/>
      <c r="DS24" s="613"/>
      <c r="DT24" s="613"/>
      <c r="DU24" s="613"/>
      <c r="DV24" s="614"/>
      <c r="DW24" s="617">
        <v>49.1</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865918</v>
      </c>
      <c r="S25" s="624"/>
      <c r="T25" s="624"/>
      <c r="U25" s="624"/>
      <c r="V25" s="624"/>
      <c r="W25" s="624"/>
      <c r="X25" s="624"/>
      <c r="Y25" s="625"/>
      <c r="Z25" s="626">
        <v>9.1999999999999993</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2057198</v>
      </c>
      <c r="CS25" s="655"/>
      <c r="CT25" s="655"/>
      <c r="CU25" s="655"/>
      <c r="CV25" s="655"/>
      <c r="CW25" s="655"/>
      <c r="CX25" s="655"/>
      <c r="CY25" s="656"/>
      <c r="CZ25" s="657">
        <v>22.7</v>
      </c>
      <c r="DA25" s="658"/>
      <c r="DB25" s="658"/>
      <c r="DC25" s="659"/>
      <c r="DD25" s="632">
        <v>1951324</v>
      </c>
      <c r="DE25" s="655"/>
      <c r="DF25" s="655"/>
      <c r="DG25" s="655"/>
      <c r="DH25" s="655"/>
      <c r="DI25" s="655"/>
      <c r="DJ25" s="655"/>
      <c r="DK25" s="656"/>
      <c r="DL25" s="632">
        <v>1834190</v>
      </c>
      <c r="DM25" s="655"/>
      <c r="DN25" s="655"/>
      <c r="DO25" s="655"/>
      <c r="DP25" s="655"/>
      <c r="DQ25" s="655"/>
      <c r="DR25" s="655"/>
      <c r="DS25" s="655"/>
      <c r="DT25" s="655"/>
      <c r="DU25" s="655"/>
      <c r="DV25" s="656"/>
      <c r="DW25" s="628">
        <v>28.3</v>
      </c>
      <c r="DX25" s="649"/>
      <c r="DY25" s="649"/>
      <c r="DZ25" s="649"/>
      <c r="EA25" s="649"/>
      <c r="EB25" s="649"/>
      <c r="EC25" s="650"/>
    </row>
    <row r="26" spans="2:133" ht="11.25" customHeight="1">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1311412</v>
      </c>
      <c r="CS26" s="624"/>
      <c r="CT26" s="624"/>
      <c r="CU26" s="624"/>
      <c r="CV26" s="624"/>
      <c r="CW26" s="624"/>
      <c r="CX26" s="624"/>
      <c r="CY26" s="625"/>
      <c r="CZ26" s="657">
        <v>14.5</v>
      </c>
      <c r="DA26" s="658"/>
      <c r="DB26" s="658"/>
      <c r="DC26" s="659"/>
      <c r="DD26" s="632">
        <v>1226586</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49"/>
      <c r="DY26" s="649"/>
      <c r="DZ26" s="649"/>
      <c r="EA26" s="649"/>
      <c r="EB26" s="649"/>
      <c r="EC26" s="650"/>
    </row>
    <row r="27" spans="2:133" ht="11.25" customHeight="1">
      <c r="B27" s="620" t="s">
        <v>277</v>
      </c>
      <c r="C27" s="621"/>
      <c r="D27" s="621"/>
      <c r="E27" s="621"/>
      <c r="F27" s="621"/>
      <c r="G27" s="621"/>
      <c r="H27" s="621"/>
      <c r="I27" s="621"/>
      <c r="J27" s="621"/>
      <c r="K27" s="621"/>
      <c r="L27" s="621"/>
      <c r="M27" s="621"/>
      <c r="N27" s="621"/>
      <c r="O27" s="621"/>
      <c r="P27" s="621"/>
      <c r="Q27" s="622"/>
      <c r="R27" s="623">
        <v>674730</v>
      </c>
      <c r="S27" s="624"/>
      <c r="T27" s="624"/>
      <c r="U27" s="624"/>
      <c r="V27" s="624"/>
      <c r="W27" s="624"/>
      <c r="X27" s="624"/>
      <c r="Y27" s="625"/>
      <c r="Z27" s="626">
        <v>7.2</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3730256</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1520076</v>
      </c>
      <c r="CS27" s="655"/>
      <c r="CT27" s="655"/>
      <c r="CU27" s="655"/>
      <c r="CV27" s="655"/>
      <c r="CW27" s="655"/>
      <c r="CX27" s="655"/>
      <c r="CY27" s="656"/>
      <c r="CZ27" s="657">
        <v>16.8</v>
      </c>
      <c r="DA27" s="658"/>
      <c r="DB27" s="658"/>
      <c r="DC27" s="659"/>
      <c r="DD27" s="632">
        <v>464782</v>
      </c>
      <c r="DE27" s="655"/>
      <c r="DF27" s="655"/>
      <c r="DG27" s="655"/>
      <c r="DH27" s="655"/>
      <c r="DI27" s="655"/>
      <c r="DJ27" s="655"/>
      <c r="DK27" s="656"/>
      <c r="DL27" s="632">
        <v>461896</v>
      </c>
      <c r="DM27" s="655"/>
      <c r="DN27" s="655"/>
      <c r="DO27" s="655"/>
      <c r="DP27" s="655"/>
      <c r="DQ27" s="655"/>
      <c r="DR27" s="655"/>
      <c r="DS27" s="655"/>
      <c r="DT27" s="655"/>
      <c r="DU27" s="655"/>
      <c r="DV27" s="656"/>
      <c r="DW27" s="628">
        <v>7.1</v>
      </c>
      <c r="DX27" s="649"/>
      <c r="DY27" s="649"/>
      <c r="DZ27" s="649"/>
      <c r="EA27" s="649"/>
      <c r="EB27" s="649"/>
      <c r="EC27" s="650"/>
    </row>
    <row r="28" spans="2:133" ht="11.25" customHeight="1">
      <c r="B28" s="620" t="s">
        <v>280</v>
      </c>
      <c r="C28" s="621"/>
      <c r="D28" s="621"/>
      <c r="E28" s="621"/>
      <c r="F28" s="621"/>
      <c r="G28" s="621"/>
      <c r="H28" s="621"/>
      <c r="I28" s="621"/>
      <c r="J28" s="621"/>
      <c r="K28" s="621"/>
      <c r="L28" s="621"/>
      <c r="M28" s="621"/>
      <c r="N28" s="621"/>
      <c r="O28" s="621"/>
      <c r="P28" s="621"/>
      <c r="Q28" s="622"/>
      <c r="R28" s="623">
        <v>29003</v>
      </c>
      <c r="S28" s="624"/>
      <c r="T28" s="624"/>
      <c r="U28" s="624"/>
      <c r="V28" s="624"/>
      <c r="W28" s="624"/>
      <c r="X28" s="624"/>
      <c r="Y28" s="625"/>
      <c r="Z28" s="626">
        <v>0.3</v>
      </c>
      <c r="AA28" s="626"/>
      <c r="AB28" s="626"/>
      <c r="AC28" s="626"/>
      <c r="AD28" s="627">
        <v>23436</v>
      </c>
      <c r="AE28" s="627"/>
      <c r="AF28" s="627"/>
      <c r="AG28" s="627"/>
      <c r="AH28" s="627"/>
      <c r="AI28" s="627"/>
      <c r="AJ28" s="627"/>
      <c r="AK28" s="627"/>
      <c r="AL28" s="628">
        <v>0.4</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891527</v>
      </c>
      <c r="CS28" s="624"/>
      <c r="CT28" s="624"/>
      <c r="CU28" s="624"/>
      <c r="CV28" s="624"/>
      <c r="CW28" s="624"/>
      <c r="CX28" s="624"/>
      <c r="CY28" s="625"/>
      <c r="CZ28" s="657">
        <v>9.9</v>
      </c>
      <c r="DA28" s="658"/>
      <c r="DB28" s="658"/>
      <c r="DC28" s="659"/>
      <c r="DD28" s="632">
        <v>891527</v>
      </c>
      <c r="DE28" s="624"/>
      <c r="DF28" s="624"/>
      <c r="DG28" s="624"/>
      <c r="DH28" s="624"/>
      <c r="DI28" s="624"/>
      <c r="DJ28" s="624"/>
      <c r="DK28" s="625"/>
      <c r="DL28" s="632">
        <v>891527</v>
      </c>
      <c r="DM28" s="624"/>
      <c r="DN28" s="624"/>
      <c r="DO28" s="624"/>
      <c r="DP28" s="624"/>
      <c r="DQ28" s="624"/>
      <c r="DR28" s="624"/>
      <c r="DS28" s="624"/>
      <c r="DT28" s="624"/>
      <c r="DU28" s="624"/>
      <c r="DV28" s="625"/>
      <c r="DW28" s="628">
        <v>13.7</v>
      </c>
      <c r="DX28" s="649"/>
      <c r="DY28" s="649"/>
      <c r="DZ28" s="649"/>
      <c r="EA28" s="649"/>
      <c r="EB28" s="649"/>
      <c r="EC28" s="650"/>
    </row>
    <row r="29" spans="2:133" ht="11.25" customHeight="1">
      <c r="B29" s="620" t="s">
        <v>282</v>
      </c>
      <c r="C29" s="621"/>
      <c r="D29" s="621"/>
      <c r="E29" s="621"/>
      <c r="F29" s="621"/>
      <c r="G29" s="621"/>
      <c r="H29" s="621"/>
      <c r="I29" s="621"/>
      <c r="J29" s="621"/>
      <c r="K29" s="621"/>
      <c r="L29" s="621"/>
      <c r="M29" s="621"/>
      <c r="N29" s="621"/>
      <c r="O29" s="621"/>
      <c r="P29" s="621"/>
      <c r="Q29" s="622"/>
      <c r="R29" s="623">
        <v>1431</v>
      </c>
      <c r="S29" s="624"/>
      <c r="T29" s="624"/>
      <c r="U29" s="624"/>
      <c r="V29" s="624"/>
      <c r="W29" s="624"/>
      <c r="X29" s="624"/>
      <c r="Y29" s="625"/>
      <c r="Z29" s="626">
        <v>0</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891527</v>
      </c>
      <c r="CS29" s="655"/>
      <c r="CT29" s="655"/>
      <c r="CU29" s="655"/>
      <c r="CV29" s="655"/>
      <c r="CW29" s="655"/>
      <c r="CX29" s="655"/>
      <c r="CY29" s="656"/>
      <c r="CZ29" s="657">
        <v>9.9</v>
      </c>
      <c r="DA29" s="658"/>
      <c r="DB29" s="658"/>
      <c r="DC29" s="659"/>
      <c r="DD29" s="632">
        <v>891527</v>
      </c>
      <c r="DE29" s="655"/>
      <c r="DF29" s="655"/>
      <c r="DG29" s="655"/>
      <c r="DH29" s="655"/>
      <c r="DI29" s="655"/>
      <c r="DJ29" s="655"/>
      <c r="DK29" s="656"/>
      <c r="DL29" s="632">
        <v>891527</v>
      </c>
      <c r="DM29" s="655"/>
      <c r="DN29" s="655"/>
      <c r="DO29" s="655"/>
      <c r="DP29" s="655"/>
      <c r="DQ29" s="655"/>
      <c r="DR29" s="655"/>
      <c r="DS29" s="655"/>
      <c r="DT29" s="655"/>
      <c r="DU29" s="655"/>
      <c r="DV29" s="656"/>
      <c r="DW29" s="628">
        <v>13.7</v>
      </c>
      <c r="DX29" s="649"/>
      <c r="DY29" s="649"/>
      <c r="DZ29" s="649"/>
      <c r="EA29" s="649"/>
      <c r="EB29" s="649"/>
      <c r="EC29" s="650"/>
    </row>
    <row r="30" spans="2:133" ht="11.25" customHeight="1">
      <c r="B30" s="620" t="s">
        <v>287</v>
      </c>
      <c r="C30" s="621"/>
      <c r="D30" s="621"/>
      <c r="E30" s="621"/>
      <c r="F30" s="621"/>
      <c r="G30" s="621"/>
      <c r="H30" s="621"/>
      <c r="I30" s="621"/>
      <c r="J30" s="621"/>
      <c r="K30" s="621"/>
      <c r="L30" s="621"/>
      <c r="M30" s="621"/>
      <c r="N30" s="621"/>
      <c r="O30" s="621"/>
      <c r="P30" s="621"/>
      <c r="Q30" s="622"/>
      <c r="R30" s="623">
        <v>327391</v>
      </c>
      <c r="S30" s="624"/>
      <c r="T30" s="624"/>
      <c r="U30" s="624"/>
      <c r="V30" s="624"/>
      <c r="W30" s="624"/>
      <c r="X30" s="624"/>
      <c r="Y30" s="625"/>
      <c r="Z30" s="626">
        <v>3.5</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99.1</v>
      </c>
      <c r="BH30" s="682"/>
      <c r="BI30" s="682"/>
      <c r="BJ30" s="682"/>
      <c r="BK30" s="682"/>
      <c r="BL30" s="682"/>
      <c r="BM30" s="618">
        <v>87.7</v>
      </c>
      <c r="BN30" s="682"/>
      <c r="BO30" s="682"/>
      <c r="BP30" s="682"/>
      <c r="BQ30" s="683"/>
      <c r="BR30" s="681">
        <v>98.8</v>
      </c>
      <c r="BS30" s="682"/>
      <c r="BT30" s="682"/>
      <c r="BU30" s="682"/>
      <c r="BV30" s="682"/>
      <c r="BW30" s="682"/>
      <c r="BX30" s="618">
        <v>86.7</v>
      </c>
      <c r="BY30" s="682"/>
      <c r="BZ30" s="682"/>
      <c r="CA30" s="682"/>
      <c r="CB30" s="683"/>
      <c r="CD30" s="686"/>
      <c r="CE30" s="687"/>
      <c r="CF30" s="637" t="s">
        <v>290</v>
      </c>
      <c r="CG30" s="638"/>
      <c r="CH30" s="638"/>
      <c r="CI30" s="638"/>
      <c r="CJ30" s="638"/>
      <c r="CK30" s="638"/>
      <c r="CL30" s="638"/>
      <c r="CM30" s="638"/>
      <c r="CN30" s="638"/>
      <c r="CO30" s="638"/>
      <c r="CP30" s="638"/>
      <c r="CQ30" s="639"/>
      <c r="CR30" s="623">
        <v>799124</v>
      </c>
      <c r="CS30" s="624"/>
      <c r="CT30" s="624"/>
      <c r="CU30" s="624"/>
      <c r="CV30" s="624"/>
      <c r="CW30" s="624"/>
      <c r="CX30" s="624"/>
      <c r="CY30" s="625"/>
      <c r="CZ30" s="657">
        <v>8.8000000000000007</v>
      </c>
      <c r="DA30" s="658"/>
      <c r="DB30" s="658"/>
      <c r="DC30" s="659"/>
      <c r="DD30" s="632">
        <v>799124</v>
      </c>
      <c r="DE30" s="624"/>
      <c r="DF30" s="624"/>
      <c r="DG30" s="624"/>
      <c r="DH30" s="624"/>
      <c r="DI30" s="624"/>
      <c r="DJ30" s="624"/>
      <c r="DK30" s="625"/>
      <c r="DL30" s="632">
        <v>799124</v>
      </c>
      <c r="DM30" s="624"/>
      <c r="DN30" s="624"/>
      <c r="DO30" s="624"/>
      <c r="DP30" s="624"/>
      <c r="DQ30" s="624"/>
      <c r="DR30" s="624"/>
      <c r="DS30" s="624"/>
      <c r="DT30" s="624"/>
      <c r="DU30" s="624"/>
      <c r="DV30" s="625"/>
      <c r="DW30" s="628">
        <v>12.3</v>
      </c>
      <c r="DX30" s="649"/>
      <c r="DY30" s="649"/>
      <c r="DZ30" s="649"/>
      <c r="EA30" s="649"/>
      <c r="EB30" s="649"/>
      <c r="EC30" s="650"/>
    </row>
    <row r="31" spans="2:133" ht="11.25" customHeight="1">
      <c r="B31" s="620" t="s">
        <v>291</v>
      </c>
      <c r="C31" s="621"/>
      <c r="D31" s="621"/>
      <c r="E31" s="621"/>
      <c r="F31" s="621"/>
      <c r="G31" s="621"/>
      <c r="H31" s="621"/>
      <c r="I31" s="621"/>
      <c r="J31" s="621"/>
      <c r="K31" s="621"/>
      <c r="L31" s="621"/>
      <c r="M31" s="621"/>
      <c r="N31" s="621"/>
      <c r="O31" s="621"/>
      <c r="P31" s="621"/>
      <c r="Q31" s="622"/>
      <c r="R31" s="623">
        <v>143715</v>
      </c>
      <c r="S31" s="624"/>
      <c r="T31" s="624"/>
      <c r="U31" s="624"/>
      <c r="V31" s="624"/>
      <c r="W31" s="624"/>
      <c r="X31" s="624"/>
      <c r="Y31" s="625"/>
      <c r="Z31" s="626">
        <v>1.5</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99.1</v>
      </c>
      <c r="BH31" s="655"/>
      <c r="BI31" s="655"/>
      <c r="BJ31" s="655"/>
      <c r="BK31" s="655"/>
      <c r="BL31" s="655"/>
      <c r="BM31" s="629">
        <v>95.1</v>
      </c>
      <c r="BN31" s="679"/>
      <c r="BO31" s="679"/>
      <c r="BP31" s="679"/>
      <c r="BQ31" s="680"/>
      <c r="BR31" s="678">
        <v>99</v>
      </c>
      <c r="BS31" s="655"/>
      <c r="BT31" s="655"/>
      <c r="BU31" s="655"/>
      <c r="BV31" s="655"/>
      <c r="BW31" s="655"/>
      <c r="BX31" s="629">
        <v>94.4</v>
      </c>
      <c r="BY31" s="679"/>
      <c r="BZ31" s="679"/>
      <c r="CA31" s="679"/>
      <c r="CB31" s="680"/>
      <c r="CD31" s="686"/>
      <c r="CE31" s="687"/>
      <c r="CF31" s="637" t="s">
        <v>294</v>
      </c>
      <c r="CG31" s="638"/>
      <c r="CH31" s="638"/>
      <c r="CI31" s="638"/>
      <c r="CJ31" s="638"/>
      <c r="CK31" s="638"/>
      <c r="CL31" s="638"/>
      <c r="CM31" s="638"/>
      <c r="CN31" s="638"/>
      <c r="CO31" s="638"/>
      <c r="CP31" s="638"/>
      <c r="CQ31" s="639"/>
      <c r="CR31" s="623">
        <v>92403</v>
      </c>
      <c r="CS31" s="655"/>
      <c r="CT31" s="655"/>
      <c r="CU31" s="655"/>
      <c r="CV31" s="655"/>
      <c r="CW31" s="655"/>
      <c r="CX31" s="655"/>
      <c r="CY31" s="656"/>
      <c r="CZ31" s="657">
        <v>1</v>
      </c>
      <c r="DA31" s="658"/>
      <c r="DB31" s="658"/>
      <c r="DC31" s="659"/>
      <c r="DD31" s="632">
        <v>92403</v>
      </c>
      <c r="DE31" s="655"/>
      <c r="DF31" s="655"/>
      <c r="DG31" s="655"/>
      <c r="DH31" s="655"/>
      <c r="DI31" s="655"/>
      <c r="DJ31" s="655"/>
      <c r="DK31" s="656"/>
      <c r="DL31" s="632">
        <v>92403</v>
      </c>
      <c r="DM31" s="655"/>
      <c r="DN31" s="655"/>
      <c r="DO31" s="655"/>
      <c r="DP31" s="655"/>
      <c r="DQ31" s="655"/>
      <c r="DR31" s="655"/>
      <c r="DS31" s="655"/>
      <c r="DT31" s="655"/>
      <c r="DU31" s="655"/>
      <c r="DV31" s="656"/>
      <c r="DW31" s="628">
        <v>1.4</v>
      </c>
      <c r="DX31" s="649"/>
      <c r="DY31" s="649"/>
      <c r="DZ31" s="649"/>
      <c r="EA31" s="649"/>
      <c r="EB31" s="649"/>
      <c r="EC31" s="650"/>
    </row>
    <row r="32" spans="2:133" ht="11.25" customHeight="1">
      <c r="B32" s="620" t="s">
        <v>295</v>
      </c>
      <c r="C32" s="621"/>
      <c r="D32" s="621"/>
      <c r="E32" s="621"/>
      <c r="F32" s="621"/>
      <c r="G32" s="621"/>
      <c r="H32" s="621"/>
      <c r="I32" s="621"/>
      <c r="J32" s="621"/>
      <c r="K32" s="621"/>
      <c r="L32" s="621"/>
      <c r="M32" s="621"/>
      <c r="N32" s="621"/>
      <c r="O32" s="621"/>
      <c r="P32" s="621"/>
      <c r="Q32" s="622"/>
      <c r="R32" s="623">
        <v>124421</v>
      </c>
      <c r="S32" s="624"/>
      <c r="T32" s="624"/>
      <c r="U32" s="624"/>
      <c r="V32" s="624"/>
      <c r="W32" s="624"/>
      <c r="X32" s="624"/>
      <c r="Y32" s="625"/>
      <c r="Z32" s="626">
        <v>1.3</v>
      </c>
      <c r="AA32" s="626"/>
      <c r="AB32" s="626"/>
      <c r="AC32" s="626"/>
      <c r="AD32" s="627" t="s">
        <v>108</v>
      </c>
      <c r="AE32" s="627"/>
      <c r="AF32" s="627"/>
      <c r="AG32" s="627"/>
      <c r="AH32" s="627"/>
      <c r="AI32" s="627"/>
      <c r="AJ32" s="627"/>
      <c r="AK32" s="627"/>
      <c r="AL32" s="628" t="s">
        <v>108</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v>
      </c>
      <c r="BH32" s="691"/>
      <c r="BI32" s="691"/>
      <c r="BJ32" s="691"/>
      <c r="BK32" s="691"/>
      <c r="BL32" s="691"/>
      <c r="BM32" s="692">
        <v>92.2</v>
      </c>
      <c r="BN32" s="691"/>
      <c r="BO32" s="691"/>
      <c r="BP32" s="691"/>
      <c r="BQ32" s="693"/>
      <c r="BR32" s="690">
        <v>98.6</v>
      </c>
      <c r="BS32" s="691"/>
      <c r="BT32" s="691"/>
      <c r="BU32" s="691"/>
      <c r="BV32" s="691"/>
      <c r="BW32" s="691"/>
      <c r="BX32" s="692">
        <v>91.3</v>
      </c>
      <c r="BY32" s="691"/>
      <c r="BZ32" s="691"/>
      <c r="CA32" s="691"/>
      <c r="CB32" s="693"/>
      <c r="CD32" s="688"/>
      <c r="CE32" s="689"/>
      <c r="CF32" s="637" t="s">
        <v>297</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49"/>
      <c r="DY32" s="649"/>
      <c r="DZ32" s="649"/>
      <c r="EA32" s="649"/>
      <c r="EB32" s="649"/>
      <c r="EC32" s="650"/>
    </row>
    <row r="33" spans="2:133" ht="11.25" customHeight="1">
      <c r="B33" s="620" t="s">
        <v>298</v>
      </c>
      <c r="C33" s="621"/>
      <c r="D33" s="621"/>
      <c r="E33" s="621"/>
      <c r="F33" s="621"/>
      <c r="G33" s="621"/>
      <c r="H33" s="621"/>
      <c r="I33" s="621"/>
      <c r="J33" s="621"/>
      <c r="K33" s="621"/>
      <c r="L33" s="621"/>
      <c r="M33" s="621"/>
      <c r="N33" s="621"/>
      <c r="O33" s="621"/>
      <c r="P33" s="621"/>
      <c r="Q33" s="622"/>
      <c r="R33" s="623">
        <v>769919</v>
      </c>
      <c r="S33" s="624"/>
      <c r="T33" s="624"/>
      <c r="U33" s="624"/>
      <c r="V33" s="624"/>
      <c r="W33" s="624"/>
      <c r="X33" s="624"/>
      <c r="Y33" s="625"/>
      <c r="Z33" s="626">
        <v>8.1999999999999993</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3903676</v>
      </c>
      <c r="CS33" s="655"/>
      <c r="CT33" s="655"/>
      <c r="CU33" s="655"/>
      <c r="CV33" s="655"/>
      <c r="CW33" s="655"/>
      <c r="CX33" s="655"/>
      <c r="CY33" s="656"/>
      <c r="CZ33" s="657">
        <v>43.1</v>
      </c>
      <c r="DA33" s="658"/>
      <c r="DB33" s="658"/>
      <c r="DC33" s="659"/>
      <c r="DD33" s="632">
        <v>3371173</v>
      </c>
      <c r="DE33" s="655"/>
      <c r="DF33" s="655"/>
      <c r="DG33" s="655"/>
      <c r="DH33" s="655"/>
      <c r="DI33" s="655"/>
      <c r="DJ33" s="655"/>
      <c r="DK33" s="656"/>
      <c r="DL33" s="632">
        <v>2711976</v>
      </c>
      <c r="DM33" s="655"/>
      <c r="DN33" s="655"/>
      <c r="DO33" s="655"/>
      <c r="DP33" s="655"/>
      <c r="DQ33" s="655"/>
      <c r="DR33" s="655"/>
      <c r="DS33" s="655"/>
      <c r="DT33" s="655"/>
      <c r="DU33" s="655"/>
      <c r="DV33" s="656"/>
      <c r="DW33" s="628">
        <v>41.8</v>
      </c>
      <c r="DX33" s="649"/>
      <c r="DY33" s="649"/>
      <c r="DZ33" s="649"/>
      <c r="EA33" s="649"/>
      <c r="EB33" s="649"/>
      <c r="EC33" s="650"/>
    </row>
    <row r="34" spans="2:133" ht="11.25" customHeight="1">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1270620</v>
      </c>
      <c r="CS34" s="624"/>
      <c r="CT34" s="624"/>
      <c r="CU34" s="624"/>
      <c r="CV34" s="624"/>
      <c r="CW34" s="624"/>
      <c r="CX34" s="624"/>
      <c r="CY34" s="625"/>
      <c r="CZ34" s="657">
        <v>14</v>
      </c>
      <c r="DA34" s="658"/>
      <c r="DB34" s="658"/>
      <c r="DC34" s="659"/>
      <c r="DD34" s="632">
        <v>1021336</v>
      </c>
      <c r="DE34" s="624"/>
      <c r="DF34" s="624"/>
      <c r="DG34" s="624"/>
      <c r="DH34" s="624"/>
      <c r="DI34" s="624"/>
      <c r="DJ34" s="624"/>
      <c r="DK34" s="625"/>
      <c r="DL34" s="632">
        <v>830777</v>
      </c>
      <c r="DM34" s="624"/>
      <c r="DN34" s="624"/>
      <c r="DO34" s="624"/>
      <c r="DP34" s="624"/>
      <c r="DQ34" s="624"/>
      <c r="DR34" s="624"/>
      <c r="DS34" s="624"/>
      <c r="DT34" s="624"/>
      <c r="DU34" s="624"/>
      <c r="DV34" s="625"/>
      <c r="DW34" s="628">
        <v>12.8</v>
      </c>
      <c r="DX34" s="649"/>
      <c r="DY34" s="649"/>
      <c r="DZ34" s="649"/>
      <c r="EA34" s="649"/>
      <c r="EB34" s="649"/>
      <c r="EC34" s="650"/>
    </row>
    <row r="35" spans="2:133" ht="11.25" customHeight="1">
      <c r="B35" s="620" t="s">
        <v>304</v>
      </c>
      <c r="C35" s="621"/>
      <c r="D35" s="621"/>
      <c r="E35" s="621"/>
      <c r="F35" s="621"/>
      <c r="G35" s="621"/>
      <c r="H35" s="621"/>
      <c r="I35" s="621"/>
      <c r="J35" s="621"/>
      <c r="K35" s="621"/>
      <c r="L35" s="621"/>
      <c r="M35" s="621"/>
      <c r="N35" s="621"/>
      <c r="O35" s="621"/>
      <c r="P35" s="621"/>
      <c r="Q35" s="622"/>
      <c r="R35" s="623">
        <v>525219</v>
      </c>
      <c r="S35" s="624"/>
      <c r="T35" s="624"/>
      <c r="U35" s="624"/>
      <c r="V35" s="624"/>
      <c r="W35" s="624"/>
      <c r="X35" s="624"/>
      <c r="Y35" s="625"/>
      <c r="Z35" s="626">
        <v>5.6</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1289289</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201714</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18579</v>
      </c>
      <c r="CS35" s="655"/>
      <c r="CT35" s="655"/>
      <c r="CU35" s="655"/>
      <c r="CV35" s="655"/>
      <c r="CW35" s="655"/>
      <c r="CX35" s="655"/>
      <c r="CY35" s="656"/>
      <c r="CZ35" s="657">
        <v>0.2</v>
      </c>
      <c r="DA35" s="658"/>
      <c r="DB35" s="658"/>
      <c r="DC35" s="659"/>
      <c r="DD35" s="632">
        <v>18579</v>
      </c>
      <c r="DE35" s="655"/>
      <c r="DF35" s="655"/>
      <c r="DG35" s="655"/>
      <c r="DH35" s="655"/>
      <c r="DI35" s="655"/>
      <c r="DJ35" s="655"/>
      <c r="DK35" s="656"/>
      <c r="DL35" s="632">
        <v>18579</v>
      </c>
      <c r="DM35" s="655"/>
      <c r="DN35" s="655"/>
      <c r="DO35" s="655"/>
      <c r="DP35" s="655"/>
      <c r="DQ35" s="655"/>
      <c r="DR35" s="655"/>
      <c r="DS35" s="655"/>
      <c r="DT35" s="655"/>
      <c r="DU35" s="655"/>
      <c r="DV35" s="656"/>
      <c r="DW35" s="628">
        <v>0.3</v>
      </c>
      <c r="DX35" s="649"/>
      <c r="DY35" s="649"/>
      <c r="DZ35" s="649"/>
      <c r="EA35" s="649"/>
      <c r="EB35" s="649"/>
      <c r="EC35" s="650"/>
    </row>
    <row r="36" spans="2:133" ht="11.25" customHeight="1">
      <c r="B36" s="666" t="s">
        <v>308</v>
      </c>
      <c r="C36" s="667"/>
      <c r="D36" s="667"/>
      <c r="E36" s="667"/>
      <c r="F36" s="667"/>
      <c r="G36" s="667"/>
      <c r="H36" s="667"/>
      <c r="I36" s="667"/>
      <c r="J36" s="667"/>
      <c r="K36" s="667"/>
      <c r="L36" s="667"/>
      <c r="M36" s="667"/>
      <c r="N36" s="667"/>
      <c r="O36" s="667"/>
      <c r="P36" s="667"/>
      <c r="Q36" s="668"/>
      <c r="R36" s="695">
        <v>9368763</v>
      </c>
      <c r="S36" s="696"/>
      <c r="T36" s="696"/>
      <c r="U36" s="696"/>
      <c r="V36" s="696"/>
      <c r="W36" s="696"/>
      <c r="X36" s="696"/>
      <c r="Y36" s="697"/>
      <c r="Z36" s="698">
        <v>100</v>
      </c>
      <c r="AA36" s="698"/>
      <c r="AB36" s="698"/>
      <c r="AC36" s="698"/>
      <c r="AD36" s="699">
        <v>5963411</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233219</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143323</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1328299</v>
      </c>
      <c r="CS36" s="624"/>
      <c r="CT36" s="624"/>
      <c r="CU36" s="624"/>
      <c r="CV36" s="624"/>
      <c r="CW36" s="624"/>
      <c r="CX36" s="624"/>
      <c r="CY36" s="625"/>
      <c r="CZ36" s="657">
        <v>14.7</v>
      </c>
      <c r="DA36" s="658"/>
      <c r="DB36" s="658"/>
      <c r="DC36" s="659"/>
      <c r="DD36" s="632">
        <v>1219818</v>
      </c>
      <c r="DE36" s="624"/>
      <c r="DF36" s="624"/>
      <c r="DG36" s="624"/>
      <c r="DH36" s="624"/>
      <c r="DI36" s="624"/>
      <c r="DJ36" s="624"/>
      <c r="DK36" s="625"/>
      <c r="DL36" s="632">
        <v>829774</v>
      </c>
      <c r="DM36" s="624"/>
      <c r="DN36" s="624"/>
      <c r="DO36" s="624"/>
      <c r="DP36" s="624"/>
      <c r="DQ36" s="624"/>
      <c r="DR36" s="624"/>
      <c r="DS36" s="624"/>
      <c r="DT36" s="624"/>
      <c r="DU36" s="624"/>
      <c r="DV36" s="625"/>
      <c r="DW36" s="628">
        <v>12.8</v>
      </c>
      <c r="DX36" s="649"/>
      <c r="DY36" s="649"/>
      <c r="DZ36" s="649"/>
      <c r="EA36" s="649"/>
      <c r="EB36" s="649"/>
      <c r="EC36" s="650"/>
    </row>
    <row r="37" spans="2:133" ht="11.25" customHeight="1">
      <c r="AQ37" s="702" t="s">
        <v>312</v>
      </c>
      <c r="AR37" s="703"/>
      <c r="AS37" s="703"/>
      <c r="AT37" s="703"/>
      <c r="AU37" s="703"/>
      <c r="AV37" s="703"/>
      <c r="AW37" s="703"/>
      <c r="AX37" s="703"/>
      <c r="AY37" s="704"/>
      <c r="AZ37" s="623">
        <v>4710</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5293</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912589</v>
      </c>
      <c r="CS37" s="655"/>
      <c r="CT37" s="655"/>
      <c r="CU37" s="655"/>
      <c r="CV37" s="655"/>
      <c r="CW37" s="655"/>
      <c r="CX37" s="655"/>
      <c r="CY37" s="656"/>
      <c r="CZ37" s="657">
        <v>10.1</v>
      </c>
      <c r="DA37" s="658"/>
      <c r="DB37" s="658"/>
      <c r="DC37" s="659"/>
      <c r="DD37" s="632">
        <v>912589</v>
      </c>
      <c r="DE37" s="655"/>
      <c r="DF37" s="655"/>
      <c r="DG37" s="655"/>
      <c r="DH37" s="655"/>
      <c r="DI37" s="655"/>
      <c r="DJ37" s="655"/>
      <c r="DK37" s="656"/>
      <c r="DL37" s="632">
        <v>747141</v>
      </c>
      <c r="DM37" s="655"/>
      <c r="DN37" s="655"/>
      <c r="DO37" s="655"/>
      <c r="DP37" s="655"/>
      <c r="DQ37" s="655"/>
      <c r="DR37" s="655"/>
      <c r="DS37" s="655"/>
      <c r="DT37" s="655"/>
      <c r="DU37" s="655"/>
      <c r="DV37" s="656"/>
      <c r="DW37" s="628">
        <v>11.5</v>
      </c>
      <c r="DX37" s="649"/>
      <c r="DY37" s="649"/>
      <c r="DZ37" s="649"/>
      <c r="EA37" s="649"/>
      <c r="EB37" s="649"/>
      <c r="EC37" s="650"/>
    </row>
    <row r="38" spans="2:133" ht="11.25" customHeight="1">
      <c r="AQ38" s="702" t="s">
        <v>315</v>
      </c>
      <c r="AR38" s="703"/>
      <c r="AS38" s="703"/>
      <c r="AT38" s="703"/>
      <c r="AU38" s="703"/>
      <c r="AV38" s="703"/>
      <c r="AW38" s="703"/>
      <c r="AX38" s="703"/>
      <c r="AY38" s="704"/>
      <c r="AZ38" s="623" t="s">
        <v>108</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8843</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1284579</v>
      </c>
      <c r="CS38" s="624"/>
      <c r="CT38" s="624"/>
      <c r="CU38" s="624"/>
      <c r="CV38" s="624"/>
      <c r="CW38" s="624"/>
      <c r="CX38" s="624"/>
      <c r="CY38" s="625"/>
      <c r="CZ38" s="657">
        <v>14.2</v>
      </c>
      <c r="DA38" s="658"/>
      <c r="DB38" s="658"/>
      <c r="DC38" s="659"/>
      <c r="DD38" s="632">
        <v>1111440</v>
      </c>
      <c r="DE38" s="624"/>
      <c r="DF38" s="624"/>
      <c r="DG38" s="624"/>
      <c r="DH38" s="624"/>
      <c r="DI38" s="624"/>
      <c r="DJ38" s="624"/>
      <c r="DK38" s="625"/>
      <c r="DL38" s="632">
        <v>1032846</v>
      </c>
      <c r="DM38" s="624"/>
      <c r="DN38" s="624"/>
      <c r="DO38" s="624"/>
      <c r="DP38" s="624"/>
      <c r="DQ38" s="624"/>
      <c r="DR38" s="624"/>
      <c r="DS38" s="624"/>
      <c r="DT38" s="624"/>
      <c r="DU38" s="624"/>
      <c r="DV38" s="625"/>
      <c r="DW38" s="628">
        <v>15.9</v>
      </c>
      <c r="DX38" s="649"/>
      <c r="DY38" s="649"/>
      <c r="DZ38" s="649"/>
      <c r="EA38" s="649"/>
      <c r="EB38" s="649"/>
      <c r="EC38" s="650"/>
    </row>
    <row r="39" spans="2:133" ht="11.25" customHeight="1">
      <c r="AQ39" s="702" t="s">
        <v>318</v>
      </c>
      <c r="AR39" s="703"/>
      <c r="AS39" s="703"/>
      <c r="AT39" s="703"/>
      <c r="AU39" s="703"/>
      <c r="AV39" s="703"/>
      <c r="AW39" s="703"/>
      <c r="AX39" s="703"/>
      <c r="AY39" s="704"/>
      <c r="AZ39" s="623" t="s">
        <v>108</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91</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1599</v>
      </c>
      <c r="CS39" s="655"/>
      <c r="CT39" s="655"/>
      <c r="CU39" s="655"/>
      <c r="CV39" s="655"/>
      <c r="CW39" s="655"/>
      <c r="CX39" s="655"/>
      <c r="CY39" s="656"/>
      <c r="CZ39" s="657">
        <v>0</v>
      </c>
      <c r="DA39" s="658"/>
      <c r="DB39" s="658"/>
      <c r="DC39" s="659"/>
      <c r="DD39" s="632" t="s">
        <v>108</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49"/>
      <c r="DY39" s="649"/>
      <c r="DZ39" s="649"/>
      <c r="EA39" s="649"/>
      <c r="EB39" s="649"/>
      <c r="EC39" s="65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247242</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101</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t="s">
        <v>108</v>
      </c>
      <c r="CS40" s="624"/>
      <c r="CT40" s="624"/>
      <c r="CU40" s="624"/>
      <c r="CV40" s="624"/>
      <c r="CW40" s="624"/>
      <c r="CX40" s="624"/>
      <c r="CY40" s="625"/>
      <c r="CZ40" s="657" t="s">
        <v>108</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49"/>
      <c r="DY40" s="649"/>
      <c r="DZ40" s="649"/>
      <c r="EA40" s="649"/>
      <c r="EB40" s="649"/>
      <c r="EC40" s="65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804118</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288</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678253</v>
      </c>
      <c r="CS42" s="624"/>
      <c r="CT42" s="624"/>
      <c r="CU42" s="624"/>
      <c r="CV42" s="624"/>
      <c r="CW42" s="624"/>
      <c r="CX42" s="624"/>
      <c r="CY42" s="625"/>
      <c r="CZ42" s="657">
        <v>7.5</v>
      </c>
      <c r="DA42" s="706"/>
      <c r="DB42" s="706"/>
      <c r="DC42" s="707"/>
      <c r="DD42" s="632">
        <v>232734</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34686</v>
      </c>
      <c r="CS43" s="655"/>
      <c r="CT43" s="655"/>
      <c r="CU43" s="655"/>
      <c r="CV43" s="655"/>
      <c r="CW43" s="655"/>
      <c r="CX43" s="655"/>
      <c r="CY43" s="656"/>
      <c r="CZ43" s="657">
        <v>0.4</v>
      </c>
      <c r="DA43" s="658"/>
      <c r="DB43" s="658"/>
      <c r="DC43" s="659"/>
      <c r="DD43" s="632">
        <v>34686</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677108</v>
      </c>
      <c r="CS44" s="624"/>
      <c r="CT44" s="624"/>
      <c r="CU44" s="624"/>
      <c r="CV44" s="624"/>
      <c r="CW44" s="624"/>
      <c r="CX44" s="624"/>
      <c r="CY44" s="625"/>
      <c r="CZ44" s="657">
        <v>7.5</v>
      </c>
      <c r="DA44" s="706"/>
      <c r="DB44" s="706"/>
      <c r="DC44" s="707"/>
      <c r="DD44" s="632">
        <v>231589</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323681</v>
      </c>
      <c r="CS45" s="655"/>
      <c r="CT45" s="655"/>
      <c r="CU45" s="655"/>
      <c r="CV45" s="655"/>
      <c r="CW45" s="655"/>
      <c r="CX45" s="655"/>
      <c r="CY45" s="656"/>
      <c r="CZ45" s="657">
        <v>3.6</v>
      </c>
      <c r="DA45" s="658"/>
      <c r="DB45" s="658"/>
      <c r="DC45" s="659"/>
      <c r="DD45" s="632">
        <v>34609</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337193</v>
      </c>
      <c r="CS46" s="624"/>
      <c r="CT46" s="624"/>
      <c r="CU46" s="624"/>
      <c r="CV46" s="624"/>
      <c r="CW46" s="624"/>
      <c r="CX46" s="624"/>
      <c r="CY46" s="625"/>
      <c r="CZ46" s="657">
        <v>3.7</v>
      </c>
      <c r="DA46" s="706"/>
      <c r="DB46" s="706"/>
      <c r="DC46" s="707"/>
      <c r="DD46" s="632">
        <v>195246</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1145</v>
      </c>
      <c r="CS47" s="655"/>
      <c r="CT47" s="655"/>
      <c r="CU47" s="655"/>
      <c r="CV47" s="655"/>
      <c r="CW47" s="655"/>
      <c r="CX47" s="655"/>
      <c r="CY47" s="656"/>
      <c r="CZ47" s="657">
        <v>0</v>
      </c>
      <c r="DA47" s="658"/>
      <c r="DB47" s="658"/>
      <c r="DC47" s="659"/>
      <c r="DD47" s="632">
        <v>1145</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9050730</v>
      </c>
      <c r="CS49" s="691"/>
      <c r="CT49" s="691"/>
      <c r="CU49" s="691"/>
      <c r="CV49" s="691"/>
      <c r="CW49" s="691"/>
      <c r="CX49" s="691"/>
      <c r="CY49" s="718"/>
      <c r="CZ49" s="719">
        <v>100</v>
      </c>
      <c r="DA49" s="720"/>
      <c r="DB49" s="720"/>
      <c r="DC49" s="721"/>
      <c r="DD49" s="722">
        <v>6911540</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123" zoomScale="70" zoomScaleNormal="25" zoomScaleSheetLayoutView="70" workbookViewId="0">
      <selection activeCell="B39" sqref="B39:P39"/>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9369</v>
      </c>
      <c r="R7" s="753"/>
      <c r="S7" s="753"/>
      <c r="T7" s="753"/>
      <c r="U7" s="753"/>
      <c r="V7" s="753">
        <v>9051</v>
      </c>
      <c r="W7" s="753"/>
      <c r="X7" s="753"/>
      <c r="Y7" s="753"/>
      <c r="Z7" s="753"/>
      <c r="AA7" s="753">
        <v>318</v>
      </c>
      <c r="AB7" s="753"/>
      <c r="AC7" s="753"/>
      <c r="AD7" s="753"/>
      <c r="AE7" s="754"/>
      <c r="AF7" s="755">
        <v>302</v>
      </c>
      <c r="AG7" s="756"/>
      <c r="AH7" s="756"/>
      <c r="AI7" s="756"/>
      <c r="AJ7" s="757"/>
      <c r="AK7" s="792">
        <v>327</v>
      </c>
      <c r="AL7" s="793"/>
      <c r="AM7" s="793"/>
      <c r="AN7" s="793"/>
      <c r="AO7" s="793"/>
      <c r="AP7" s="793">
        <v>10096</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556</v>
      </c>
      <c r="BT7" s="797"/>
      <c r="BU7" s="797"/>
      <c r="BV7" s="797"/>
      <c r="BW7" s="797"/>
      <c r="BX7" s="797"/>
      <c r="BY7" s="797"/>
      <c r="BZ7" s="797"/>
      <c r="CA7" s="797"/>
      <c r="CB7" s="797"/>
      <c r="CC7" s="797"/>
      <c r="CD7" s="797"/>
      <c r="CE7" s="797"/>
      <c r="CF7" s="797"/>
      <c r="CG7" s="798"/>
      <c r="CH7" s="789">
        <v>2</v>
      </c>
      <c r="CI7" s="790"/>
      <c r="CJ7" s="790"/>
      <c r="CK7" s="790"/>
      <c r="CL7" s="791"/>
      <c r="CM7" s="789">
        <v>57</v>
      </c>
      <c r="CN7" s="790"/>
      <c r="CO7" s="790"/>
      <c r="CP7" s="790"/>
      <c r="CQ7" s="791"/>
      <c r="CR7" s="789">
        <v>2</v>
      </c>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557</v>
      </c>
      <c r="BT8" s="787"/>
      <c r="BU8" s="787"/>
      <c r="BV8" s="787"/>
      <c r="BW8" s="787"/>
      <c r="BX8" s="787"/>
      <c r="BY8" s="787"/>
      <c r="BZ8" s="787"/>
      <c r="CA8" s="787"/>
      <c r="CB8" s="787"/>
      <c r="CC8" s="787"/>
      <c r="CD8" s="787"/>
      <c r="CE8" s="787"/>
      <c r="CF8" s="787"/>
      <c r="CG8" s="788"/>
      <c r="CH8" s="799">
        <v>6</v>
      </c>
      <c r="CI8" s="800"/>
      <c r="CJ8" s="800"/>
      <c r="CK8" s="800"/>
      <c r="CL8" s="801"/>
      <c r="CM8" s="799">
        <v>132</v>
      </c>
      <c r="CN8" s="800"/>
      <c r="CO8" s="800"/>
      <c r="CP8" s="800"/>
      <c r="CQ8" s="801"/>
      <c r="CR8" s="799">
        <v>20</v>
      </c>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v>9369</v>
      </c>
      <c r="R23" s="812"/>
      <c r="S23" s="812"/>
      <c r="T23" s="812"/>
      <c r="U23" s="812"/>
      <c r="V23" s="812">
        <v>9051</v>
      </c>
      <c r="W23" s="812"/>
      <c r="X23" s="812"/>
      <c r="Y23" s="812"/>
      <c r="Z23" s="812"/>
      <c r="AA23" s="812">
        <v>318</v>
      </c>
      <c r="AB23" s="812"/>
      <c r="AC23" s="812"/>
      <c r="AD23" s="812"/>
      <c r="AE23" s="813"/>
      <c r="AF23" s="814">
        <v>302</v>
      </c>
      <c r="AG23" s="812"/>
      <c r="AH23" s="812"/>
      <c r="AI23" s="812"/>
      <c r="AJ23" s="815"/>
      <c r="AK23" s="816"/>
      <c r="AL23" s="817"/>
      <c r="AM23" s="817"/>
      <c r="AN23" s="817"/>
      <c r="AO23" s="817"/>
      <c r="AP23" s="812">
        <v>10096</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375</v>
      </c>
      <c r="C28" s="750"/>
      <c r="D28" s="750"/>
      <c r="E28" s="750"/>
      <c r="F28" s="750"/>
      <c r="G28" s="750"/>
      <c r="H28" s="750"/>
      <c r="I28" s="750"/>
      <c r="J28" s="750"/>
      <c r="K28" s="750"/>
      <c r="L28" s="750"/>
      <c r="M28" s="750"/>
      <c r="N28" s="750"/>
      <c r="O28" s="750"/>
      <c r="P28" s="751"/>
      <c r="Q28" s="840">
        <v>4316</v>
      </c>
      <c r="R28" s="841"/>
      <c r="S28" s="841"/>
      <c r="T28" s="841"/>
      <c r="U28" s="841"/>
      <c r="V28" s="841">
        <v>4114</v>
      </c>
      <c r="W28" s="841"/>
      <c r="X28" s="841"/>
      <c r="Y28" s="841"/>
      <c r="Z28" s="841"/>
      <c r="AA28" s="841">
        <v>202</v>
      </c>
      <c r="AB28" s="841"/>
      <c r="AC28" s="841"/>
      <c r="AD28" s="841"/>
      <c r="AE28" s="842"/>
      <c r="AF28" s="843">
        <v>202</v>
      </c>
      <c r="AG28" s="841"/>
      <c r="AH28" s="841"/>
      <c r="AI28" s="841"/>
      <c r="AJ28" s="844"/>
      <c r="AK28" s="845">
        <v>195</v>
      </c>
      <c r="AL28" s="836"/>
      <c r="AM28" s="836"/>
      <c r="AN28" s="836"/>
      <c r="AO28" s="836"/>
      <c r="AP28" s="836"/>
      <c r="AQ28" s="836"/>
      <c r="AR28" s="836"/>
      <c r="AS28" s="836"/>
      <c r="AT28" s="836"/>
      <c r="AU28" s="836"/>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376</v>
      </c>
      <c r="C29" s="774"/>
      <c r="D29" s="774"/>
      <c r="E29" s="774"/>
      <c r="F29" s="774"/>
      <c r="G29" s="774"/>
      <c r="H29" s="774"/>
      <c r="I29" s="774"/>
      <c r="J29" s="774"/>
      <c r="K29" s="774"/>
      <c r="L29" s="774"/>
      <c r="M29" s="774"/>
      <c r="N29" s="774"/>
      <c r="O29" s="774"/>
      <c r="P29" s="775"/>
      <c r="Q29" s="776">
        <v>2488</v>
      </c>
      <c r="R29" s="777"/>
      <c r="S29" s="777"/>
      <c r="T29" s="777"/>
      <c r="U29" s="777"/>
      <c r="V29" s="777">
        <v>2402</v>
      </c>
      <c r="W29" s="777"/>
      <c r="X29" s="777"/>
      <c r="Y29" s="777"/>
      <c r="Z29" s="777"/>
      <c r="AA29" s="777">
        <v>87</v>
      </c>
      <c r="AB29" s="777"/>
      <c r="AC29" s="777"/>
      <c r="AD29" s="777"/>
      <c r="AE29" s="778"/>
      <c r="AF29" s="779">
        <v>87</v>
      </c>
      <c r="AG29" s="780"/>
      <c r="AH29" s="780"/>
      <c r="AI29" s="780"/>
      <c r="AJ29" s="781"/>
      <c r="AK29" s="848">
        <v>343</v>
      </c>
      <c r="AL29" s="849"/>
      <c r="AM29" s="849"/>
      <c r="AN29" s="849"/>
      <c r="AO29" s="849"/>
      <c r="AP29" s="849"/>
      <c r="AQ29" s="849"/>
      <c r="AR29" s="849"/>
      <c r="AS29" s="849"/>
      <c r="AT29" s="849"/>
      <c r="AU29" s="849"/>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377</v>
      </c>
      <c r="C30" s="774"/>
      <c r="D30" s="774"/>
      <c r="E30" s="774"/>
      <c r="F30" s="774"/>
      <c r="G30" s="774"/>
      <c r="H30" s="774"/>
      <c r="I30" s="774"/>
      <c r="J30" s="774"/>
      <c r="K30" s="774"/>
      <c r="L30" s="774"/>
      <c r="M30" s="774"/>
      <c r="N30" s="774"/>
      <c r="O30" s="774"/>
      <c r="P30" s="775"/>
      <c r="Q30" s="776">
        <v>338</v>
      </c>
      <c r="R30" s="777"/>
      <c r="S30" s="777"/>
      <c r="T30" s="777"/>
      <c r="U30" s="777"/>
      <c r="V30" s="777">
        <v>336</v>
      </c>
      <c r="W30" s="777"/>
      <c r="X30" s="777"/>
      <c r="Y30" s="777"/>
      <c r="Z30" s="777"/>
      <c r="AA30" s="777">
        <v>1</v>
      </c>
      <c r="AB30" s="777"/>
      <c r="AC30" s="777"/>
      <c r="AD30" s="777"/>
      <c r="AE30" s="778"/>
      <c r="AF30" s="779">
        <v>1</v>
      </c>
      <c r="AG30" s="780"/>
      <c r="AH30" s="780"/>
      <c r="AI30" s="780"/>
      <c r="AJ30" s="781"/>
      <c r="AK30" s="848">
        <v>76</v>
      </c>
      <c r="AL30" s="849"/>
      <c r="AM30" s="849"/>
      <c r="AN30" s="849"/>
      <c r="AO30" s="849"/>
      <c r="AP30" s="849"/>
      <c r="AQ30" s="849"/>
      <c r="AR30" s="849"/>
      <c r="AS30" s="849"/>
      <c r="AT30" s="849"/>
      <c r="AU30" s="849"/>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378</v>
      </c>
      <c r="C31" s="774"/>
      <c r="D31" s="774"/>
      <c r="E31" s="774"/>
      <c r="F31" s="774"/>
      <c r="G31" s="774"/>
      <c r="H31" s="774"/>
      <c r="I31" s="774"/>
      <c r="J31" s="774"/>
      <c r="K31" s="774"/>
      <c r="L31" s="774"/>
      <c r="M31" s="774"/>
      <c r="N31" s="774"/>
      <c r="O31" s="774"/>
      <c r="P31" s="775"/>
      <c r="Q31" s="776">
        <v>626</v>
      </c>
      <c r="R31" s="777"/>
      <c r="S31" s="777"/>
      <c r="T31" s="777"/>
      <c r="U31" s="777"/>
      <c r="V31" s="777">
        <v>572</v>
      </c>
      <c r="W31" s="777"/>
      <c r="X31" s="777"/>
      <c r="Y31" s="777"/>
      <c r="Z31" s="777"/>
      <c r="AA31" s="777">
        <v>54</v>
      </c>
      <c r="AB31" s="777"/>
      <c r="AC31" s="777"/>
      <c r="AD31" s="777"/>
      <c r="AE31" s="778"/>
      <c r="AF31" s="779">
        <v>1150</v>
      </c>
      <c r="AG31" s="780"/>
      <c r="AH31" s="780"/>
      <c r="AI31" s="780"/>
      <c r="AJ31" s="781"/>
      <c r="AK31" s="848">
        <v>5</v>
      </c>
      <c r="AL31" s="849"/>
      <c r="AM31" s="849"/>
      <c r="AN31" s="849"/>
      <c r="AO31" s="849"/>
      <c r="AP31" s="849">
        <v>537</v>
      </c>
      <c r="AQ31" s="849"/>
      <c r="AR31" s="849"/>
      <c r="AS31" s="849"/>
      <c r="AT31" s="849"/>
      <c r="AU31" s="849">
        <v>6</v>
      </c>
      <c r="AV31" s="849"/>
      <c r="AW31" s="849"/>
      <c r="AX31" s="849"/>
      <c r="AY31" s="849"/>
      <c r="AZ31" s="850"/>
      <c r="BA31" s="850"/>
      <c r="BB31" s="850"/>
      <c r="BC31" s="850"/>
      <c r="BD31" s="850"/>
      <c r="BE31" s="846" t="s">
        <v>379</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380</v>
      </c>
      <c r="C32" s="774"/>
      <c r="D32" s="774"/>
      <c r="E32" s="774"/>
      <c r="F32" s="774"/>
      <c r="G32" s="774"/>
      <c r="H32" s="774"/>
      <c r="I32" s="774"/>
      <c r="J32" s="774"/>
      <c r="K32" s="774"/>
      <c r="L32" s="774"/>
      <c r="M32" s="774"/>
      <c r="N32" s="774"/>
      <c r="O32" s="774"/>
      <c r="P32" s="775"/>
      <c r="Q32" s="776">
        <v>728</v>
      </c>
      <c r="R32" s="777"/>
      <c r="S32" s="777"/>
      <c r="T32" s="777"/>
      <c r="U32" s="777"/>
      <c r="V32" s="777">
        <v>681</v>
      </c>
      <c r="W32" s="777"/>
      <c r="X32" s="777"/>
      <c r="Y32" s="777"/>
      <c r="Z32" s="777"/>
      <c r="AA32" s="777">
        <v>47</v>
      </c>
      <c r="AB32" s="777"/>
      <c r="AC32" s="777"/>
      <c r="AD32" s="777"/>
      <c r="AE32" s="778"/>
      <c r="AF32" s="779">
        <v>47</v>
      </c>
      <c r="AG32" s="780"/>
      <c r="AH32" s="780"/>
      <c r="AI32" s="780"/>
      <c r="AJ32" s="781"/>
      <c r="AK32" s="848">
        <v>188</v>
      </c>
      <c r="AL32" s="849"/>
      <c r="AM32" s="849"/>
      <c r="AN32" s="849"/>
      <c r="AO32" s="849"/>
      <c r="AP32" s="849">
        <v>4078</v>
      </c>
      <c r="AQ32" s="849"/>
      <c r="AR32" s="849"/>
      <c r="AS32" s="849"/>
      <c r="AT32" s="849"/>
      <c r="AU32" s="849">
        <v>3189</v>
      </c>
      <c r="AV32" s="849"/>
      <c r="AW32" s="849"/>
      <c r="AX32" s="849"/>
      <c r="AY32" s="849"/>
      <c r="AZ32" s="850"/>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382</v>
      </c>
      <c r="C33" s="774"/>
      <c r="D33" s="774"/>
      <c r="E33" s="774"/>
      <c r="F33" s="774"/>
      <c r="G33" s="774"/>
      <c r="H33" s="774"/>
      <c r="I33" s="774"/>
      <c r="J33" s="774"/>
      <c r="K33" s="774"/>
      <c r="L33" s="774"/>
      <c r="M33" s="774"/>
      <c r="N33" s="774"/>
      <c r="O33" s="774"/>
      <c r="P33" s="775"/>
      <c r="Q33" s="776">
        <v>84</v>
      </c>
      <c r="R33" s="777"/>
      <c r="S33" s="777"/>
      <c r="T33" s="777"/>
      <c r="U33" s="777"/>
      <c r="V33" s="777">
        <v>75</v>
      </c>
      <c r="W33" s="777"/>
      <c r="X33" s="777"/>
      <c r="Y33" s="777"/>
      <c r="Z33" s="777"/>
      <c r="AA33" s="777">
        <v>9</v>
      </c>
      <c r="AB33" s="777"/>
      <c r="AC33" s="777"/>
      <c r="AD33" s="777"/>
      <c r="AE33" s="778"/>
      <c r="AF33" s="779">
        <v>9</v>
      </c>
      <c r="AG33" s="780"/>
      <c r="AH33" s="780"/>
      <c r="AI33" s="780"/>
      <c r="AJ33" s="781"/>
      <c r="AK33" s="848">
        <v>45</v>
      </c>
      <c r="AL33" s="849"/>
      <c r="AM33" s="849"/>
      <c r="AN33" s="849"/>
      <c r="AO33" s="849"/>
      <c r="AP33" s="849">
        <v>493</v>
      </c>
      <c r="AQ33" s="849"/>
      <c r="AR33" s="849"/>
      <c r="AS33" s="849"/>
      <c r="AT33" s="849"/>
      <c r="AU33" s="849">
        <v>493</v>
      </c>
      <c r="AV33" s="849"/>
      <c r="AW33" s="849"/>
      <c r="AX33" s="849"/>
      <c r="AY33" s="849"/>
      <c r="AZ33" s="850"/>
      <c r="BA33" s="850"/>
      <c r="BB33" s="850"/>
      <c r="BC33" s="850"/>
      <c r="BD33" s="850"/>
      <c r="BE33" s="846" t="s">
        <v>381</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383</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363</v>
      </c>
      <c r="B63" s="808" t="s">
        <v>384</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1495</v>
      </c>
      <c r="AG63" s="860"/>
      <c r="AH63" s="860"/>
      <c r="AI63" s="860"/>
      <c r="AJ63" s="861"/>
      <c r="AK63" s="862"/>
      <c r="AL63" s="857"/>
      <c r="AM63" s="857"/>
      <c r="AN63" s="857"/>
      <c r="AO63" s="857"/>
      <c r="AP63" s="860">
        <v>5108</v>
      </c>
      <c r="AQ63" s="860"/>
      <c r="AR63" s="860"/>
      <c r="AS63" s="860"/>
      <c r="AT63" s="860"/>
      <c r="AU63" s="860">
        <v>3688</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386</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0" t="s">
        <v>370</v>
      </c>
      <c r="AG66" s="831"/>
      <c r="AH66" s="831"/>
      <c r="AI66" s="831"/>
      <c r="AJ66" s="871"/>
      <c r="AK66" s="735" t="s">
        <v>371</v>
      </c>
      <c r="AL66" s="759"/>
      <c r="AM66" s="759"/>
      <c r="AN66" s="759"/>
      <c r="AO66" s="760"/>
      <c r="AP66" s="735" t="s">
        <v>372</v>
      </c>
      <c r="AQ66" s="736"/>
      <c r="AR66" s="736"/>
      <c r="AS66" s="736"/>
      <c r="AT66" s="737"/>
      <c r="AU66" s="735" t="s">
        <v>387</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537</v>
      </c>
      <c r="C68" s="888"/>
      <c r="D68" s="888"/>
      <c r="E68" s="888"/>
      <c r="F68" s="888"/>
      <c r="G68" s="888"/>
      <c r="H68" s="888"/>
      <c r="I68" s="888"/>
      <c r="J68" s="888"/>
      <c r="K68" s="888"/>
      <c r="L68" s="888"/>
      <c r="M68" s="888"/>
      <c r="N68" s="888"/>
      <c r="O68" s="888"/>
      <c r="P68" s="889"/>
      <c r="Q68" s="890">
        <v>1476</v>
      </c>
      <c r="R68" s="884"/>
      <c r="S68" s="884"/>
      <c r="T68" s="884"/>
      <c r="U68" s="884"/>
      <c r="V68" s="884">
        <v>1442</v>
      </c>
      <c r="W68" s="884"/>
      <c r="X68" s="884"/>
      <c r="Y68" s="884"/>
      <c r="Z68" s="884"/>
      <c r="AA68" s="884">
        <v>35</v>
      </c>
      <c r="AB68" s="884"/>
      <c r="AC68" s="884"/>
      <c r="AD68" s="884"/>
      <c r="AE68" s="884"/>
      <c r="AF68" s="884">
        <v>35</v>
      </c>
      <c r="AG68" s="884"/>
      <c r="AH68" s="884"/>
      <c r="AI68" s="884"/>
      <c r="AJ68" s="884"/>
      <c r="AK68" s="884"/>
      <c r="AL68" s="884"/>
      <c r="AM68" s="884"/>
      <c r="AN68" s="884"/>
      <c r="AO68" s="884"/>
      <c r="AP68" s="884"/>
      <c r="AQ68" s="884"/>
      <c r="AR68" s="884"/>
      <c r="AS68" s="884"/>
      <c r="AT68" s="884"/>
      <c r="AU68" s="884"/>
      <c r="AV68" s="884"/>
      <c r="AW68" s="884"/>
      <c r="AX68" s="884"/>
      <c r="AY68" s="884"/>
      <c r="AZ68" s="885" t="s">
        <v>538</v>
      </c>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539</v>
      </c>
      <c r="C69" s="892"/>
      <c r="D69" s="892"/>
      <c r="E69" s="892"/>
      <c r="F69" s="892"/>
      <c r="G69" s="892"/>
      <c r="H69" s="892"/>
      <c r="I69" s="892"/>
      <c r="J69" s="892"/>
      <c r="K69" s="892"/>
      <c r="L69" s="892"/>
      <c r="M69" s="892"/>
      <c r="N69" s="892"/>
      <c r="O69" s="892"/>
      <c r="P69" s="893"/>
      <c r="Q69" s="894">
        <v>634650</v>
      </c>
      <c r="R69" s="849"/>
      <c r="S69" s="849"/>
      <c r="T69" s="849"/>
      <c r="U69" s="849"/>
      <c r="V69" s="849">
        <v>617408</v>
      </c>
      <c r="W69" s="849"/>
      <c r="X69" s="849"/>
      <c r="Y69" s="849"/>
      <c r="Z69" s="849"/>
      <c r="AA69" s="849">
        <v>17242</v>
      </c>
      <c r="AB69" s="849"/>
      <c r="AC69" s="849"/>
      <c r="AD69" s="849"/>
      <c r="AE69" s="849"/>
      <c r="AF69" s="849">
        <v>17242</v>
      </c>
      <c r="AG69" s="849"/>
      <c r="AH69" s="849"/>
      <c r="AI69" s="849"/>
      <c r="AJ69" s="849"/>
      <c r="AK69" s="849">
        <v>5814</v>
      </c>
      <c r="AL69" s="849"/>
      <c r="AM69" s="849"/>
      <c r="AN69" s="849"/>
      <c r="AO69" s="849"/>
      <c r="AP69" s="849"/>
      <c r="AQ69" s="849"/>
      <c r="AR69" s="849"/>
      <c r="AS69" s="849"/>
      <c r="AT69" s="849"/>
      <c r="AU69" s="849"/>
      <c r="AV69" s="849"/>
      <c r="AW69" s="849"/>
      <c r="AX69" s="849"/>
      <c r="AY69" s="849"/>
      <c r="AZ69" s="895" t="s">
        <v>540</v>
      </c>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541</v>
      </c>
      <c r="C70" s="892"/>
      <c r="D70" s="892"/>
      <c r="E70" s="892"/>
      <c r="F70" s="892"/>
      <c r="G70" s="892"/>
      <c r="H70" s="892"/>
      <c r="I70" s="892"/>
      <c r="J70" s="892"/>
      <c r="K70" s="892"/>
      <c r="L70" s="892"/>
      <c r="M70" s="892"/>
      <c r="N70" s="892"/>
      <c r="O70" s="892"/>
      <c r="P70" s="893"/>
      <c r="Q70" s="894">
        <v>31982</v>
      </c>
      <c r="R70" s="849"/>
      <c r="S70" s="849"/>
      <c r="T70" s="849"/>
      <c r="U70" s="849"/>
      <c r="V70" s="849">
        <v>31890</v>
      </c>
      <c r="W70" s="849"/>
      <c r="X70" s="849"/>
      <c r="Y70" s="849"/>
      <c r="Z70" s="849"/>
      <c r="AA70" s="849">
        <v>92</v>
      </c>
      <c r="AB70" s="849"/>
      <c r="AC70" s="849"/>
      <c r="AD70" s="849"/>
      <c r="AE70" s="849"/>
      <c r="AF70" s="849">
        <v>92</v>
      </c>
      <c r="AG70" s="849"/>
      <c r="AH70" s="849"/>
      <c r="AI70" s="849"/>
      <c r="AJ70" s="849"/>
      <c r="AK70" s="849">
        <v>972</v>
      </c>
      <c r="AL70" s="849"/>
      <c r="AM70" s="849"/>
      <c r="AN70" s="849"/>
      <c r="AO70" s="849"/>
      <c r="AP70" s="849"/>
      <c r="AQ70" s="849"/>
      <c r="AR70" s="849"/>
      <c r="AS70" s="849"/>
      <c r="AT70" s="849"/>
      <c r="AU70" s="849"/>
      <c r="AV70" s="849"/>
      <c r="AW70" s="849"/>
      <c r="AX70" s="849"/>
      <c r="AY70" s="849"/>
      <c r="AZ70" s="895" t="s">
        <v>538</v>
      </c>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542</v>
      </c>
      <c r="C71" s="892"/>
      <c r="D71" s="892"/>
      <c r="E71" s="892"/>
      <c r="F71" s="892"/>
      <c r="G71" s="892"/>
      <c r="H71" s="892"/>
      <c r="I71" s="892"/>
      <c r="J71" s="892"/>
      <c r="K71" s="892"/>
      <c r="L71" s="892"/>
      <c r="M71" s="892"/>
      <c r="N71" s="892"/>
      <c r="O71" s="892"/>
      <c r="P71" s="893"/>
      <c r="Q71" s="894">
        <v>346</v>
      </c>
      <c r="R71" s="849"/>
      <c r="S71" s="849"/>
      <c r="T71" s="849"/>
      <c r="U71" s="849"/>
      <c r="V71" s="849">
        <v>170</v>
      </c>
      <c r="W71" s="849"/>
      <c r="X71" s="849"/>
      <c r="Y71" s="849"/>
      <c r="Z71" s="849"/>
      <c r="AA71" s="849">
        <v>176</v>
      </c>
      <c r="AB71" s="849"/>
      <c r="AC71" s="849"/>
      <c r="AD71" s="849"/>
      <c r="AE71" s="849"/>
      <c r="AF71" s="849">
        <v>176</v>
      </c>
      <c r="AG71" s="849"/>
      <c r="AH71" s="849"/>
      <c r="AI71" s="849"/>
      <c r="AJ71" s="849"/>
      <c r="AK71" s="849"/>
      <c r="AL71" s="849"/>
      <c r="AM71" s="849"/>
      <c r="AN71" s="849"/>
      <c r="AO71" s="849"/>
      <c r="AP71" s="849"/>
      <c r="AQ71" s="849"/>
      <c r="AR71" s="849"/>
      <c r="AS71" s="849"/>
      <c r="AT71" s="849"/>
      <c r="AU71" s="849"/>
      <c r="AV71" s="849"/>
      <c r="AW71" s="849"/>
      <c r="AX71" s="849"/>
      <c r="AY71" s="849"/>
      <c r="AZ71" s="897" t="s">
        <v>543</v>
      </c>
      <c r="BA71" s="898"/>
      <c r="BB71" s="898"/>
      <c r="BC71" s="898"/>
      <c r="BD71" s="899"/>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544</v>
      </c>
      <c r="C72" s="892"/>
      <c r="D72" s="892"/>
      <c r="E72" s="892"/>
      <c r="F72" s="892"/>
      <c r="G72" s="892"/>
      <c r="H72" s="892"/>
      <c r="I72" s="892"/>
      <c r="J72" s="892"/>
      <c r="K72" s="892"/>
      <c r="L72" s="892"/>
      <c r="M72" s="892"/>
      <c r="N72" s="892"/>
      <c r="O72" s="892"/>
      <c r="P72" s="893"/>
      <c r="Q72" s="894">
        <v>422</v>
      </c>
      <c r="R72" s="849"/>
      <c r="S72" s="849"/>
      <c r="T72" s="849"/>
      <c r="U72" s="849"/>
      <c r="V72" s="849">
        <v>404</v>
      </c>
      <c r="W72" s="849"/>
      <c r="X72" s="849"/>
      <c r="Y72" s="849"/>
      <c r="Z72" s="849"/>
      <c r="AA72" s="849">
        <v>17</v>
      </c>
      <c r="AB72" s="849"/>
      <c r="AC72" s="849"/>
      <c r="AD72" s="849"/>
      <c r="AE72" s="849"/>
      <c r="AF72" s="849">
        <v>17</v>
      </c>
      <c r="AG72" s="849"/>
      <c r="AH72" s="849"/>
      <c r="AI72" s="849"/>
      <c r="AJ72" s="849"/>
      <c r="AK72" s="849">
        <v>95</v>
      </c>
      <c r="AL72" s="849"/>
      <c r="AM72" s="849"/>
      <c r="AN72" s="849"/>
      <c r="AO72" s="849"/>
      <c r="AP72" s="849"/>
      <c r="AQ72" s="849"/>
      <c r="AR72" s="849"/>
      <c r="AS72" s="849"/>
      <c r="AT72" s="849"/>
      <c r="AU72" s="849"/>
      <c r="AV72" s="849"/>
      <c r="AW72" s="849"/>
      <c r="AX72" s="849"/>
      <c r="AY72" s="849"/>
      <c r="AZ72" s="897"/>
      <c r="BA72" s="898"/>
      <c r="BB72" s="898"/>
      <c r="BC72" s="898"/>
      <c r="BD72" s="899"/>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545</v>
      </c>
      <c r="C73" s="892"/>
      <c r="D73" s="892"/>
      <c r="E73" s="892"/>
      <c r="F73" s="892"/>
      <c r="G73" s="892"/>
      <c r="H73" s="892"/>
      <c r="I73" s="892"/>
      <c r="J73" s="892"/>
      <c r="K73" s="892"/>
      <c r="L73" s="892"/>
      <c r="M73" s="892"/>
      <c r="N73" s="892"/>
      <c r="O73" s="892"/>
      <c r="P73" s="893"/>
      <c r="Q73" s="894">
        <v>73</v>
      </c>
      <c r="R73" s="849"/>
      <c r="S73" s="849"/>
      <c r="T73" s="849"/>
      <c r="U73" s="849"/>
      <c r="V73" s="849">
        <v>69</v>
      </c>
      <c r="W73" s="849"/>
      <c r="X73" s="849"/>
      <c r="Y73" s="849"/>
      <c r="Z73" s="849"/>
      <c r="AA73" s="849">
        <v>4</v>
      </c>
      <c r="AB73" s="849"/>
      <c r="AC73" s="849"/>
      <c r="AD73" s="849"/>
      <c r="AE73" s="849"/>
      <c r="AF73" s="849">
        <v>4</v>
      </c>
      <c r="AG73" s="849"/>
      <c r="AH73" s="849"/>
      <c r="AI73" s="849"/>
      <c r="AJ73" s="849"/>
      <c r="AK73" s="849"/>
      <c r="AL73" s="849"/>
      <c r="AM73" s="849"/>
      <c r="AN73" s="849"/>
      <c r="AO73" s="849"/>
      <c r="AP73" s="849">
        <v>144</v>
      </c>
      <c r="AQ73" s="849"/>
      <c r="AR73" s="849"/>
      <c r="AS73" s="849"/>
      <c r="AT73" s="849"/>
      <c r="AU73" s="849"/>
      <c r="AV73" s="849"/>
      <c r="AW73" s="849"/>
      <c r="AX73" s="849"/>
      <c r="AY73" s="849"/>
      <c r="AZ73" s="897" t="s">
        <v>546</v>
      </c>
      <c r="BA73" s="898"/>
      <c r="BB73" s="898"/>
      <c r="BC73" s="898"/>
      <c r="BD73" s="899"/>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547</v>
      </c>
      <c r="C74" s="892"/>
      <c r="D74" s="892"/>
      <c r="E74" s="892"/>
      <c r="F74" s="892"/>
      <c r="G74" s="892"/>
      <c r="H74" s="892"/>
      <c r="I74" s="892"/>
      <c r="J74" s="892"/>
      <c r="K74" s="892"/>
      <c r="L74" s="892"/>
      <c r="M74" s="892"/>
      <c r="N74" s="892"/>
      <c r="O74" s="892"/>
      <c r="P74" s="893"/>
      <c r="Q74" s="894">
        <v>3404</v>
      </c>
      <c r="R74" s="849"/>
      <c r="S74" s="849"/>
      <c r="T74" s="849"/>
      <c r="U74" s="849"/>
      <c r="V74" s="849">
        <v>3227</v>
      </c>
      <c r="W74" s="849"/>
      <c r="X74" s="849"/>
      <c r="Y74" s="849"/>
      <c r="Z74" s="849"/>
      <c r="AA74" s="849">
        <v>177</v>
      </c>
      <c r="AB74" s="849"/>
      <c r="AC74" s="849"/>
      <c r="AD74" s="849"/>
      <c r="AE74" s="849"/>
      <c r="AF74" s="849">
        <v>177</v>
      </c>
      <c r="AG74" s="849"/>
      <c r="AH74" s="849"/>
      <c r="AI74" s="849"/>
      <c r="AJ74" s="849"/>
      <c r="AK74" s="849"/>
      <c r="AL74" s="849"/>
      <c r="AM74" s="849"/>
      <c r="AN74" s="849"/>
      <c r="AO74" s="849"/>
      <c r="AP74" s="849">
        <v>1460</v>
      </c>
      <c r="AQ74" s="849"/>
      <c r="AR74" s="849"/>
      <c r="AS74" s="849"/>
      <c r="AT74" s="849"/>
      <c r="AU74" s="849">
        <v>272</v>
      </c>
      <c r="AV74" s="849"/>
      <c r="AW74" s="849"/>
      <c r="AX74" s="849"/>
      <c r="AY74" s="849"/>
      <c r="AZ74" s="897" t="s">
        <v>548</v>
      </c>
      <c r="BA74" s="898"/>
      <c r="BB74" s="898"/>
      <c r="BC74" s="898"/>
      <c r="BD74" s="899"/>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549</v>
      </c>
      <c r="C75" s="892"/>
      <c r="D75" s="892"/>
      <c r="E75" s="892"/>
      <c r="F75" s="892"/>
      <c r="G75" s="892"/>
      <c r="H75" s="892"/>
      <c r="I75" s="892"/>
      <c r="J75" s="892"/>
      <c r="K75" s="892"/>
      <c r="L75" s="892"/>
      <c r="M75" s="892"/>
      <c r="N75" s="892"/>
      <c r="O75" s="892"/>
      <c r="P75" s="893"/>
      <c r="Q75" s="900">
        <v>144</v>
      </c>
      <c r="R75" s="901"/>
      <c r="S75" s="901"/>
      <c r="T75" s="901"/>
      <c r="U75" s="848"/>
      <c r="V75" s="902">
        <v>102</v>
      </c>
      <c r="W75" s="901"/>
      <c r="X75" s="901"/>
      <c r="Y75" s="901"/>
      <c r="Z75" s="848"/>
      <c r="AA75" s="902">
        <v>42</v>
      </c>
      <c r="AB75" s="901"/>
      <c r="AC75" s="901"/>
      <c r="AD75" s="901"/>
      <c r="AE75" s="848"/>
      <c r="AF75" s="902">
        <v>42</v>
      </c>
      <c r="AG75" s="901"/>
      <c r="AH75" s="901"/>
      <c r="AI75" s="901"/>
      <c r="AJ75" s="848"/>
      <c r="AK75" s="902"/>
      <c r="AL75" s="901"/>
      <c r="AM75" s="901"/>
      <c r="AN75" s="901"/>
      <c r="AO75" s="848"/>
      <c r="AP75" s="902"/>
      <c r="AQ75" s="901"/>
      <c r="AR75" s="901"/>
      <c r="AS75" s="901"/>
      <c r="AT75" s="848"/>
      <c r="AU75" s="902"/>
      <c r="AV75" s="901"/>
      <c r="AW75" s="901"/>
      <c r="AX75" s="901"/>
      <c r="AY75" s="848"/>
      <c r="AZ75" s="897" t="s">
        <v>550</v>
      </c>
      <c r="BA75" s="898"/>
      <c r="BB75" s="898"/>
      <c r="BC75" s="898"/>
      <c r="BD75" s="899"/>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551</v>
      </c>
      <c r="C76" s="892"/>
      <c r="D76" s="892"/>
      <c r="E76" s="892"/>
      <c r="F76" s="892"/>
      <c r="G76" s="892"/>
      <c r="H76" s="892"/>
      <c r="I76" s="892"/>
      <c r="J76" s="892"/>
      <c r="K76" s="892"/>
      <c r="L76" s="892"/>
      <c r="M76" s="892"/>
      <c r="N76" s="892"/>
      <c r="O76" s="892"/>
      <c r="P76" s="893"/>
      <c r="Q76" s="900">
        <v>90</v>
      </c>
      <c r="R76" s="901"/>
      <c r="S76" s="901"/>
      <c r="T76" s="901"/>
      <c r="U76" s="848"/>
      <c r="V76" s="902">
        <v>73</v>
      </c>
      <c r="W76" s="901"/>
      <c r="X76" s="901"/>
      <c r="Y76" s="901"/>
      <c r="Z76" s="848"/>
      <c r="AA76" s="902">
        <v>17</v>
      </c>
      <c r="AB76" s="901"/>
      <c r="AC76" s="901"/>
      <c r="AD76" s="901"/>
      <c r="AE76" s="848"/>
      <c r="AF76" s="902">
        <v>17</v>
      </c>
      <c r="AG76" s="901"/>
      <c r="AH76" s="901"/>
      <c r="AI76" s="901"/>
      <c r="AJ76" s="848"/>
      <c r="AK76" s="902"/>
      <c r="AL76" s="901"/>
      <c r="AM76" s="901"/>
      <c r="AN76" s="901"/>
      <c r="AO76" s="848"/>
      <c r="AP76" s="902"/>
      <c r="AQ76" s="901"/>
      <c r="AR76" s="901"/>
      <c r="AS76" s="901"/>
      <c r="AT76" s="848"/>
      <c r="AU76" s="902"/>
      <c r="AV76" s="901"/>
      <c r="AW76" s="901"/>
      <c r="AX76" s="901"/>
      <c r="AY76" s="848"/>
      <c r="AZ76" s="897" t="s">
        <v>552</v>
      </c>
      <c r="BA76" s="898"/>
      <c r="BB76" s="898"/>
      <c r="BC76" s="898"/>
      <c r="BD76" s="899"/>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553</v>
      </c>
      <c r="C77" s="892"/>
      <c r="D77" s="892"/>
      <c r="E77" s="892"/>
      <c r="F77" s="892"/>
      <c r="G77" s="892"/>
      <c r="H77" s="892"/>
      <c r="I77" s="892"/>
      <c r="J77" s="892"/>
      <c r="K77" s="892"/>
      <c r="L77" s="892"/>
      <c r="M77" s="892"/>
      <c r="N77" s="892"/>
      <c r="O77" s="892"/>
      <c r="P77" s="893"/>
      <c r="Q77" s="900">
        <v>1</v>
      </c>
      <c r="R77" s="901"/>
      <c r="S77" s="901"/>
      <c r="T77" s="901"/>
      <c r="U77" s="848"/>
      <c r="V77" s="902">
        <v>1</v>
      </c>
      <c r="W77" s="901"/>
      <c r="X77" s="901"/>
      <c r="Y77" s="901"/>
      <c r="Z77" s="848"/>
      <c r="AA77" s="902">
        <v>1</v>
      </c>
      <c r="AB77" s="901"/>
      <c r="AC77" s="901"/>
      <c r="AD77" s="901"/>
      <c r="AE77" s="848"/>
      <c r="AF77" s="902">
        <v>1</v>
      </c>
      <c r="AG77" s="901"/>
      <c r="AH77" s="901"/>
      <c r="AI77" s="901"/>
      <c r="AJ77" s="848"/>
      <c r="AK77" s="902"/>
      <c r="AL77" s="901"/>
      <c r="AM77" s="901"/>
      <c r="AN77" s="901"/>
      <c r="AO77" s="848"/>
      <c r="AP77" s="902"/>
      <c r="AQ77" s="901"/>
      <c r="AR77" s="901"/>
      <c r="AS77" s="901"/>
      <c r="AT77" s="848"/>
      <c r="AU77" s="902"/>
      <c r="AV77" s="901"/>
      <c r="AW77" s="901"/>
      <c r="AX77" s="901"/>
      <c r="AY77" s="848"/>
      <c r="AZ77" s="897" t="s">
        <v>554</v>
      </c>
      <c r="BA77" s="898"/>
      <c r="BB77" s="898"/>
      <c r="BC77" s="898"/>
      <c r="BD77" s="899"/>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555</v>
      </c>
      <c r="C78" s="892"/>
      <c r="D78" s="892"/>
      <c r="E78" s="892"/>
      <c r="F78" s="892"/>
      <c r="G78" s="892"/>
      <c r="H78" s="892"/>
      <c r="I78" s="892"/>
      <c r="J78" s="892"/>
      <c r="K78" s="892"/>
      <c r="L78" s="892"/>
      <c r="M78" s="892"/>
      <c r="N78" s="892"/>
      <c r="O78" s="892"/>
      <c r="P78" s="893"/>
      <c r="Q78" s="900">
        <v>1408</v>
      </c>
      <c r="R78" s="901"/>
      <c r="S78" s="901"/>
      <c r="T78" s="901"/>
      <c r="U78" s="848"/>
      <c r="V78" s="902">
        <v>1337</v>
      </c>
      <c r="W78" s="901"/>
      <c r="X78" s="901"/>
      <c r="Y78" s="901"/>
      <c r="Z78" s="848"/>
      <c r="AA78" s="902">
        <v>71</v>
      </c>
      <c r="AB78" s="901"/>
      <c r="AC78" s="901"/>
      <c r="AD78" s="901"/>
      <c r="AE78" s="848"/>
      <c r="AF78" s="902">
        <v>71</v>
      </c>
      <c r="AG78" s="901"/>
      <c r="AH78" s="901"/>
      <c r="AI78" s="901"/>
      <c r="AJ78" s="848"/>
      <c r="AK78" s="902"/>
      <c r="AL78" s="901"/>
      <c r="AM78" s="901"/>
      <c r="AN78" s="901"/>
      <c r="AO78" s="848"/>
      <c r="AP78" s="902"/>
      <c r="AQ78" s="901"/>
      <c r="AR78" s="901"/>
      <c r="AS78" s="901"/>
      <c r="AT78" s="848"/>
      <c r="AU78" s="902"/>
      <c r="AV78" s="901"/>
      <c r="AW78" s="901"/>
      <c r="AX78" s="901"/>
      <c r="AY78" s="848"/>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3"/>
      <c r="C87" s="904"/>
      <c r="D87" s="904"/>
      <c r="E87" s="904"/>
      <c r="F87" s="904"/>
      <c r="G87" s="904"/>
      <c r="H87" s="904"/>
      <c r="I87" s="904"/>
      <c r="J87" s="904"/>
      <c r="K87" s="904"/>
      <c r="L87" s="904"/>
      <c r="M87" s="904"/>
      <c r="N87" s="904"/>
      <c r="O87" s="904"/>
      <c r="P87" s="905"/>
      <c r="Q87" s="906"/>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907"/>
      <c r="AS87" s="907"/>
      <c r="AT87" s="907"/>
      <c r="AU87" s="907"/>
      <c r="AV87" s="907"/>
      <c r="AW87" s="907"/>
      <c r="AX87" s="907"/>
      <c r="AY87" s="907"/>
      <c r="AZ87" s="908"/>
      <c r="BA87" s="908"/>
      <c r="BB87" s="908"/>
      <c r="BC87" s="908"/>
      <c r="BD87" s="909"/>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363</v>
      </c>
      <c r="B88" s="808" t="s">
        <v>388</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17874</v>
      </c>
      <c r="AG88" s="860"/>
      <c r="AH88" s="860"/>
      <c r="AI88" s="860"/>
      <c r="AJ88" s="860"/>
      <c r="AK88" s="857"/>
      <c r="AL88" s="857"/>
      <c r="AM88" s="857"/>
      <c r="AN88" s="857"/>
      <c r="AO88" s="857"/>
      <c r="AP88" s="860">
        <v>1604</v>
      </c>
      <c r="AQ88" s="860"/>
      <c r="AR88" s="860"/>
      <c r="AS88" s="860"/>
      <c r="AT88" s="860"/>
      <c r="AU88" s="860">
        <v>272</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389</v>
      </c>
      <c r="BS102" s="809"/>
      <c r="BT102" s="809"/>
      <c r="BU102" s="809"/>
      <c r="BV102" s="809"/>
      <c r="BW102" s="809"/>
      <c r="BX102" s="809"/>
      <c r="BY102" s="809"/>
      <c r="BZ102" s="809"/>
      <c r="CA102" s="809"/>
      <c r="CB102" s="809"/>
      <c r="CC102" s="809"/>
      <c r="CD102" s="809"/>
      <c r="CE102" s="809"/>
      <c r="CF102" s="809"/>
      <c r="CG102" s="810"/>
      <c r="CH102" s="910"/>
      <c r="CI102" s="911"/>
      <c r="CJ102" s="911"/>
      <c r="CK102" s="911"/>
      <c r="CL102" s="912"/>
      <c r="CM102" s="910"/>
      <c r="CN102" s="911"/>
      <c r="CO102" s="911"/>
      <c r="CP102" s="911"/>
      <c r="CQ102" s="912"/>
      <c r="CR102" s="913">
        <v>22</v>
      </c>
      <c r="CS102" s="868"/>
      <c r="CT102" s="868"/>
      <c r="CU102" s="868"/>
      <c r="CV102" s="914"/>
      <c r="CW102" s="913"/>
      <c r="CX102" s="868"/>
      <c r="CY102" s="868"/>
      <c r="CZ102" s="868"/>
      <c r="DA102" s="914"/>
      <c r="DB102" s="913"/>
      <c r="DC102" s="868"/>
      <c r="DD102" s="868"/>
      <c r="DE102" s="868"/>
      <c r="DF102" s="914"/>
      <c r="DG102" s="913"/>
      <c r="DH102" s="868"/>
      <c r="DI102" s="868"/>
      <c r="DJ102" s="868"/>
      <c r="DK102" s="914"/>
      <c r="DL102" s="913"/>
      <c r="DM102" s="868"/>
      <c r="DN102" s="868"/>
      <c r="DO102" s="868"/>
      <c r="DP102" s="914"/>
      <c r="DQ102" s="913"/>
      <c r="DR102" s="868"/>
      <c r="DS102" s="868"/>
      <c r="DT102" s="868"/>
      <c r="DU102" s="914"/>
      <c r="DV102" s="939"/>
      <c r="DW102" s="940"/>
      <c r="DX102" s="940"/>
      <c r="DY102" s="940"/>
      <c r="DZ102" s="94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2" t="s">
        <v>390</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3" t="s">
        <v>391</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4" t="s">
        <v>394</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395</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197" customFormat="1" ht="26.25" customHeight="1">
      <c r="A109" s="937" t="s">
        <v>396</v>
      </c>
      <c r="B109" s="916"/>
      <c r="C109" s="916"/>
      <c r="D109" s="916"/>
      <c r="E109" s="916"/>
      <c r="F109" s="916"/>
      <c r="G109" s="916"/>
      <c r="H109" s="916"/>
      <c r="I109" s="916"/>
      <c r="J109" s="916"/>
      <c r="K109" s="916"/>
      <c r="L109" s="916"/>
      <c r="M109" s="916"/>
      <c r="N109" s="916"/>
      <c r="O109" s="916"/>
      <c r="P109" s="916"/>
      <c r="Q109" s="916"/>
      <c r="R109" s="916"/>
      <c r="S109" s="916"/>
      <c r="T109" s="916"/>
      <c r="U109" s="916"/>
      <c r="V109" s="916"/>
      <c r="W109" s="916"/>
      <c r="X109" s="916"/>
      <c r="Y109" s="916"/>
      <c r="Z109" s="917"/>
      <c r="AA109" s="915" t="s">
        <v>397</v>
      </c>
      <c r="AB109" s="916"/>
      <c r="AC109" s="916"/>
      <c r="AD109" s="916"/>
      <c r="AE109" s="917"/>
      <c r="AF109" s="915" t="s">
        <v>284</v>
      </c>
      <c r="AG109" s="916"/>
      <c r="AH109" s="916"/>
      <c r="AI109" s="916"/>
      <c r="AJ109" s="917"/>
      <c r="AK109" s="915" t="s">
        <v>283</v>
      </c>
      <c r="AL109" s="916"/>
      <c r="AM109" s="916"/>
      <c r="AN109" s="916"/>
      <c r="AO109" s="917"/>
      <c r="AP109" s="915" t="s">
        <v>398</v>
      </c>
      <c r="AQ109" s="916"/>
      <c r="AR109" s="916"/>
      <c r="AS109" s="916"/>
      <c r="AT109" s="918"/>
      <c r="AU109" s="937" t="s">
        <v>396</v>
      </c>
      <c r="AV109" s="916"/>
      <c r="AW109" s="916"/>
      <c r="AX109" s="916"/>
      <c r="AY109" s="916"/>
      <c r="AZ109" s="916"/>
      <c r="BA109" s="916"/>
      <c r="BB109" s="916"/>
      <c r="BC109" s="916"/>
      <c r="BD109" s="916"/>
      <c r="BE109" s="916"/>
      <c r="BF109" s="916"/>
      <c r="BG109" s="916"/>
      <c r="BH109" s="916"/>
      <c r="BI109" s="916"/>
      <c r="BJ109" s="916"/>
      <c r="BK109" s="916"/>
      <c r="BL109" s="916"/>
      <c r="BM109" s="916"/>
      <c r="BN109" s="916"/>
      <c r="BO109" s="916"/>
      <c r="BP109" s="917"/>
      <c r="BQ109" s="915" t="s">
        <v>397</v>
      </c>
      <c r="BR109" s="916"/>
      <c r="BS109" s="916"/>
      <c r="BT109" s="916"/>
      <c r="BU109" s="917"/>
      <c r="BV109" s="915" t="s">
        <v>284</v>
      </c>
      <c r="BW109" s="916"/>
      <c r="BX109" s="916"/>
      <c r="BY109" s="916"/>
      <c r="BZ109" s="917"/>
      <c r="CA109" s="915" t="s">
        <v>283</v>
      </c>
      <c r="CB109" s="916"/>
      <c r="CC109" s="916"/>
      <c r="CD109" s="916"/>
      <c r="CE109" s="917"/>
      <c r="CF109" s="938" t="s">
        <v>398</v>
      </c>
      <c r="CG109" s="938"/>
      <c r="CH109" s="938"/>
      <c r="CI109" s="938"/>
      <c r="CJ109" s="938"/>
      <c r="CK109" s="915" t="s">
        <v>399</v>
      </c>
      <c r="CL109" s="916"/>
      <c r="CM109" s="916"/>
      <c r="CN109" s="916"/>
      <c r="CO109" s="916"/>
      <c r="CP109" s="916"/>
      <c r="CQ109" s="916"/>
      <c r="CR109" s="916"/>
      <c r="CS109" s="916"/>
      <c r="CT109" s="916"/>
      <c r="CU109" s="916"/>
      <c r="CV109" s="916"/>
      <c r="CW109" s="916"/>
      <c r="CX109" s="916"/>
      <c r="CY109" s="916"/>
      <c r="CZ109" s="916"/>
      <c r="DA109" s="916"/>
      <c r="DB109" s="916"/>
      <c r="DC109" s="916"/>
      <c r="DD109" s="916"/>
      <c r="DE109" s="916"/>
      <c r="DF109" s="917"/>
      <c r="DG109" s="915" t="s">
        <v>397</v>
      </c>
      <c r="DH109" s="916"/>
      <c r="DI109" s="916"/>
      <c r="DJ109" s="916"/>
      <c r="DK109" s="917"/>
      <c r="DL109" s="915" t="s">
        <v>284</v>
      </c>
      <c r="DM109" s="916"/>
      <c r="DN109" s="916"/>
      <c r="DO109" s="916"/>
      <c r="DP109" s="917"/>
      <c r="DQ109" s="915" t="s">
        <v>283</v>
      </c>
      <c r="DR109" s="916"/>
      <c r="DS109" s="916"/>
      <c r="DT109" s="916"/>
      <c r="DU109" s="917"/>
      <c r="DV109" s="915" t="s">
        <v>398</v>
      </c>
      <c r="DW109" s="916"/>
      <c r="DX109" s="916"/>
      <c r="DY109" s="916"/>
      <c r="DZ109" s="918"/>
    </row>
    <row r="110" spans="1:131" s="197" customFormat="1" ht="26.25" customHeight="1">
      <c r="A110" s="919" t="s">
        <v>400</v>
      </c>
      <c r="B110" s="920"/>
      <c r="C110" s="920"/>
      <c r="D110" s="920"/>
      <c r="E110" s="920"/>
      <c r="F110" s="920"/>
      <c r="G110" s="920"/>
      <c r="H110" s="920"/>
      <c r="I110" s="920"/>
      <c r="J110" s="920"/>
      <c r="K110" s="920"/>
      <c r="L110" s="920"/>
      <c r="M110" s="920"/>
      <c r="N110" s="920"/>
      <c r="O110" s="920"/>
      <c r="P110" s="920"/>
      <c r="Q110" s="920"/>
      <c r="R110" s="920"/>
      <c r="S110" s="920"/>
      <c r="T110" s="920"/>
      <c r="U110" s="920"/>
      <c r="V110" s="920"/>
      <c r="W110" s="920"/>
      <c r="X110" s="920"/>
      <c r="Y110" s="920"/>
      <c r="Z110" s="921"/>
      <c r="AA110" s="922">
        <v>820427</v>
      </c>
      <c r="AB110" s="923"/>
      <c r="AC110" s="923"/>
      <c r="AD110" s="923"/>
      <c r="AE110" s="924"/>
      <c r="AF110" s="925">
        <v>828516</v>
      </c>
      <c r="AG110" s="923"/>
      <c r="AH110" s="923"/>
      <c r="AI110" s="923"/>
      <c r="AJ110" s="924"/>
      <c r="AK110" s="925">
        <v>891527</v>
      </c>
      <c r="AL110" s="923"/>
      <c r="AM110" s="923"/>
      <c r="AN110" s="923"/>
      <c r="AO110" s="924"/>
      <c r="AP110" s="926">
        <v>15.6</v>
      </c>
      <c r="AQ110" s="927"/>
      <c r="AR110" s="927"/>
      <c r="AS110" s="927"/>
      <c r="AT110" s="928"/>
      <c r="AU110" s="929" t="s">
        <v>61</v>
      </c>
      <c r="AV110" s="930"/>
      <c r="AW110" s="930"/>
      <c r="AX110" s="930"/>
      <c r="AY110" s="931"/>
      <c r="AZ110" s="973" t="s">
        <v>401</v>
      </c>
      <c r="BA110" s="920"/>
      <c r="BB110" s="920"/>
      <c r="BC110" s="920"/>
      <c r="BD110" s="920"/>
      <c r="BE110" s="920"/>
      <c r="BF110" s="920"/>
      <c r="BG110" s="920"/>
      <c r="BH110" s="920"/>
      <c r="BI110" s="920"/>
      <c r="BJ110" s="920"/>
      <c r="BK110" s="920"/>
      <c r="BL110" s="920"/>
      <c r="BM110" s="920"/>
      <c r="BN110" s="920"/>
      <c r="BO110" s="920"/>
      <c r="BP110" s="921"/>
      <c r="BQ110" s="959">
        <v>9403656</v>
      </c>
      <c r="BR110" s="960"/>
      <c r="BS110" s="960"/>
      <c r="BT110" s="960"/>
      <c r="BU110" s="960"/>
      <c r="BV110" s="960">
        <v>10125410</v>
      </c>
      <c r="BW110" s="960"/>
      <c r="BX110" s="960"/>
      <c r="BY110" s="960"/>
      <c r="BZ110" s="960"/>
      <c r="CA110" s="960">
        <v>10096205</v>
      </c>
      <c r="CB110" s="960"/>
      <c r="CC110" s="960"/>
      <c r="CD110" s="960"/>
      <c r="CE110" s="960"/>
      <c r="CF110" s="974">
        <v>176.5</v>
      </c>
      <c r="CG110" s="975"/>
      <c r="CH110" s="975"/>
      <c r="CI110" s="975"/>
      <c r="CJ110" s="975"/>
      <c r="CK110" s="976" t="s">
        <v>402</v>
      </c>
      <c r="CL110" s="977"/>
      <c r="CM110" s="956" t="s">
        <v>403</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404</v>
      </c>
      <c r="DH110" s="960"/>
      <c r="DI110" s="960"/>
      <c r="DJ110" s="960"/>
      <c r="DK110" s="960"/>
      <c r="DL110" s="960" t="s">
        <v>404</v>
      </c>
      <c r="DM110" s="960"/>
      <c r="DN110" s="960"/>
      <c r="DO110" s="960"/>
      <c r="DP110" s="960"/>
      <c r="DQ110" s="960" t="s">
        <v>404</v>
      </c>
      <c r="DR110" s="960"/>
      <c r="DS110" s="960"/>
      <c r="DT110" s="960"/>
      <c r="DU110" s="960"/>
      <c r="DV110" s="961" t="s">
        <v>404</v>
      </c>
      <c r="DW110" s="961"/>
      <c r="DX110" s="961"/>
      <c r="DY110" s="961"/>
      <c r="DZ110" s="962"/>
    </row>
    <row r="111" spans="1:131" s="197" customFormat="1" ht="26.25" customHeight="1">
      <c r="A111" s="963" t="s">
        <v>405</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404</v>
      </c>
      <c r="AB111" s="967"/>
      <c r="AC111" s="967"/>
      <c r="AD111" s="967"/>
      <c r="AE111" s="968"/>
      <c r="AF111" s="969" t="s">
        <v>404</v>
      </c>
      <c r="AG111" s="967"/>
      <c r="AH111" s="967"/>
      <c r="AI111" s="967"/>
      <c r="AJ111" s="968"/>
      <c r="AK111" s="969" t="s">
        <v>404</v>
      </c>
      <c r="AL111" s="967"/>
      <c r="AM111" s="967"/>
      <c r="AN111" s="967"/>
      <c r="AO111" s="968"/>
      <c r="AP111" s="970" t="s">
        <v>404</v>
      </c>
      <c r="AQ111" s="971"/>
      <c r="AR111" s="971"/>
      <c r="AS111" s="971"/>
      <c r="AT111" s="972"/>
      <c r="AU111" s="932"/>
      <c r="AV111" s="933"/>
      <c r="AW111" s="933"/>
      <c r="AX111" s="933"/>
      <c r="AY111" s="934"/>
      <c r="AZ111" s="982" t="s">
        <v>406</v>
      </c>
      <c r="BA111" s="983"/>
      <c r="BB111" s="983"/>
      <c r="BC111" s="983"/>
      <c r="BD111" s="983"/>
      <c r="BE111" s="983"/>
      <c r="BF111" s="983"/>
      <c r="BG111" s="983"/>
      <c r="BH111" s="983"/>
      <c r="BI111" s="983"/>
      <c r="BJ111" s="983"/>
      <c r="BK111" s="983"/>
      <c r="BL111" s="983"/>
      <c r="BM111" s="983"/>
      <c r="BN111" s="983"/>
      <c r="BO111" s="983"/>
      <c r="BP111" s="984"/>
      <c r="BQ111" s="952" t="s">
        <v>407</v>
      </c>
      <c r="BR111" s="953"/>
      <c r="BS111" s="953"/>
      <c r="BT111" s="953"/>
      <c r="BU111" s="953"/>
      <c r="BV111" s="953" t="s">
        <v>407</v>
      </c>
      <c r="BW111" s="953"/>
      <c r="BX111" s="953"/>
      <c r="BY111" s="953"/>
      <c r="BZ111" s="953"/>
      <c r="CA111" s="953" t="s">
        <v>407</v>
      </c>
      <c r="CB111" s="953"/>
      <c r="CC111" s="953"/>
      <c r="CD111" s="953"/>
      <c r="CE111" s="953"/>
      <c r="CF111" s="947" t="s">
        <v>407</v>
      </c>
      <c r="CG111" s="948"/>
      <c r="CH111" s="948"/>
      <c r="CI111" s="948"/>
      <c r="CJ111" s="948"/>
      <c r="CK111" s="978"/>
      <c r="CL111" s="979"/>
      <c r="CM111" s="949" t="s">
        <v>408</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407</v>
      </c>
      <c r="DH111" s="953"/>
      <c r="DI111" s="953"/>
      <c r="DJ111" s="953"/>
      <c r="DK111" s="953"/>
      <c r="DL111" s="953" t="s">
        <v>407</v>
      </c>
      <c r="DM111" s="953"/>
      <c r="DN111" s="953"/>
      <c r="DO111" s="953"/>
      <c r="DP111" s="953"/>
      <c r="DQ111" s="953" t="s">
        <v>407</v>
      </c>
      <c r="DR111" s="953"/>
      <c r="DS111" s="953"/>
      <c r="DT111" s="953"/>
      <c r="DU111" s="953"/>
      <c r="DV111" s="954" t="s">
        <v>407</v>
      </c>
      <c r="DW111" s="954"/>
      <c r="DX111" s="954"/>
      <c r="DY111" s="954"/>
      <c r="DZ111" s="955"/>
    </row>
    <row r="112" spans="1:131" s="197" customFormat="1" ht="26.25" customHeight="1">
      <c r="A112" s="985" t="s">
        <v>409</v>
      </c>
      <c r="B112" s="986"/>
      <c r="C112" s="983" t="s">
        <v>410</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t="s">
        <v>407</v>
      </c>
      <c r="AB112" s="992"/>
      <c r="AC112" s="992"/>
      <c r="AD112" s="992"/>
      <c r="AE112" s="993"/>
      <c r="AF112" s="994" t="s">
        <v>407</v>
      </c>
      <c r="AG112" s="992"/>
      <c r="AH112" s="992"/>
      <c r="AI112" s="992"/>
      <c r="AJ112" s="993"/>
      <c r="AK112" s="994" t="s">
        <v>407</v>
      </c>
      <c r="AL112" s="992"/>
      <c r="AM112" s="992"/>
      <c r="AN112" s="992"/>
      <c r="AO112" s="993"/>
      <c r="AP112" s="995" t="s">
        <v>407</v>
      </c>
      <c r="AQ112" s="996"/>
      <c r="AR112" s="996"/>
      <c r="AS112" s="996"/>
      <c r="AT112" s="997"/>
      <c r="AU112" s="932"/>
      <c r="AV112" s="933"/>
      <c r="AW112" s="933"/>
      <c r="AX112" s="933"/>
      <c r="AY112" s="934"/>
      <c r="AZ112" s="982" t="s">
        <v>411</v>
      </c>
      <c r="BA112" s="983"/>
      <c r="BB112" s="983"/>
      <c r="BC112" s="983"/>
      <c r="BD112" s="983"/>
      <c r="BE112" s="983"/>
      <c r="BF112" s="983"/>
      <c r="BG112" s="983"/>
      <c r="BH112" s="983"/>
      <c r="BI112" s="983"/>
      <c r="BJ112" s="983"/>
      <c r="BK112" s="983"/>
      <c r="BL112" s="983"/>
      <c r="BM112" s="983"/>
      <c r="BN112" s="983"/>
      <c r="BO112" s="983"/>
      <c r="BP112" s="984"/>
      <c r="BQ112" s="952">
        <v>3562186</v>
      </c>
      <c r="BR112" s="953"/>
      <c r="BS112" s="953"/>
      <c r="BT112" s="953"/>
      <c r="BU112" s="953"/>
      <c r="BV112" s="953">
        <v>3635752</v>
      </c>
      <c r="BW112" s="953"/>
      <c r="BX112" s="953"/>
      <c r="BY112" s="953"/>
      <c r="BZ112" s="953"/>
      <c r="CA112" s="953">
        <v>3688471</v>
      </c>
      <c r="CB112" s="953"/>
      <c r="CC112" s="953"/>
      <c r="CD112" s="953"/>
      <c r="CE112" s="953"/>
      <c r="CF112" s="947">
        <v>64.5</v>
      </c>
      <c r="CG112" s="948"/>
      <c r="CH112" s="948"/>
      <c r="CI112" s="948"/>
      <c r="CJ112" s="948"/>
      <c r="CK112" s="978"/>
      <c r="CL112" s="979"/>
      <c r="CM112" s="949" t="s">
        <v>412</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407</v>
      </c>
      <c r="DH112" s="953"/>
      <c r="DI112" s="953"/>
      <c r="DJ112" s="953"/>
      <c r="DK112" s="953"/>
      <c r="DL112" s="953" t="s">
        <v>407</v>
      </c>
      <c r="DM112" s="953"/>
      <c r="DN112" s="953"/>
      <c r="DO112" s="953"/>
      <c r="DP112" s="953"/>
      <c r="DQ112" s="953" t="s">
        <v>407</v>
      </c>
      <c r="DR112" s="953"/>
      <c r="DS112" s="953"/>
      <c r="DT112" s="953"/>
      <c r="DU112" s="953"/>
      <c r="DV112" s="954" t="s">
        <v>407</v>
      </c>
      <c r="DW112" s="954"/>
      <c r="DX112" s="954"/>
      <c r="DY112" s="954"/>
      <c r="DZ112" s="955"/>
    </row>
    <row r="113" spans="1:130" s="197" customFormat="1" ht="26.25" customHeight="1">
      <c r="A113" s="987"/>
      <c r="B113" s="988"/>
      <c r="C113" s="983" t="s">
        <v>413</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180253</v>
      </c>
      <c r="AB113" s="967"/>
      <c r="AC113" s="967"/>
      <c r="AD113" s="967"/>
      <c r="AE113" s="968"/>
      <c r="AF113" s="969">
        <v>198076</v>
      </c>
      <c r="AG113" s="967"/>
      <c r="AH113" s="967"/>
      <c r="AI113" s="967"/>
      <c r="AJ113" s="968"/>
      <c r="AK113" s="969">
        <v>205991</v>
      </c>
      <c r="AL113" s="967"/>
      <c r="AM113" s="967"/>
      <c r="AN113" s="967"/>
      <c r="AO113" s="968"/>
      <c r="AP113" s="970">
        <v>3.6</v>
      </c>
      <c r="AQ113" s="971"/>
      <c r="AR113" s="971"/>
      <c r="AS113" s="971"/>
      <c r="AT113" s="972"/>
      <c r="AU113" s="932"/>
      <c r="AV113" s="933"/>
      <c r="AW113" s="933"/>
      <c r="AX113" s="933"/>
      <c r="AY113" s="934"/>
      <c r="AZ113" s="982" t="s">
        <v>414</v>
      </c>
      <c r="BA113" s="983"/>
      <c r="BB113" s="983"/>
      <c r="BC113" s="983"/>
      <c r="BD113" s="983"/>
      <c r="BE113" s="983"/>
      <c r="BF113" s="983"/>
      <c r="BG113" s="983"/>
      <c r="BH113" s="983"/>
      <c r="BI113" s="983"/>
      <c r="BJ113" s="983"/>
      <c r="BK113" s="983"/>
      <c r="BL113" s="983"/>
      <c r="BM113" s="983"/>
      <c r="BN113" s="983"/>
      <c r="BO113" s="983"/>
      <c r="BP113" s="984"/>
      <c r="BQ113" s="952">
        <v>238921</v>
      </c>
      <c r="BR113" s="953"/>
      <c r="BS113" s="953"/>
      <c r="BT113" s="953"/>
      <c r="BU113" s="953"/>
      <c r="BV113" s="953">
        <v>258048</v>
      </c>
      <c r="BW113" s="953"/>
      <c r="BX113" s="953"/>
      <c r="BY113" s="953"/>
      <c r="BZ113" s="953"/>
      <c r="CA113" s="953">
        <v>272464</v>
      </c>
      <c r="CB113" s="953"/>
      <c r="CC113" s="953"/>
      <c r="CD113" s="953"/>
      <c r="CE113" s="953"/>
      <c r="CF113" s="947">
        <v>4.8</v>
      </c>
      <c r="CG113" s="948"/>
      <c r="CH113" s="948"/>
      <c r="CI113" s="948"/>
      <c r="CJ113" s="948"/>
      <c r="CK113" s="978"/>
      <c r="CL113" s="979"/>
      <c r="CM113" s="949" t="s">
        <v>415</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t="s">
        <v>407</v>
      </c>
      <c r="DH113" s="992"/>
      <c r="DI113" s="992"/>
      <c r="DJ113" s="992"/>
      <c r="DK113" s="993"/>
      <c r="DL113" s="994" t="s">
        <v>407</v>
      </c>
      <c r="DM113" s="992"/>
      <c r="DN113" s="992"/>
      <c r="DO113" s="992"/>
      <c r="DP113" s="993"/>
      <c r="DQ113" s="994" t="s">
        <v>407</v>
      </c>
      <c r="DR113" s="992"/>
      <c r="DS113" s="992"/>
      <c r="DT113" s="992"/>
      <c r="DU113" s="993"/>
      <c r="DV113" s="995" t="s">
        <v>407</v>
      </c>
      <c r="DW113" s="996"/>
      <c r="DX113" s="996"/>
      <c r="DY113" s="996"/>
      <c r="DZ113" s="997"/>
    </row>
    <row r="114" spans="1:130" s="197" customFormat="1" ht="26.25" customHeight="1">
      <c r="A114" s="987"/>
      <c r="B114" s="988"/>
      <c r="C114" s="983" t="s">
        <v>416</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v>41365</v>
      </c>
      <c r="AB114" s="992"/>
      <c r="AC114" s="992"/>
      <c r="AD114" s="992"/>
      <c r="AE114" s="993"/>
      <c r="AF114" s="994">
        <v>42043</v>
      </c>
      <c r="AG114" s="992"/>
      <c r="AH114" s="992"/>
      <c r="AI114" s="992"/>
      <c r="AJ114" s="993"/>
      <c r="AK114" s="994">
        <v>38311</v>
      </c>
      <c r="AL114" s="992"/>
      <c r="AM114" s="992"/>
      <c r="AN114" s="992"/>
      <c r="AO114" s="993"/>
      <c r="AP114" s="995">
        <v>0.7</v>
      </c>
      <c r="AQ114" s="996"/>
      <c r="AR114" s="996"/>
      <c r="AS114" s="996"/>
      <c r="AT114" s="997"/>
      <c r="AU114" s="932"/>
      <c r="AV114" s="933"/>
      <c r="AW114" s="933"/>
      <c r="AX114" s="933"/>
      <c r="AY114" s="934"/>
      <c r="AZ114" s="982" t="s">
        <v>417</v>
      </c>
      <c r="BA114" s="983"/>
      <c r="BB114" s="983"/>
      <c r="BC114" s="983"/>
      <c r="BD114" s="983"/>
      <c r="BE114" s="983"/>
      <c r="BF114" s="983"/>
      <c r="BG114" s="983"/>
      <c r="BH114" s="983"/>
      <c r="BI114" s="983"/>
      <c r="BJ114" s="983"/>
      <c r="BK114" s="983"/>
      <c r="BL114" s="983"/>
      <c r="BM114" s="983"/>
      <c r="BN114" s="983"/>
      <c r="BO114" s="983"/>
      <c r="BP114" s="984"/>
      <c r="BQ114" s="952">
        <v>3086038</v>
      </c>
      <c r="BR114" s="953"/>
      <c r="BS114" s="953"/>
      <c r="BT114" s="953"/>
      <c r="BU114" s="953"/>
      <c r="BV114" s="953">
        <v>2830385</v>
      </c>
      <c r="BW114" s="953"/>
      <c r="BX114" s="953"/>
      <c r="BY114" s="953"/>
      <c r="BZ114" s="953"/>
      <c r="CA114" s="953">
        <v>2653052</v>
      </c>
      <c r="CB114" s="953"/>
      <c r="CC114" s="953"/>
      <c r="CD114" s="953"/>
      <c r="CE114" s="953"/>
      <c r="CF114" s="947">
        <v>46.4</v>
      </c>
      <c r="CG114" s="948"/>
      <c r="CH114" s="948"/>
      <c r="CI114" s="948"/>
      <c r="CJ114" s="948"/>
      <c r="CK114" s="978"/>
      <c r="CL114" s="979"/>
      <c r="CM114" s="949" t="s">
        <v>418</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407</v>
      </c>
      <c r="DH114" s="992"/>
      <c r="DI114" s="992"/>
      <c r="DJ114" s="992"/>
      <c r="DK114" s="993"/>
      <c r="DL114" s="994" t="s">
        <v>407</v>
      </c>
      <c r="DM114" s="992"/>
      <c r="DN114" s="992"/>
      <c r="DO114" s="992"/>
      <c r="DP114" s="993"/>
      <c r="DQ114" s="994" t="s">
        <v>407</v>
      </c>
      <c r="DR114" s="992"/>
      <c r="DS114" s="992"/>
      <c r="DT114" s="992"/>
      <c r="DU114" s="993"/>
      <c r="DV114" s="995" t="s">
        <v>407</v>
      </c>
      <c r="DW114" s="996"/>
      <c r="DX114" s="996"/>
      <c r="DY114" s="996"/>
      <c r="DZ114" s="997"/>
    </row>
    <row r="115" spans="1:130" s="197" customFormat="1" ht="26.25" customHeight="1">
      <c r="A115" s="987"/>
      <c r="B115" s="988"/>
      <c r="C115" s="983" t="s">
        <v>419</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t="s">
        <v>407</v>
      </c>
      <c r="AB115" s="967"/>
      <c r="AC115" s="967"/>
      <c r="AD115" s="967"/>
      <c r="AE115" s="968"/>
      <c r="AF115" s="969" t="s">
        <v>407</v>
      </c>
      <c r="AG115" s="967"/>
      <c r="AH115" s="967"/>
      <c r="AI115" s="967"/>
      <c r="AJ115" s="968"/>
      <c r="AK115" s="969" t="s">
        <v>407</v>
      </c>
      <c r="AL115" s="967"/>
      <c r="AM115" s="967"/>
      <c r="AN115" s="967"/>
      <c r="AO115" s="968"/>
      <c r="AP115" s="970" t="s">
        <v>407</v>
      </c>
      <c r="AQ115" s="971"/>
      <c r="AR115" s="971"/>
      <c r="AS115" s="971"/>
      <c r="AT115" s="972"/>
      <c r="AU115" s="932"/>
      <c r="AV115" s="933"/>
      <c r="AW115" s="933"/>
      <c r="AX115" s="933"/>
      <c r="AY115" s="934"/>
      <c r="AZ115" s="982" t="s">
        <v>420</v>
      </c>
      <c r="BA115" s="983"/>
      <c r="BB115" s="983"/>
      <c r="BC115" s="983"/>
      <c r="BD115" s="983"/>
      <c r="BE115" s="983"/>
      <c r="BF115" s="983"/>
      <c r="BG115" s="983"/>
      <c r="BH115" s="983"/>
      <c r="BI115" s="983"/>
      <c r="BJ115" s="983"/>
      <c r="BK115" s="983"/>
      <c r="BL115" s="983"/>
      <c r="BM115" s="983"/>
      <c r="BN115" s="983"/>
      <c r="BO115" s="983"/>
      <c r="BP115" s="984"/>
      <c r="BQ115" s="952" t="s">
        <v>407</v>
      </c>
      <c r="BR115" s="953"/>
      <c r="BS115" s="953"/>
      <c r="BT115" s="953"/>
      <c r="BU115" s="953"/>
      <c r="BV115" s="953" t="s">
        <v>407</v>
      </c>
      <c r="BW115" s="953"/>
      <c r="BX115" s="953"/>
      <c r="BY115" s="953"/>
      <c r="BZ115" s="953"/>
      <c r="CA115" s="953" t="s">
        <v>407</v>
      </c>
      <c r="CB115" s="953"/>
      <c r="CC115" s="953"/>
      <c r="CD115" s="953"/>
      <c r="CE115" s="953"/>
      <c r="CF115" s="947" t="s">
        <v>407</v>
      </c>
      <c r="CG115" s="948"/>
      <c r="CH115" s="948"/>
      <c r="CI115" s="948"/>
      <c r="CJ115" s="948"/>
      <c r="CK115" s="978"/>
      <c r="CL115" s="979"/>
      <c r="CM115" s="982" t="s">
        <v>421</v>
      </c>
      <c r="CN115" s="1006"/>
      <c r="CO115" s="1006"/>
      <c r="CP115" s="1006"/>
      <c r="CQ115" s="1006"/>
      <c r="CR115" s="1006"/>
      <c r="CS115" s="1006"/>
      <c r="CT115" s="1006"/>
      <c r="CU115" s="1006"/>
      <c r="CV115" s="1006"/>
      <c r="CW115" s="1006"/>
      <c r="CX115" s="1006"/>
      <c r="CY115" s="1006"/>
      <c r="CZ115" s="1006"/>
      <c r="DA115" s="1006"/>
      <c r="DB115" s="1006"/>
      <c r="DC115" s="1006"/>
      <c r="DD115" s="1006"/>
      <c r="DE115" s="1006"/>
      <c r="DF115" s="984"/>
      <c r="DG115" s="991" t="s">
        <v>407</v>
      </c>
      <c r="DH115" s="992"/>
      <c r="DI115" s="992"/>
      <c r="DJ115" s="992"/>
      <c r="DK115" s="993"/>
      <c r="DL115" s="994" t="s">
        <v>407</v>
      </c>
      <c r="DM115" s="992"/>
      <c r="DN115" s="992"/>
      <c r="DO115" s="992"/>
      <c r="DP115" s="993"/>
      <c r="DQ115" s="994" t="s">
        <v>407</v>
      </c>
      <c r="DR115" s="992"/>
      <c r="DS115" s="992"/>
      <c r="DT115" s="992"/>
      <c r="DU115" s="993"/>
      <c r="DV115" s="995" t="s">
        <v>407</v>
      </c>
      <c r="DW115" s="996"/>
      <c r="DX115" s="996"/>
      <c r="DY115" s="996"/>
      <c r="DZ115" s="997"/>
    </row>
    <row r="116" spans="1:130" s="197" customFormat="1" ht="26.25" customHeight="1">
      <c r="A116" s="989"/>
      <c r="B116" s="990"/>
      <c r="C116" s="1004" t="s">
        <v>422</v>
      </c>
      <c r="D116" s="1004"/>
      <c r="E116" s="1004"/>
      <c r="F116" s="1004"/>
      <c r="G116" s="1004"/>
      <c r="H116" s="1004"/>
      <c r="I116" s="1004"/>
      <c r="J116" s="1004"/>
      <c r="K116" s="1004"/>
      <c r="L116" s="1004"/>
      <c r="M116" s="1004"/>
      <c r="N116" s="1004"/>
      <c r="O116" s="1004"/>
      <c r="P116" s="1004"/>
      <c r="Q116" s="1004"/>
      <c r="R116" s="1004"/>
      <c r="S116" s="1004"/>
      <c r="T116" s="1004"/>
      <c r="U116" s="1004"/>
      <c r="V116" s="1004"/>
      <c r="W116" s="1004"/>
      <c r="X116" s="1004"/>
      <c r="Y116" s="1004"/>
      <c r="Z116" s="1005"/>
      <c r="AA116" s="991" t="s">
        <v>407</v>
      </c>
      <c r="AB116" s="992"/>
      <c r="AC116" s="992"/>
      <c r="AD116" s="992"/>
      <c r="AE116" s="993"/>
      <c r="AF116" s="994" t="s">
        <v>407</v>
      </c>
      <c r="AG116" s="992"/>
      <c r="AH116" s="992"/>
      <c r="AI116" s="992"/>
      <c r="AJ116" s="993"/>
      <c r="AK116" s="994" t="s">
        <v>407</v>
      </c>
      <c r="AL116" s="992"/>
      <c r="AM116" s="992"/>
      <c r="AN116" s="992"/>
      <c r="AO116" s="993"/>
      <c r="AP116" s="995" t="s">
        <v>407</v>
      </c>
      <c r="AQ116" s="996"/>
      <c r="AR116" s="996"/>
      <c r="AS116" s="996"/>
      <c r="AT116" s="997"/>
      <c r="AU116" s="932"/>
      <c r="AV116" s="933"/>
      <c r="AW116" s="933"/>
      <c r="AX116" s="933"/>
      <c r="AY116" s="934"/>
      <c r="AZ116" s="982" t="s">
        <v>423</v>
      </c>
      <c r="BA116" s="983"/>
      <c r="BB116" s="983"/>
      <c r="BC116" s="983"/>
      <c r="BD116" s="983"/>
      <c r="BE116" s="983"/>
      <c r="BF116" s="983"/>
      <c r="BG116" s="983"/>
      <c r="BH116" s="983"/>
      <c r="BI116" s="983"/>
      <c r="BJ116" s="983"/>
      <c r="BK116" s="983"/>
      <c r="BL116" s="983"/>
      <c r="BM116" s="983"/>
      <c r="BN116" s="983"/>
      <c r="BO116" s="983"/>
      <c r="BP116" s="984"/>
      <c r="BQ116" s="952" t="s">
        <v>407</v>
      </c>
      <c r="BR116" s="953"/>
      <c r="BS116" s="953"/>
      <c r="BT116" s="953"/>
      <c r="BU116" s="953"/>
      <c r="BV116" s="953" t="s">
        <v>407</v>
      </c>
      <c r="BW116" s="953"/>
      <c r="BX116" s="953"/>
      <c r="BY116" s="953"/>
      <c r="BZ116" s="953"/>
      <c r="CA116" s="953" t="s">
        <v>407</v>
      </c>
      <c r="CB116" s="953"/>
      <c r="CC116" s="953"/>
      <c r="CD116" s="953"/>
      <c r="CE116" s="953"/>
      <c r="CF116" s="947" t="s">
        <v>407</v>
      </c>
      <c r="CG116" s="948"/>
      <c r="CH116" s="948"/>
      <c r="CI116" s="948"/>
      <c r="CJ116" s="948"/>
      <c r="CK116" s="978"/>
      <c r="CL116" s="979"/>
      <c r="CM116" s="949" t="s">
        <v>424</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t="s">
        <v>407</v>
      </c>
      <c r="DH116" s="992"/>
      <c r="DI116" s="992"/>
      <c r="DJ116" s="992"/>
      <c r="DK116" s="993"/>
      <c r="DL116" s="994" t="s">
        <v>407</v>
      </c>
      <c r="DM116" s="992"/>
      <c r="DN116" s="992"/>
      <c r="DO116" s="992"/>
      <c r="DP116" s="993"/>
      <c r="DQ116" s="994" t="s">
        <v>407</v>
      </c>
      <c r="DR116" s="992"/>
      <c r="DS116" s="992"/>
      <c r="DT116" s="992"/>
      <c r="DU116" s="993"/>
      <c r="DV116" s="995" t="s">
        <v>407</v>
      </c>
      <c r="DW116" s="996"/>
      <c r="DX116" s="996"/>
      <c r="DY116" s="996"/>
      <c r="DZ116" s="997"/>
    </row>
    <row r="117" spans="1:130" s="197" customFormat="1" ht="26.25" customHeight="1">
      <c r="A117" s="937" t="s">
        <v>167</v>
      </c>
      <c r="B117" s="916"/>
      <c r="C117" s="916"/>
      <c r="D117" s="916"/>
      <c r="E117" s="916"/>
      <c r="F117" s="916"/>
      <c r="G117" s="916"/>
      <c r="H117" s="916"/>
      <c r="I117" s="916"/>
      <c r="J117" s="916"/>
      <c r="K117" s="916"/>
      <c r="L117" s="916"/>
      <c r="M117" s="916"/>
      <c r="N117" s="916"/>
      <c r="O117" s="916"/>
      <c r="P117" s="916"/>
      <c r="Q117" s="916"/>
      <c r="R117" s="916"/>
      <c r="S117" s="916"/>
      <c r="T117" s="916"/>
      <c r="U117" s="916"/>
      <c r="V117" s="916"/>
      <c r="W117" s="916"/>
      <c r="X117" s="916"/>
      <c r="Y117" s="1026" t="s">
        <v>425</v>
      </c>
      <c r="Z117" s="917"/>
      <c r="AA117" s="1029">
        <v>1042045</v>
      </c>
      <c r="AB117" s="999"/>
      <c r="AC117" s="999"/>
      <c r="AD117" s="999"/>
      <c r="AE117" s="1000"/>
      <c r="AF117" s="998">
        <v>1068635</v>
      </c>
      <c r="AG117" s="999"/>
      <c r="AH117" s="999"/>
      <c r="AI117" s="999"/>
      <c r="AJ117" s="1000"/>
      <c r="AK117" s="998">
        <v>1135829</v>
      </c>
      <c r="AL117" s="999"/>
      <c r="AM117" s="999"/>
      <c r="AN117" s="999"/>
      <c r="AO117" s="1000"/>
      <c r="AP117" s="1001"/>
      <c r="AQ117" s="1002"/>
      <c r="AR117" s="1002"/>
      <c r="AS117" s="1002"/>
      <c r="AT117" s="1003"/>
      <c r="AU117" s="932"/>
      <c r="AV117" s="933"/>
      <c r="AW117" s="933"/>
      <c r="AX117" s="933"/>
      <c r="AY117" s="934"/>
      <c r="AZ117" s="1028" t="s">
        <v>426</v>
      </c>
      <c r="BA117" s="1004"/>
      <c r="BB117" s="1004"/>
      <c r="BC117" s="1004"/>
      <c r="BD117" s="1004"/>
      <c r="BE117" s="1004"/>
      <c r="BF117" s="1004"/>
      <c r="BG117" s="1004"/>
      <c r="BH117" s="1004"/>
      <c r="BI117" s="1004"/>
      <c r="BJ117" s="1004"/>
      <c r="BK117" s="1004"/>
      <c r="BL117" s="1004"/>
      <c r="BM117" s="1004"/>
      <c r="BN117" s="1004"/>
      <c r="BO117" s="1004"/>
      <c r="BP117" s="1005"/>
      <c r="BQ117" s="1018" t="s">
        <v>108</v>
      </c>
      <c r="BR117" s="1019"/>
      <c r="BS117" s="1019"/>
      <c r="BT117" s="1019"/>
      <c r="BU117" s="1019"/>
      <c r="BV117" s="1019" t="s">
        <v>108</v>
      </c>
      <c r="BW117" s="1019"/>
      <c r="BX117" s="1019"/>
      <c r="BY117" s="1019"/>
      <c r="BZ117" s="1019"/>
      <c r="CA117" s="1019" t="s">
        <v>108</v>
      </c>
      <c r="CB117" s="1019"/>
      <c r="CC117" s="1019"/>
      <c r="CD117" s="1019"/>
      <c r="CE117" s="1019"/>
      <c r="CF117" s="947" t="s">
        <v>108</v>
      </c>
      <c r="CG117" s="948"/>
      <c r="CH117" s="948"/>
      <c r="CI117" s="948"/>
      <c r="CJ117" s="948"/>
      <c r="CK117" s="978"/>
      <c r="CL117" s="979"/>
      <c r="CM117" s="949" t="s">
        <v>427</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108</v>
      </c>
      <c r="DH117" s="992"/>
      <c r="DI117" s="992"/>
      <c r="DJ117" s="992"/>
      <c r="DK117" s="993"/>
      <c r="DL117" s="994" t="s">
        <v>108</v>
      </c>
      <c r="DM117" s="992"/>
      <c r="DN117" s="992"/>
      <c r="DO117" s="992"/>
      <c r="DP117" s="993"/>
      <c r="DQ117" s="994" t="s">
        <v>108</v>
      </c>
      <c r="DR117" s="992"/>
      <c r="DS117" s="992"/>
      <c r="DT117" s="992"/>
      <c r="DU117" s="993"/>
      <c r="DV117" s="995" t="s">
        <v>108</v>
      </c>
      <c r="DW117" s="996"/>
      <c r="DX117" s="996"/>
      <c r="DY117" s="996"/>
      <c r="DZ117" s="997"/>
    </row>
    <row r="118" spans="1:130" s="197" customFormat="1" ht="26.25" customHeight="1">
      <c r="A118" s="937" t="s">
        <v>399</v>
      </c>
      <c r="B118" s="916"/>
      <c r="C118" s="916"/>
      <c r="D118" s="916"/>
      <c r="E118" s="916"/>
      <c r="F118" s="916"/>
      <c r="G118" s="916"/>
      <c r="H118" s="916"/>
      <c r="I118" s="916"/>
      <c r="J118" s="916"/>
      <c r="K118" s="916"/>
      <c r="L118" s="916"/>
      <c r="M118" s="916"/>
      <c r="N118" s="916"/>
      <c r="O118" s="916"/>
      <c r="P118" s="916"/>
      <c r="Q118" s="916"/>
      <c r="R118" s="916"/>
      <c r="S118" s="916"/>
      <c r="T118" s="916"/>
      <c r="U118" s="916"/>
      <c r="V118" s="916"/>
      <c r="W118" s="916"/>
      <c r="X118" s="916"/>
      <c r="Y118" s="916"/>
      <c r="Z118" s="917"/>
      <c r="AA118" s="915" t="s">
        <v>397</v>
      </c>
      <c r="AB118" s="916"/>
      <c r="AC118" s="916"/>
      <c r="AD118" s="916"/>
      <c r="AE118" s="917"/>
      <c r="AF118" s="915" t="s">
        <v>284</v>
      </c>
      <c r="AG118" s="916"/>
      <c r="AH118" s="916"/>
      <c r="AI118" s="916"/>
      <c r="AJ118" s="917"/>
      <c r="AK118" s="915" t="s">
        <v>283</v>
      </c>
      <c r="AL118" s="916"/>
      <c r="AM118" s="916"/>
      <c r="AN118" s="916"/>
      <c r="AO118" s="917"/>
      <c r="AP118" s="1023" t="s">
        <v>398</v>
      </c>
      <c r="AQ118" s="1024"/>
      <c r="AR118" s="1024"/>
      <c r="AS118" s="1024"/>
      <c r="AT118" s="1025"/>
      <c r="AU118" s="935"/>
      <c r="AV118" s="936"/>
      <c r="AW118" s="936"/>
      <c r="AX118" s="936"/>
      <c r="AY118" s="936"/>
      <c r="AZ118" s="228" t="s">
        <v>167</v>
      </c>
      <c r="BA118" s="228"/>
      <c r="BB118" s="228"/>
      <c r="BC118" s="228"/>
      <c r="BD118" s="228"/>
      <c r="BE118" s="228"/>
      <c r="BF118" s="228"/>
      <c r="BG118" s="228"/>
      <c r="BH118" s="228"/>
      <c r="BI118" s="228"/>
      <c r="BJ118" s="228"/>
      <c r="BK118" s="228"/>
      <c r="BL118" s="228"/>
      <c r="BM118" s="228"/>
      <c r="BN118" s="228"/>
      <c r="BO118" s="1026" t="s">
        <v>428</v>
      </c>
      <c r="BP118" s="1027"/>
      <c r="BQ118" s="1018">
        <v>16290801</v>
      </c>
      <c r="BR118" s="1019"/>
      <c r="BS118" s="1019"/>
      <c r="BT118" s="1019"/>
      <c r="BU118" s="1019"/>
      <c r="BV118" s="1019">
        <v>16849595</v>
      </c>
      <c r="BW118" s="1019"/>
      <c r="BX118" s="1019"/>
      <c r="BY118" s="1019"/>
      <c r="BZ118" s="1019"/>
      <c r="CA118" s="1019">
        <v>16710192</v>
      </c>
      <c r="CB118" s="1019"/>
      <c r="CC118" s="1019"/>
      <c r="CD118" s="1019"/>
      <c r="CE118" s="1019"/>
      <c r="CF118" s="1020"/>
      <c r="CG118" s="1021"/>
      <c r="CH118" s="1021"/>
      <c r="CI118" s="1021"/>
      <c r="CJ118" s="1022"/>
      <c r="CK118" s="978"/>
      <c r="CL118" s="979"/>
      <c r="CM118" s="949" t="s">
        <v>429</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108</v>
      </c>
      <c r="DH118" s="992"/>
      <c r="DI118" s="992"/>
      <c r="DJ118" s="992"/>
      <c r="DK118" s="993"/>
      <c r="DL118" s="994" t="s">
        <v>108</v>
      </c>
      <c r="DM118" s="992"/>
      <c r="DN118" s="992"/>
      <c r="DO118" s="992"/>
      <c r="DP118" s="993"/>
      <c r="DQ118" s="994" t="s">
        <v>108</v>
      </c>
      <c r="DR118" s="992"/>
      <c r="DS118" s="992"/>
      <c r="DT118" s="992"/>
      <c r="DU118" s="993"/>
      <c r="DV118" s="995" t="s">
        <v>108</v>
      </c>
      <c r="DW118" s="996"/>
      <c r="DX118" s="996"/>
      <c r="DY118" s="996"/>
      <c r="DZ118" s="997"/>
    </row>
    <row r="119" spans="1:130" s="197" customFormat="1" ht="26.25" customHeight="1">
      <c r="A119" s="1007" t="s">
        <v>402</v>
      </c>
      <c r="B119" s="977"/>
      <c r="C119" s="956" t="s">
        <v>403</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2" t="s">
        <v>108</v>
      </c>
      <c r="AB119" s="923"/>
      <c r="AC119" s="923"/>
      <c r="AD119" s="923"/>
      <c r="AE119" s="924"/>
      <c r="AF119" s="925" t="s">
        <v>108</v>
      </c>
      <c r="AG119" s="923"/>
      <c r="AH119" s="923"/>
      <c r="AI119" s="923"/>
      <c r="AJ119" s="924"/>
      <c r="AK119" s="925" t="s">
        <v>108</v>
      </c>
      <c r="AL119" s="923"/>
      <c r="AM119" s="923"/>
      <c r="AN119" s="923"/>
      <c r="AO119" s="924"/>
      <c r="AP119" s="926" t="s">
        <v>108</v>
      </c>
      <c r="AQ119" s="927"/>
      <c r="AR119" s="927"/>
      <c r="AS119" s="927"/>
      <c r="AT119" s="928"/>
      <c r="AU119" s="1010" t="s">
        <v>430</v>
      </c>
      <c r="AV119" s="1011"/>
      <c r="AW119" s="1011"/>
      <c r="AX119" s="1011"/>
      <c r="AY119" s="1012"/>
      <c r="AZ119" s="973" t="s">
        <v>431</v>
      </c>
      <c r="BA119" s="920"/>
      <c r="BB119" s="920"/>
      <c r="BC119" s="920"/>
      <c r="BD119" s="920"/>
      <c r="BE119" s="920"/>
      <c r="BF119" s="920"/>
      <c r="BG119" s="920"/>
      <c r="BH119" s="920"/>
      <c r="BI119" s="920"/>
      <c r="BJ119" s="920"/>
      <c r="BK119" s="920"/>
      <c r="BL119" s="920"/>
      <c r="BM119" s="920"/>
      <c r="BN119" s="920"/>
      <c r="BO119" s="920"/>
      <c r="BP119" s="921"/>
      <c r="BQ119" s="959">
        <v>1576086</v>
      </c>
      <c r="BR119" s="960"/>
      <c r="BS119" s="960"/>
      <c r="BT119" s="960"/>
      <c r="BU119" s="960"/>
      <c r="BV119" s="960">
        <v>1004023</v>
      </c>
      <c r="BW119" s="960"/>
      <c r="BX119" s="960"/>
      <c r="BY119" s="960"/>
      <c r="BZ119" s="960"/>
      <c r="CA119" s="960">
        <v>1058936</v>
      </c>
      <c r="CB119" s="960"/>
      <c r="CC119" s="960"/>
      <c r="CD119" s="960"/>
      <c r="CE119" s="960"/>
      <c r="CF119" s="974">
        <v>18.5</v>
      </c>
      <c r="CG119" s="975"/>
      <c r="CH119" s="975"/>
      <c r="CI119" s="975"/>
      <c r="CJ119" s="975"/>
      <c r="CK119" s="980"/>
      <c r="CL119" s="981"/>
      <c r="CM119" s="1037" t="s">
        <v>432</v>
      </c>
      <c r="CN119" s="1038"/>
      <c r="CO119" s="1038"/>
      <c r="CP119" s="1038"/>
      <c r="CQ119" s="1038"/>
      <c r="CR119" s="1038"/>
      <c r="CS119" s="1038"/>
      <c r="CT119" s="1038"/>
      <c r="CU119" s="1038"/>
      <c r="CV119" s="1038"/>
      <c r="CW119" s="1038"/>
      <c r="CX119" s="1038"/>
      <c r="CY119" s="1038"/>
      <c r="CZ119" s="1038"/>
      <c r="DA119" s="1038"/>
      <c r="DB119" s="1038"/>
      <c r="DC119" s="1038"/>
      <c r="DD119" s="1038"/>
      <c r="DE119" s="1038"/>
      <c r="DF119" s="1039"/>
      <c r="DG119" s="1030" t="s">
        <v>108</v>
      </c>
      <c r="DH119" s="1031"/>
      <c r="DI119" s="1031"/>
      <c r="DJ119" s="1031"/>
      <c r="DK119" s="1032"/>
      <c r="DL119" s="1033" t="s">
        <v>108</v>
      </c>
      <c r="DM119" s="1031"/>
      <c r="DN119" s="1031"/>
      <c r="DO119" s="1031"/>
      <c r="DP119" s="1032"/>
      <c r="DQ119" s="1033" t="s">
        <v>108</v>
      </c>
      <c r="DR119" s="1031"/>
      <c r="DS119" s="1031"/>
      <c r="DT119" s="1031"/>
      <c r="DU119" s="1032"/>
      <c r="DV119" s="1034" t="s">
        <v>108</v>
      </c>
      <c r="DW119" s="1035"/>
      <c r="DX119" s="1035"/>
      <c r="DY119" s="1035"/>
      <c r="DZ119" s="1036"/>
    </row>
    <row r="120" spans="1:130" s="197" customFormat="1" ht="26.25" customHeight="1">
      <c r="A120" s="1008"/>
      <c r="B120" s="979"/>
      <c r="C120" s="949" t="s">
        <v>408</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108</v>
      </c>
      <c r="AB120" s="992"/>
      <c r="AC120" s="992"/>
      <c r="AD120" s="992"/>
      <c r="AE120" s="993"/>
      <c r="AF120" s="994" t="s">
        <v>108</v>
      </c>
      <c r="AG120" s="992"/>
      <c r="AH120" s="992"/>
      <c r="AI120" s="992"/>
      <c r="AJ120" s="993"/>
      <c r="AK120" s="994" t="s">
        <v>108</v>
      </c>
      <c r="AL120" s="992"/>
      <c r="AM120" s="992"/>
      <c r="AN120" s="992"/>
      <c r="AO120" s="993"/>
      <c r="AP120" s="995" t="s">
        <v>108</v>
      </c>
      <c r="AQ120" s="996"/>
      <c r="AR120" s="996"/>
      <c r="AS120" s="996"/>
      <c r="AT120" s="997"/>
      <c r="AU120" s="1013"/>
      <c r="AV120" s="1014"/>
      <c r="AW120" s="1014"/>
      <c r="AX120" s="1014"/>
      <c r="AY120" s="1015"/>
      <c r="AZ120" s="982" t="s">
        <v>433</v>
      </c>
      <c r="BA120" s="983"/>
      <c r="BB120" s="983"/>
      <c r="BC120" s="983"/>
      <c r="BD120" s="983"/>
      <c r="BE120" s="983"/>
      <c r="BF120" s="983"/>
      <c r="BG120" s="983"/>
      <c r="BH120" s="983"/>
      <c r="BI120" s="983"/>
      <c r="BJ120" s="983"/>
      <c r="BK120" s="983"/>
      <c r="BL120" s="983"/>
      <c r="BM120" s="983"/>
      <c r="BN120" s="983"/>
      <c r="BO120" s="983"/>
      <c r="BP120" s="984"/>
      <c r="BQ120" s="952">
        <v>2454244</v>
      </c>
      <c r="BR120" s="953"/>
      <c r="BS120" s="953"/>
      <c r="BT120" s="953"/>
      <c r="BU120" s="953"/>
      <c r="BV120" s="953">
        <v>2324812</v>
      </c>
      <c r="BW120" s="953"/>
      <c r="BX120" s="953"/>
      <c r="BY120" s="953"/>
      <c r="BZ120" s="953"/>
      <c r="CA120" s="953">
        <v>2207373</v>
      </c>
      <c r="CB120" s="953"/>
      <c r="CC120" s="953"/>
      <c r="CD120" s="953"/>
      <c r="CE120" s="953"/>
      <c r="CF120" s="947">
        <v>38.6</v>
      </c>
      <c r="CG120" s="948"/>
      <c r="CH120" s="948"/>
      <c r="CI120" s="948"/>
      <c r="CJ120" s="948"/>
      <c r="CK120" s="1046" t="s">
        <v>434</v>
      </c>
      <c r="CL120" s="1047"/>
      <c r="CM120" s="1047"/>
      <c r="CN120" s="1047"/>
      <c r="CO120" s="1048"/>
      <c r="CP120" s="1054" t="s">
        <v>380</v>
      </c>
      <c r="CQ120" s="1055"/>
      <c r="CR120" s="1055"/>
      <c r="CS120" s="1055"/>
      <c r="CT120" s="1055"/>
      <c r="CU120" s="1055"/>
      <c r="CV120" s="1055"/>
      <c r="CW120" s="1055"/>
      <c r="CX120" s="1055"/>
      <c r="CY120" s="1055"/>
      <c r="CZ120" s="1055"/>
      <c r="DA120" s="1055"/>
      <c r="DB120" s="1055"/>
      <c r="DC120" s="1055"/>
      <c r="DD120" s="1055"/>
      <c r="DE120" s="1055"/>
      <c r="DF120" s="1056"/>
      <c r="DG120" s="959">
        <v>3031306</v>
      </c>
      <c r="DH120" s="960"/>
      <c r="DI120" s="960"/>
      <c r="DJ120" s="960"/>
      <c r="DK120" s="960"/>
      <c r="DL120" s="960">
        <v>3120161</v>
      </c>
      <c r="DM120" s="960"/>
      <c r="DN120" s="960"/>
      <c r="DO120" s="960"/>
      <c r="DP120" s="960"/>
      <c r="DQ120" s="960">
        <v>3188896</v>
      </c>
      <c r="DR120" s="960"/>
      <c r="DS120" s="960"/>
      <c r="DT120" s="960"/>
      <c r="DU120" s="960"/>
      <c r="DV120" s="961">
        <v>55.8</v>
      </c>
      <c r="DW120" s="961"/>
      <c r="DX120" s="961"/>
      <c r="DY120" s="961"/>
      <c r="DZ120" s="962"/>
    </row>
    <row r="121" spans="1:130" s="197" customFormat="1" ht="26.25" customHeight="1">
      <c r="A121" s="1008"/>
      <c r="B121" s="979"/>
      <c r="C121" s="1043" t="s">
        <v>435</v>
      </c>
      <c r="D121" s="1044"/>
      <c r="E121" s="1044"/>
      <c r="F121" s="1044"/>
      <c r="G121" s="1044"/>
      <c r="H121" s="1044"/>
      <c r="I121" s="1044"/>
      <c r="J121" s="1044"/>
      <c r="K121" s="1044"/>
      <c r="L121" s="1044"/>
      <c r="M121" s="1044"/>
      <c r="N121" s="1044"/>
      <c r="O121" s="1044"/>
      <c r="P121" s="1044"/>
      <c r="Q121" s="1044"/>
      <c r="R121" s="1044"/>
      <c r="S121" s="1044"/>
      <c r="T121" s="1044"/>
      <c r="U121" s="1044"/>
      <c r="V121" s="1044"/>
      <c r="W121" s="1044"/>
      <c r="X121" s="1044"/>
      <c r="Y121" s="1044"/>
      <c r="Z121" s="1045"/>
      <c r="AA121" s="991" t="s">
        <v>108</v>
      </c>
      <c r="AB121" s="992"/>
      <c r="AC121" s="992"/>
      <c r="AD121" s="992"/>
      <c r="AE121" s="993"/>
      <c r="AF121" s="994" t="s">
        <v>108</v>
      </c>
      <c r="AG121" s="992"/>
      <c r="AH121" s="992"/>
      <c r="AI121" s="992"/>
      <c r="AJ121" s="993"/>
      <c r="AK121" s="994" t="s">
        <v>108</v>
      </c>
      <c r="AL121" s="992"/>
      <c r="AM121" s="992"/>
      <c r="AN121" s="992"/>
      <c r="AO121" s="993"/>
      <c r="AP121" s="995" t="s">
        <v>108</v>
      </c>
      <c r="AQ121" s="996"/>
      <c r="AR121" s="996"/>
      <c r="AS121" s="996"/>
      <c r="AT121" s="997"/>
      <c r="AU121" s="1013"/>
      <c r="AV121" s="1014"/>
      <c r="AW121" s="1014"/>
      <c r="AX121" s="1014"/>
      <c r="AY121" s="1015"/>
      <c r="AZ121" s="1028" t="s">
        <v>436</v>
      </c>
      <c r="BA121" s="1004"/>
      <c r="BB121" s="1004"/>
      <c r="BC121" s="1004"/>
      <c r="BD121" s="1004"/>
      <c r="BE121" s="1004"/>
      <c r="BF121" s="1004"/>
      <c r="BG121" s="1004"/>
      <c r="BH121" s="1004"/>
      <c r="BI121" s="1004"/>
      <c r="BJ121" s="1004"/>
      <c r="BK121" s="1004"/>
      <c r="BL121" s="1004"/>
      <c r="BM121" s="1004"/>
      <c r="BN121" s="1004"/>
      <c r="BO121" s="1004"/>
      <c r="BP121" s="1005"/>
      <c r="BQ121" s="1018">
        <v>9017073</v>
      </c>
      <c r="BR121" s="1019"/>
      <c r="BS121" s="1019"/>
      <c r="BT121" s="1019"/>
      <c r="BU121" s="1019"/>
      <c r="BV121" s="1019">
        <v>9127594</v>
      </c>
      <c r="BW121" s="1019"/>
      <c r="BX121" s="1019"/>
      <c r="BY121" s="1019"/>
      <c r="BZ121" s="1019"/>
      <c r="CA121" s="1019">
        <v>9185582</v>
      </c>
      <c r="CB121" s="1019"/>
      <c r="CC121" s="1019"/>
      <c r="CD121" s="1019"/>
      <c r="CE121" s="1019"/>
      <c r="CF121" s="1057">
        <v>160.6</v>
      </c>
      <c r="CG121" s="1058"/>
      <c r="CH121" s="1058"/>
      <c r="CI121" s="1058"/>
      <c r="CJ121" s="1058"/>
      <c r="CK121" s="1049"/>
      <c r="CL121" s="1050"/>
      <c r="CM121" s="1050"/>
      <c r="CN121" s="1050"/>
      <c r="CO121" s="1051"/>
      <c r="CP121" s="1040" t="s">
        <v>382</v>
      </c>
      <c r="CQ121" s="1041"/>
      <c r="CR121" s="1041"/>
      <c r="CS121" s="1041"/>
      <c r="CT121" s="1041"/>
      <c r="CU121" s="1041"/>
      <c r="CV121" s="1041"/>
      <c r="CW121" s="1041"/>
      <c r="CX121" s="1041"/>
      <c r="CY121" s="1041"/>
      <c r="CZ121" s="1041"/>
      <c r="DA121" s="1041"/>
      <c r="DB121" s="1041"/>
      <c r="DC121" s="1041"/>
      <c r="DD121" s="1041"/>
      <c r="DE121" s="1041"/>
      <c r="DF121" s="1042"/>
      <c r="DG121" s="952">
        <v>523535</v>
      </c>
      <c r="DH121" s="953"/>
      <c r="DI121" s="953"/>
      <c r="DJ121" s="953"/>
      <c r="DK121" s="953"/>
      <c r="DL121" s="953">
        <v>508353</v>
      </c>
      <c r="DM121" s="953"/>
      <c r="DN121" s="953"/>
      <c r="DO121" s="953"/>
      <c r="DP121" s="953"/>
      <c r="DQ121" s="953">
        <v>493133</v>
      </c>
      <c r="DR121" s="953"/>
      <c r="DS121" s="953"/>
      <c r="DT121" s="953"/>
      <c r="DU121" s="953"/>
      <c r="DV121" s="954">
        <v>8.6</v>
      </c>
      <c r="DW121" s="954"/>
      <c r="DX121" s="954"/>
      <c r="DY121" s="954"/>
      <c r="DZ121" s="955"/>
    </row>
    <row r="122" spans="1:130" s="197" customFormat="1" ht="26.25" customHeight="1">
      <c r="A122" s="1008"/>
      <c r="B122" s="979"/>
      <c r="C122" s="949" t="s">
        <v>418</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108</v>
      </c>
      <c r="AB122" s="992"/>
      <c r="AC122" s="992"/>
      <c r="AD122" s="992"/>
      <c r="AE122" s="993"/>
      <c r="AF122" s="994" t="s">
        <v>108</v>
      </c>
      <c r="AG122" s="992"/>
      <c r="AH122" s="992"/>
      <c r="AI122" s="992"/>
      <c r="AJ122" s="993"/>
      <c r="AK122" s="994" t="s">
        <v>108</v>
      </c>
      <c r="AL122" s="992"/>
      <c r="AM122" s="992"/>
      <c r="AN122" s="992"/>
      <c r="AO122" s="993"/>
      <c r="AP122" s="995" t="s">
        <v>108</v>
      </c>
      <c r="AQ122" s="996"/>
      <c r="AR122" s="996"/>
      <c r="AS122" s="996"/>
      <c r="AT122" s="997"/>
      <c r="AU122" s="1016"/>
      <c r="AV122" s="1017"/>
      <c r="AW122" s="1017"/>
      <c r="AX122" s="1017"/>
      <c r="AY122" s="1017"/>
      <c r="AZ122" s="228" t="s">
        <v>167</v>
      </c>
      <c r="BA122" s="228"/>
      <c r="BB122" s="228"/>
      <c r="BC122" s="228"/>
      <c r="BD122" s="228"/>
      <c r="BE122" s="228"/>
      <c r="BF122" s="228"/>
      <c r="BG122" s="228"/>
      <c r="BH122" s="228"/>
      <c r="BI122" s="228"/>
      <c r="BJ122" s="228"/>
      <c r="BK122" s="228"/>
      <c r="BL122" s="228"/>
      <c r="BM122" s="228"/>
      <c r="BN122" s="228"/>
      <c r="BO122" s="1026" t="s">
        <v>437</v>
      </c>
      <c r="BP122" s="1027"/>
      <c r="BQ122" s="1067">
        <v>13047403</v>
      </c>
      <c r="BR122" s="1068"/>
      <c r="BS122" s="1068"/>
      <c r="BT122" s="1068"/>
      <c r="BU122" s="1068"/>
      <c r="BV122" s="1068">
        <v>12456429</v>
      </c>
      <c r="BW122" s="1068"/>
      <c r="BX122" s="1068"/>
      <c r="BY122" s="1068"/>
      <c r="BZ122" s="1068"/>
      <c r="CA122" s="1068">
        <v>12451891</v>
      </c>
      <c r="CB122" s="1068"/>
      <c r="CC122" s="1068"/>
      <c r="CD122" s="1068"/>
      <c r="CE122" s="1068"/>
      <c r="CF122" s="1020"/>
      <c r="CG122" s="1021"/>
      <c r="CH122" s="1021"/>
      <c r="CI122" s="1021"/>
      <c r="CJ122" s="1022"/>
      <c r="CK122" s="1049"/>
      <c r="CL122" s="1050"/>
      <c r="CM122" s="1050"/>
      <c r="CN122" s="1050"/>
      <c r="CO122" s="1051"/>
      <c r="CP122" s="1040" t="s">
        <v>438</v>
      </c>
      <c r="CQ122" s="1041"/>
      <c r="CR122" s="1041"/>
      <c r="CS122" s="1041"/>
      <c r="CT122" s="1041"/>
      <c r="CU122" s="1041"/>
      <c r="CV122" s="1041"/>
      <c r="CW122" s="1041"/>
      <c r="CX122" s="1041"/>
      <c r="CY122" s="1041"/>
      <c r="CZ122" s="1041"/>
      <c r="DA122" s="1041"/>
      <c r="DB122" s="1041"/>
      <c r="DC122" s="1041"/>
      <c r="DD122" s="1041"/>
      <c r="DE122" s="1041"/>
      <c r="DF122" s="1042"/>
      <c r="DG122" s="952">
        <v>7345</v>
      </c>
      <c r="DH122" s="953"/>
      <c r="DI122" s="953"/>
      <c r="DJ122" s="953"/>
      <c r="DK122" s="953"/>
      <c r="DL122" s="953">
        <v>7238</v>
      </c>
      <c r="DM122" s="953"/>
      <c r="DN122" s="953"/>
      <c r="DO122" s="953"/>
      <c r="DP122" s="953"/>
      <c r="DQ122" s="953">
        <v>6442</v>
      </c>
      <c r="DR122" s="953"/>
      <c r="DS122" s="953"/>
      <c r="DT122" s="953"/>
      <c r="DU122" s="953"/>
      <c r="DV122" s="954">
        <v>0.1</v>
      </c>
      <c r="DW122" s="954"/>
      <c r="DX122" s="954"/>
      <c r="DY122" s="954"/>
      <c r="DZ122" s="955"/>
    </row>
    <row r="123" spans="1:130" s="197" customFormat="1" ht="26.25" customHeight="1" thickBot="1">
      <c r="A123" s="1008"/>
      <c r="B123" s="979"/>
      <c r="C123" s="949" t="s">
        <v>424</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t="s">
        <v>439</v>
      </c>
      <c r="AB123" s="992"/>
      <c r="AC123" s="992"/>
      <c r="AD123" s="992"/>
      <c r="AE123" s="993"/>
      <c r="AF123" s="994" t="s">
        <v>439</v>
      </c>
      <c r="AG123" s="992"/>
      <c r="AH123" s="992"/>
      <c r="AI123" s="992"/>
      <c r="AJ123" s="993"/>
      <c r="AK123" s="994" t="s">
        <v>439</v>
      </c>
      <c r="AL123" s="992"/>
      <c r="AM123" s="992"/>
      <c r="AN123" s="992"/>
      <c r="AO123" s="993"/>
      <c r="AP123" s="995" t="s">
        <v>439</v>
      </c>
      <c r="AQ123" s="996"/>
      <c r="AR123" s="996"/>
      <c r="AS123" s="996"/>
      <c r="AT123" s="997"/>
      <c r="AU123" s="1064" t="s">
        <v>440</v>
      </c>
      <c r="AV123" s="1065"/>
      <c r="AW123" s="1065"/>
      <c r="AX123" s="1065"/>
      <c r="AY123" s="1065"/>
      <c r="AZ123" s="1065"/>
      <c r="BA123" s="1065"/>
      <c r="BB123" s="1065"/>
      <c r="BC123" s="1065"/>
      <c r="BD123" s="1065"/>
      <c r="BE123" s="1065"/>
      <c r="BF123" s="1065"/>
      <c r="BG123" s="1065"/>
      <c r="BH123" s="1065"/>
      <c r="BI123" s="1065"/>
      <c r="BJ123" s="1065"/>
      <c r="BK123" s="1065"/>
      <c r="BL123" s="1065"/>
      <c r="BM123" s="1065"/>
      <c r="BN123" s="1065"/>
      <c r="BO123" s="1065"/>
      <c r="BP123" s="1066"/>
      <c r="BQ123" s="1059">
        <v>57.9</v>
      </c>
      <c r="BR123" s="1060"/>
      <c r="BS123" s="1060"/>
      <c r="BT123" s="1060"/>
      <c r="BU123" s="1060"/>
      <c r="BV123" s="1060">
        <v>79.7</v>
      </c>
      <c r="BW123" s="1060"/>
      <c r="BX123" s="1060"/>
      <c r="BY123" s="1060"/>
      <c r="BZ123" s="1060"/>
      <c r="CA123" s="1060">
        <v>74.400000000000006</v>
      </c>
      <c r="CB123" s="1060"/>
      <c r="CC123" s="1060"/>
      <c r="CD123" s="1060"/>
      <c r="CE123" s="1060"/>
      <c r="CF123" s="1061"/>
      <c r="CG123" s="1062"/>
      <c r="CH123" s="1062"/>
      <c r="CI123" s="1062"/>
      <c r="CJ123" s="1063"/>
      <c r="CK123" s="1049"/>
      <c r="CL123" s="1050"/>
      <c r="CM123" s="1050"/>
      <c r="CN123" s="1050"/>
      <c r="CO123" s="1051"/>
      <c r="CP123" s="1040" t="s">
        <v>441</v>
      </c>
      <c r="CQ123" s="1041"/>
      <c r="CR123" s="1041"/>
      <c r="CS123" s="1041"/>
      <c r="CT123" s="1041"/>
      <c r="CU123" s="1041"/>
      <c r="CV123" s="1041"/>
      <c r="CW123" s="1041"/>
      <c r="CX123" s="1041"/>
      <c r="CY123" s="1041"/>
      <c r="CZ123" s="1041"/>
      <c r="DA123" s="1041"/>
      <c r="DB123" s="1041"/>
      <c r="DC123" s="1041"/>
      <c r="DD123" s="1041"/>
      <c r="DE123" s="1041"/>
      <c r="DF123" s="1042"/>
      <c r="DG123" s="991" t="s">
        <v>439</v>
      </c>
      <c r="DH123" s="992"/>
      <c r="DI123" s="992"/>
      <c r="DJ123" s="992"/>
      <c r="DK123" s="993"/>
      <c r="DL123" s="994" t="s">
        <v>439</v>
      </c>
      <c r="DM123" s="992"/>
      <c r="DN123" s="992"/>
      <c r="DO123" s="992"/>
      <c r="DP123" s="993"/>
      <c r="DQ123" s="994" t="s">
        <v>439</v>
      </c>
      <c r="DR123" s="992"/>
      <c r="DS123" s="992"/>
      <c r="DT123" s="992"/>
      <c r="DU123" s="993"/>
      <c r="DV123" s="995" t="s">
        <v>439</v>
      </c>
      <c r="DW123" s="996"/>
      <c r="DX123" s="996"/>
      <c r="DY123" s="996"/>
      <c r="DZ123" s="997"/>
    </row>
    <row r="124" spans="1:130" s="197" customFormat="1" ht="26.25" customHeight="1">
      <c r="A124" s="1008"/>
      <c r="B124" s="979"/>
      <c r="C124" s="949" t="s">
        <v>427</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439</v>
      </c>
      <c r="AB124" s="992"/>
      <c r="AC124" s="992"/>
      <c r="AD124" s="992"/>
      <c r="AE124" s="993"/>
      <c r="AF124" s="994" t="s">
        <v>439</v>
      </c>
      <c r="AG124" s="992"/>
      <c r="AH124" s="992"/>
      <c r="AI124" s="992"/>
      <c r="AJ124" s="993"/>
      <c r="AK124" s="994" t="s">
        <v>439</v>
      </c>
      <c r="AL124" s="992"/>
      <c r="AM124" s="992"/>
      <c r="AN124" s="992"/>
      <c r="AO124" s="993"/>
      <c r="AP124" s="995" t="s">
        <v>439</v>
      </c>
      <c r="AQ124" s="996"/>
      <c r="AR124" s="996"/>
      <c r="AS124" s="996"/>
      <c r="AT124" s="99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2"/>
      <c r="CL124" s="1052"/>
      <c r="CM124" s="1052"/>
      <c r="CN124" s="1052"/>
      <c r="CO124" s="1053"/>
      <c r="CP124" s="1040" t="s">
        <v>442</v>
      </c>
      <c r="CQ124" s="1041"/>
      <c r="CR124" s="1041"/>
      <c r="CS124" s="1041"/>
      <c r="CT124" s="1041"/>
      <c r="CU124" s="1041"/>
      <c r="CV124" s="1041"/>
      <c r="CW124" s="1041"/>
      <c r="CX124" s="1041"/>
      <c r="CY124" s="1041"/>
      <c r="CZ124" s="1041"/>
      <c r="DA124" s="1041"/>
      <c r="DB124" s="1041"/>
      <c r="DC124" s="1041"/>
      <c r="DD124" s="1041"/>
      <c r="DE124" s="1041"/>
      <c r="DF124" s="1042"/>
      <c r="DG124" s="1030" t="s">
        <v>439</v>
      </c>
      <c r="DH124" s="1031"/>
      <c r="DI124" s="1031"/>
      <c r="DJ124" s="1031"/>
      <c r="DK124" s="1032"/>
      <c r="DL124" s="1033" t="s">
        <v>439</v>
      </c>
      <c r="DM124" s="1031"/>
      <c r="DN124" s="1031"/>
      <c r="DO124" s="1031"/>
      <c r="DP124" s="1032"/>
      <c r="DQ124" s="1033" t="s">
        <v>439</v>
      </c>
      <c r="DR124" s="1031"/>
      <c r="DS124" s="1031"/>
      <c r="DT124" s="1031"/>
      <c r="DU124" s="1032"/>
      <c r="DV124" s="1034" t="s">
        <v>439</v>
      </c>
      <c r="DW124" s="1035"/>
      <c r="DX124" s="1035"/>
      <c r="DY124" s="1035"/>
      <c r="DZ124" s="1036"/>
    </row>
    <row r="125" spans="1:130" s="197" customFormat="1" ht="26.25" customHeight="1" thickBot="1">
      <c r="A125" s="1008"/>
      <c r="B125" s="979"/>
      <c r="C125" s="949" t="s">
        <v>429</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439</v>
      </c>
      <c r="AB125" s="992"/>
      <c r="AC125" s="992"/>
      <c r="AD125" s="992"/>
      <c r="AE125" s="993"/>
      <c r="AF125" s="994" t="s">
        <v>439</v>
      </c>
      <c r="AG125" s="992"/>
      <c r="AH125" s="992"/>
      <c r="AI125" s="992"/>
      <c r="AJ125" s="993"/>
      <c r="AK125" s="994" t="s">
        <v>439</v>
      </c>
      <c r="AL125" s="992"/>
      <c r="AM125" s="992"/>
      <c r="AN125" s="992"/>
      <c r="AO125" s="993"/>
      <c r="AP125" s="995" t="s">
        <v>439</v>
      </c>
      <c r="AQ125" s="996"/>
      <c r="AR125" s="996"/>
      <c r="AS125" s="996"/>
      <c r="AT125" s="99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7" t="s">
        <v>443</v>
      </c>
      <c r="CL125" s="1047"/>
      <c r="CM125" s="1047"/>
      <c r="CN125" s="1047"/>
      <c r="CO125" s="1048"/>
      <c r="CP125" s="973" t="s">
        <v>444</v>
      </c>
      <c r="CQ125" s="920"/>
      <c r="CR125" s="920"/>
      <c r="CS125" s="920"/>
      <c r="CT125" s="920"/>
      <c r="CU125" s="920"/>
      <c r="CV125" s="920"/>
      <c r="CW125" s="920"/>
      <c r="CX125" s="920"/>
      <c r="CY125" s="920"/>
      <c r="CZ125" s="920"/>
      <c r="DA125" s="920"/>
      <c r="DB125" s="920"/>
      <c r="DC125" s="920"/>
      <c r="DD125" s="920"/>
      <c r="DE125" s="920"/>
      <c r="DF125" s="921"/>
      <c r="DG125" s="959" t="s">
        <v>439</v>
      </c>
      <c r="DH125" s="960"/>
      <c r="DI125" s="960"/>
      <c r="DJ125" s="960"/>
      <c r="DK125" s="960"/>
      <c r="DL125" s="960" t="s">
        <v>439</v>
      </c>
      <c r="DM125" s="960"/>
      <c r="DN125" s="960"/>
      <c r="DO125" s="960"/>
      <c r="DP125" s="960"/>
      <c r="DQ125" s="960" t="s">
        <v>439</v>
      </c>
      <c r="DR125" s="960"/>
      <c r="DS125" s="960"/>
      <c r="DT125" s="960"/>
      <c r="DU125" s="960"/>
      <c r="DV125" s="961" t="s">
        <v>439</v>
      </c>
      <c r="DW125" s="961"/>
      <c r="DX125" s="961"/>
      <c r="DY125" s="961"/>
      <c r="DZ125" s="962"/>
    </row>
    <row r="126" spans="1:130" s="197" customFormat="1" ht="26.25" customHeight="1">
      <c r="A126" s="1008"/>
      <c r="B126" s="979"/>
      <c r="C126" s="949" t="s">
        <v>432</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t="s">
        <v>439</v>
      </c>
      <c r="AB126" s="992"/>
      <c r="AC126" s="992"/>
      <c r="AD126" s="992"/>
      <c r="AE126" s="993"/>
      <c r="AF126" s="994" t="s">
        <v>439</v>
      </c>
      <c r="AG126" s="992"/>
      <c r="AH126" s="992"/>
      <c r="AI126" s="992"/>
      <c r="AJ126" s="993"/>
      <c r="AK126" s="994" t="s">
        <v>439</v>
      </c>
      <c r="AL126" s="992"/>
      <c r="AM126" s="992"/>
      <c r="AN126" s="992"/>
      <c r="AO126" s="993"/>
      <c r="AP126" s="995" t="s">
        <v>439</v>
      </c>
      <c r="AQ126" s="996"/>
      <c r="AR126" s="996"/>
      <c r="AS126" s="996"/>
      <c r="AT126" s="997"/>
      <c r="AU126" s="233"/>
      <c r="AV126" s="233"/>
      <c r="AW126" s="233"/>
      <c r="AX126" s="1069" t="s">
        <v>445</v>
      </c>
      <c r="AY126" s="1070"/>
      <c r="AZ126" s="1070"/>
      <c r="BA126" s="1070"/>
      <c r="BB126" s="1070"/>
      <c r="BC126" s="1070"/>
      <c r="BD126" s="1070"/>
      <c r="BE126" s="1071"/>
      <c r="BF126" s="1085" t="s">
        <v>446</v>
      </c>
      <c r="BG126" s="1070"/>
      <c r="BH126" s="1070"/>
      <c r="BI126" s="1070"/>
      <c r="BJ126" s="1070"/>
      <c r="BK126" s="1070"/>
      <c r="BL126" s="1071"/>
      <c r="BM126" s="1085" t="s">
        <v>447</v>
      </c>
      <c r="BN126" s="1070"/>
      <c r="BO126" s="1070"/>
      <c r="BP126" s="1070"/>
      <c r="BQ126" s="1070"/>
      <c r="BR126" s="1070"/>
      <c r="BS126" s="1071"/>
      <c r="BT126" s="1085" t="s">
        <v>448</v>
      </c>
      <c r="BU126" s="1070"/>
      <c r="BV126" s="1070"/>
      <c r="BW126" s="1070"/>
      <c r="BX126" s="1070"/>
      <c r="BY126" s="1070"/>
      <c r="BZ126" s="1086"/>
      <c r="CA126" s="233"/>
      <c r="CB126" s="233"/>
      <c r="CC126" s="233"/>
      <c r="CD126" s="234"/>
      <c r="CE126" s="234"/>
      <c r="CF126" s="234"/>
      <c r="CG126" s="231"/>
      <c r="CH126" s="231"/>
      <c r="CI126" s="231"/>
      <c r="CJ126" s="232"/>
      <c r="CK126" s="1050"/>
      <c r="CL126" s="1050"/>
      <c r="CM126" s="1050"/>
      <c r="CN126" s="1050"/>
      <c r="CO126" s="1051"/>
      <c r="CP126" s="982" t="s">
        <v>449</v>
      </c>
      <c r="CQ126" s="983"/>
      <c r="CR126" s="983"/>
      <c r="CS126" s="983"/>
      <c r="CT126" s="983"/>
      <c r="CU126" s="983"/>
      <c r="CV126" s="983"/>
      <c r="CW126" s="983"/>
      <c r="CX126" s="983"/>
      <c r="CY126" s="983"/>
      <c r="CZ126" s="983"/>
      <c r="DA126" s="983"/>
      <c r="DB126" s="983"/>
      <c r="DC126" s="983"/>
      <c r="DD126" s="983"/>
      <c r="DE126" s="983"/>
      <c r="DF126" s="984"/>
      <c r="DG126" s="952" t="s">
        <v>439</v>
      </c>
      <c r="DH126" s="953"/>
      <c r="DI126" s="953"/>
      <c r="DJ126" s="953"/>
      <c r="DK126" s="953"/>
      <c r="DL126" s="953" t="s">
        <v>439</v>
      </c>
      <c r="DM126" s="953"/>
      <c r="DN126" s="953"/>
      <c r="DO126" s="953"/>
      <c r="DP126" s="953"/>
      <c r="DQ126" s="953" t="s">
        <v>439</v>
      </c>
      <c r="DR126" s="953"/>
      <c r="DS126" s="953"/>
      <c r="DT126" s="953"/>
      <c r="DU126" s="953"/>
      <c r="DV126" s="954" t="s">
        <v>439</v>
      </c>
      <c r="DW126" s="954"/>
      <c r="DX126" s="954"/>
      <c r="DY126" s="954"/>
      <c r="DZ126" s="955"/>
    </row>
    <row r="127" spans="1:130" s="197" customFormat="1" ht="26.25" customHeight="1" thickBot="1">
      <c r="A127" s="1009"/>
      <c r="B127" s="981"/>
      <c r="C127" s="1037" t="s">
        <v>450</v>
      </c>
      <c r="D127" s="1038"/>
      <c r="E127" s="1038"/>
      <c r="F127" s="1038"/>
      <c r="G127" s="1038"/>
      <c r="H127" s="1038"/>
      <c r="I127" s="1038"/>
      <c r="J127" s="1038"/>
      <c r="K127" s="1038"/>
      <c r="L127" s="1038"/>
      <c r="M127" s="1038"/>
      <c r="N127" s="1038"/>
      <c r="O127" s="1038"/>
      <c r="P127" s="1038"/>
      <c r="Q127" s="1038"/>
      <c r="R127" s="1038"/>
      <c r="S127" s="1038"/>
      <c r="T127" s="1038"/>
      <c r="U127" s="1038"/>
      <c r="V127" s="1038"/>
      <c r="W127" s="1038"/>
      <c r="X127" s="1038"/>
      <c r="Y127" s="1038"/>
      <c r="Z127" s="1039"/>
      <c r="AA127" s="991" t="s">
        <v>439</v>
      </c>
      <c r="AB127" s="992"/>
      <c r="AC127" s="992"/>
      <c r="AD127" s="992"/>
      <c r="AE127" s="993"/>
      <c r="AF127" s="994" t="s">
        <v>439</v>
      </c>
      <c r="AG127" s="992"/>
      <c r="AH127" s="992"/>
      <c r="AI127" s="992"/>
      <c r="AJ127" s="993"/>
      <c r="AK127" s="994" t="s">
        <v>439</v>
      </c>
      <c r="AL127" s="992"/>
      <c r="AM127" s="992"/>
      <c r="AN127" s="992"/>
      <c r="AO127" s="993"/>
      <c r="AP127" s="995" t="s">
        <v>439</v>
      </c>
      <c r="AQ127" s="996"/>
      <c r="AR127" s="996"/>
      <c r="AS127" s="996"/>
      <c r="AT127" s="997"/>
      <c r="AU127" s="233"/>
      <c r="AV127" s="233"/>
      <c r="AW127" s="233"/>
      <c r="AX127" s="919" t="s">
        <v>451</v>
      </c>
      <c r="AY127" s="920"/>
      <c r="AZ127" s="920"/>
      <c r="BA127" s="920"/>
      <c r="BB127" s="920"/>
      <c r="BC127" s="920"/>
      <c r="BD127" s="920"/>
      <c r="BE127" s="921"/>
      <c r="BF127" s="1074" t="s">
        <v>439</v>
      </c>
      <c r="BG127" s="1075"/>
      <c r="BH127" s="1075"/>
      <c r="BI127" s="1075"/>
      <c r="BJ127" s="1075"/>
      <c r="BK127" s="1075"/>
      <c r="BL127" s="1084"/>
      <c r="BM127" s="1074">
        <v>14.27</v>
      </c>
      <c r="BN127" s="1075"/>
      <c r="BO127" s="1075"/>
      <c r="BP127" s="1075"/>
      <c r="BQ127" s="1075"/>
      <c r="BR127" s="1075"/>
      <c r="BS127" s="1084"/>
      <c r="BT127" s="1074">
        <v>20</v>
      </c>
      <c r="BU127" s="1075"/>
      <c r="BV127" s="1075"/>
      <c r="BW127" s="1075"/>
      <c r="BX127" s="1075"/>
      <c r="BY127" s="1075"/>
      <c r="BZ127" s="1076"/>
      <c r="CA127" s="234"/>
      <c r="CB127" s="234"/>
      <c r="CC127" s="234"/>
      <c r="CD127" s="234"/>
      <c r="CE127" s="234"/>
      <c r="CF127" s="234"/>
      <c r="CG127" s="231"/>
      <c r="CH127" s="231"/>
      <c r="CI127" s="231"/>
      <c r="CJ127" s="232"/>
      <c r="CK127" s="1072"/>
      <c r="CL127" s="1072"/>
      <c r="CM127" s="1072"/>
      <c r="CN127" s="1072"/>
      <c r="CO127" s="1073"/>
      <c r="CP127" s="1077" t="s">
        <v>452</v>
      </c>
      <c r="CQ127" s="1078"/>
      <c r="CR127" s="1078"/>
      <c r="CS127" s="1078"/>
      <c r="CT127" s="1078"/>
      <c r="CU127" s="1078"/>
      <c r="CV127" s="1078"/>
      <c r="CW127" s="1078"/>
      <c r="CX127" s="1078"/>
      <c r="CY127" s="1078"/>
      <c r="CZ127" s="1078"/>
      <c r="DA127" s="1078"/>
      <c r="DB127" s="1078"/>
      <c r="DC127" s="1078"/>
      <c r="DD127" s="1078"/>
      <c r="DE127" s="1078"/>
      <c r="DF127" s="1079"/>
      <c r="DG127" s="1080" t="s">
        <v>453</v>
      </c>
      <c r="DH127" s="1081"/>
      <c r="DI127" s="1081"/>
      <c r="DJ127" s="1081"/>
      <c r="DK127" s="1081"/>
      <c r="DL127" s="1081" t="s">
        <v>108</v>
      </c>
      <c r="DM127" s="1081"/>
      <c r="DN127" s="1081"/>
      <c r="DO127" s="1081"/>
      <c r="DP127" s="1081"/>
      <c r="DQ127" s="1081" t="s">
        <v>108</v>
      </c>
      <c r="DR127" s="1081"/>
      <c r="DS127" s="1081"/>
      <c r="DT127" s="1081"/>
      <c r="DU127" s="1081"/>
      <c r="DV127" s="1082" t="s">
        <v>108</v>
      </c>
      <c r="DW127" s="1082"/>
      <c r="DX127" s="1082"/>
      <c r="DY127" s="1082"/>
      <c r="DZ127" s="1083"/>
    </row>
    <row r="128" spans="1:130" s="197" customFormat="1" ht="26.25" customHeight="1">
      <c r="A128" s="1104" t="s">
        <v>454</v>
      </c>
      <c r="B128" s="1105"/>
      <c r="C128" s="1105"/>
      <c r="D128" s="1105"/>
      <c r="E128" s="1105"/>
      <c r="F128" s="1105"/>
      <c r="G128" s="1105"/>
      <c r="H128" s="1105"/>
      <c r="I128" s="1105"/>
      <c r="J128" s="1105"/>
      <c r="K128" s="1105"/>
      <c r="L128" s="1105"/>
      <c r="M128" s="1105"/>
      <c r="N128" s="1105"/>
      <c r="O128" s="1105"/>
      <c r="P128" s="1105"/>
      <c r="Q128" s="1105"/>
      <c r="R128" s="1105"/>
      <c r="S128" s="1105"/>
      <c r="T128" s="1105"/>
      <c r="U128" s="1105"/>
      <c r="V128" s="1105"/>
      <c r="W128" s="1106" t="s">
        <v>455</v>
      </c>
      <c r="X128" s="1106"/>
      <c r="Y128" s="1106"/>
      <c r="Z128" s="1107"/>
      <c r="AA128" s="1122">
        <v>162305</v>
      </c>
      <c r="AB128" s="1123"/>
      <c r="AC128" s="1123"/>
      <c r="AD128" s="1123"/>
      <c r="AE128" s="1124"/>
      <c r="AF128" s="1125">
        <v>169176</v>
      </c>
      <c r="AG128" s="1123"/>
      <c r="AH128" s="1123"/>
      <c r="AI128" s="1123"/>
      <c r="AJ128" s="1124"/>
      <c r="AK128" s="1125">
        <v>171671</v>
      </c>
      <c r="AL128" s="1123"/>
      <c r="AM128" s="1123"/>
      <c r="AN128" s="1123"/>
      <c r="AO128" s="1124"/>
      <c r="AP128" s="1126"/>
      <c r="AQ128" s="1127"/>
      <c r="AR128" s="1127"/>
      <c r="AS128" s="1127"/>
      <c r="AT128" s="1128"/>
      <c r="AU128" s="235"/>
      <c r="AV128" s="235"/>
      <c r="AW128" s="235"/>
      <c r="AX128" s="1087" t="s">
        <v>456</v>
      </c>
      <c r="AY128" s="983"/>
      <c r="AZ128" s="983"/>
      <c r="BA128" s="983"/>
      <c r="BB128" s="983"/>
      <c r="BC128" s="983"/>
      <c r="BD128" s="983"/>
      <c r="BE128" s="984"/>
      <c r="BF128" s="1099" t="s">
        <v>457</v>
      </c>
      <c r="BG128" s="1100"/>
      <c r="BH128" s="1100"/>
      <c r="BI128" s="1100"/>
      <c r="BJ128" s="1100"/>
      <c r="BK128" s="1100"/>
      <c r="BL128" s="1101"/>
      <c r="BM128" s="1099">
        <v>19.27</v>
      </c>
      <c r="BN128" s="1100"/>
      <c r="BO128" s="1100"/>
      <c r="BP128" s="1100"/>
      <c r="BQ128" s="1100"/>
      <c r="BR128" s="1100"/>
      <c r="BS128" s="1101"/>
      <c r="BT128" s="1099">
        <v>30</v>
      </c>
      <c r="BU128" s="1102"/>
      <c r="BV128" s="1102"/>
      <c r="BW128" s="1102"/>
      <c r="BX128" s="1102"/>
      <c r="BY128" s="1102"/>
      <c r="BZ128" s="110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3" t="s">
        <v>90</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3" t="s">
        <v>458</v>
      </c>
      <c r="X129" s="1094"/>
      <c r="Y129" s="1094"/>
      <c r="Z129" s="1095"/>
      <c r="AA129" s="991">
        <v>6281486</v>
      </c>
      <c r="AB129" s="992"/>
      <c r="AC129" s="992"/>
      <c r="AD129" s="992"/>
      <c r="AE129" s="993"/>
      <c r="AF129" s="994">
        <v>6244016</v>
      </c>
      <c r="AG129" s="992"/>
      <c r="AH129" s="992"/>
      <c r="AI129" s="992"/>
      <c r="AJ129" s="993"/>
      <c r="AK129" s="994">
        <v>6392423</v>
      </c>
      <c r="AL129" s="992"/>
      <c r="AM129" s="992"/>
      <c r="AN129" s="992"/>
      <c r="AO129" s="993"/>
      <c r="AP129" s="1096"/>
      <c r="AQ129" s="1097"/>
      <c r="AR129" s="1097"/>
      <c r="AS129" s="1097"/>
      <c r="AT129" s="1098"/>
      <c r="AU129" s="235"/>
      <c r="AV129" s="235"/>
      <c r="AW129" s="235"/>
      <c r="AX129" s="1087" t="s">
        <v>459</v>
      </c>
      <c r="AY129" s="983"/>
      <c r="AZ129" s="983"/>
      <c r="BA129" s="983"/>
      <c r="BB129" s="983"/>
      <c r="BC129" s="983"/>
      <c r="BD129" s="983"/>
      <c r="BE129" s="984"/>
      <c r="BF129" s="1088">
        <v>3.8</v>
      </c>
      <c r="BG129" s="1089"/>
      <c r="BH129" s="1089"/>
      <c r="BI129" s="1089"/>
      <c r="BJ129" s="1089"/>
      <c r="BK129" s="1089"/>
      <c r="BL129" s="1090"/>
      <c r="BM129" s="1088">
        <v>25</v>
      </c>
      <c r="BN129" s="1089"/>
      <c r="BO129" s="1089"/>
      <c r="BP129" s="1089"/>
      <c r="BQ129" s="1089"/>
      <c r="BR129" s="1089"/>
      <c r="BS129" s="1090"/>
      <c r="BT129" s="1088">
        <v>35</v>
      </c>
      <c r="BU129" s="1091"/>
      <c r="BV129" s="1091"/>
      <c r="BW129" s="1091"/>
      <c r="BX129" s="1091"/>
      <c r="BY129" s="1091"/>
      <c r="BZ129" s="109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3" t="s">
        <v>460</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3" t="s">
        <v>461</v>
      </c>
      <c r="X130" s="1094"/>
      <c r="Y130" s="1094"/>
      <c r="Z130" s="1095"/>
      <c r="AA130" s="991">
        <v>689286</v>
      </c>
      <c r="AB130" s="992"/>
      <c r="AC130" s="992"/>
      <c r="AD130" s="992"/>
      <c r="AE130" s="993"/>
      <c r="AF130" s="994">
        <v>737564</v>
      </c>
      <c r="AG130" s="992"/>
      <c r="AH130" s="992"/>
      <c r="AI130" s="992"/>
      <c r="AJ130" s="993"/>
      <c r="AK130" s="994">
        <v>673531</v>
      </c>
      <c r="AL130" s="992"/>
      <c r="AM130" s="992"/>
      <c r="AN130" s="992"/>
      <c r="AO130" s="993"/>
      <c r="AP130" s="1096"/>
      <c r="AQ130" s="1097"/>
      <c r="AR130" s="1097"/>
      <c r="AS130" s="1097"/>
      <c r="AT130" s="1098"/>
      <c r="AU130" s="235"/>
      <c r="AV130" s="235"/>
      <c r="AW130" s="235"/>
      <c r="AX130" s="1146" t="s">
        <v>462</v>
      </c>
      <c r="AY130" s="1078"/>
      <c r="AZ130" s="1078"/>
      <c r="BA130" s="1078"/>
      <c r="BB130" s="1078"/>
      <c r="BC130" s="1078"/>
      <c r="BD130" s="1078"/>
      <c r="BE130" s="1079"/>
      <c r="BF130" s="1108">
        <v>74.400000000000006</v>
      </c>
      <c r="BG130" s="1109"/>
      <c r="BH130" s="1109"/>
      <c r="BI130" s="1109"/>
      <c r="BJ130" s="1109"/>
      <c r="BK130" s="1109"/>
      <c r="BL130" s="1110"/>
      <c r="BM130" s="1108">
        <v>350</v>
      </c>
      <c r="BN130" s="1109"/>
      <c r="BO130" s="1109"/>
      <c r="BP130" s="1109"/>
      <c r="BQ130" s="1109"/>
      <c r="BR130" s="1109"/>
      <c r="BS130" s="1110"/>
      <c r="BT130" s="1111"/>
      <c r="BU130" s="1112"/>
      <c r="BV130" s="1112"/>
      <c r="BW130" s="1112"/>
      <c r="BX130" s="1112"/>
      <c r="BY130" s="1112"/>
      <c r="BZ130" s="111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4"/>
      <c r="B131" s="1115"/>
      <c r="C131" s="1115"/>
      <c r="D131" s="1115"/>
      <c r="E131" s="1115"/>
      <c r="F131" s="1115"/>
      <c r="G131" s="1115"/>
      <c r="H131" s="1115"/>
      <c r="I131" s="1115"/>
      <c r="J131" s="1115"/>
      <c r="K131" s="1115"/>
      <c r="L131" s="1115"/>
      <c r="M131" s="1115"/>
      <c r="N131" s="1115"/>
      <c r="O131" s="1115"/>
      <c r="P131" s="1115"/>
      <c r="Q131" s="1115"/>
      <c r="R131" s="1115"/>
      <c r="S131" s="1115"/>
      <c r="T131" s="1115"/>
      <c r="U131" s="1115"/>
      <c r="V131" s="1115"/>
      <c r="W131" s="1116" t="s">
        <v>463</v>
      </c>
      <c r="X131" s="1117"/>
      <c r="Y131" s="1117"/>
      <c r="Z131" s="1118"/>
      <c r="AA131" s="1030">
        <v>5592200</v>
      </c>
      <c r="AB131" s="1031"/>
      <c r="AC131" s="1031"/>
      <c r="AD131" s="1031"/>
      <c r="AE131" s="1032"/>
      <c r="AF131" s="1033">
        <v>5506452</v>
      </c>
      <c r="AG131" s="1031"/>
      <c r="AH131" s="1031"/>
      <c r="AI131" s="1031"/>
      <c r="AJ131" s="1032"/>
      <c r="AK131" s="1033">
        <v>5718892</v>
      </c>
      <c r="AL131" s="1031"/>
      <c r="AM131" s="1031"/>
      <c r="AN131" s="1031"/>
      <c r="AO131" s="1032"/>
      <c r="AP131" s="1119"/>
      <c r="AQ131" s="1120"/>
      <c r="AR131" s="1120"/>
      <c r="AS131" s="1120"/>
      <c r="AT131" s="112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30" t="s">
        <v>464</v>
      </c>
      <c r="B132" s="1131"/>
      <c r="C132" s="1131"/>
      <c r="D132" s="1131"/>
      <c r="E132" s="1131"/>
      <c r="F132" s="1131"/>
      <c r="G132" s="1131"/>
      <c r="H132" s="1131"/>
      <c r="I132" s="1131"/>
      <c r="J132" s="1131"/>
      <c r="K132" s="1131"/>
      <c r="L132" s="1131"/>
      <c r="M132" s="1131"/>
      <c r="N132" s="1131"/>
      <c r="O132" s="1131"/>
      <c r="P132" s="1131"/>
      <c r="Q132" s="1131"/>
      <c r="R132" s="1131"/>
      <c r="S132" s="1131"/>
      <c r="T132" s="1131"/>
      <c r="U132" s="1131"/>
      <c r="V132" s="1134" t="s">
        <v>465</v>
      </c>
      <c r="W132" s="1134"/>
      <c r="X132" s="1134"/>
      <c r="Y132" s="1134"/>
      <c r="Z132" s="1135"/>
      <c r="AA132" s="1136">
        <v>3.40570795</v>
      </c>
      <c r="AB132" s="1137"/>
      <c r="AC132" s="1137"/>
      <c r="AD132" s="1137"/>
      <c r="AE132" s="1138"/>
      <c r="AF132" s="1139">
        <v>2.9400964539999999</v>
      </c>
      <c r="AG132" s="1137"/>
      <c r="AH132" s="1137"/>
      <c r="AI132" s="1137"/>
      <c r="AJ132" s="1138"/>
      <c r="AK132" s="1139">
        <v>5.0818760000000003</v>
      </c>
      <c r="AL132" s="1137"/>
      <c r="AM132" s="1137"/>
      <c r="AN132" s="1137"/>
      <c r="AO132" s="1138"/>
      <c r="AP132" s="1020"/>
      <c r="AQ132" s="1021"/>
      <c r="AR132" s="1021"/>
      <c r="AS132" s="1021"/>
      <c r="AT132" s="114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32"/>
      <c r="B133" s="1133"/>
      <c r="C133" s="1133"/>
      <c r="D133" s="1133"/>
      <c r="E133" s="1133"/>
      <c r="F133" s="1133"/>
      <c r="G133" s="1133"/>
      <c r="H133" s="1133"/>
      <c r="I133" s="1133"/>
      <c r="J133" s="1133"/>
      <c r="K133" s="1133"/>
      <c r="L133" s="1133"/>
      <c r="M133" s="1133"/>
      <c r="N133" s="1133"/>
      <c r="O133" s="1133"/>
      <c r="P133" s="1133"/>
      <c r="Q133" s="1133"/>
      <c r="R133" s="1133"/>
      <c r="S133" s="1133"/>
      <c r="T133" s="1133"/>
      <c r="U133" s="1133"/>
      <c r="V133" s="1141" t="s">
        <v>466</v>
      </c>
      <c r="W133" s="1141"/>
      <c r="X133" s="1141"/>
      <c r="Y133" s="1141"/>
      <c r="Z133" s="1142"/>
      <c r="AA133" s="1143">
        <v>4.2</v>
      </c>
      <c r="AB133" s="1144"/>
      <c r="AC133" s="1144"/>
      <c r="AD133" s="1144"/>
      <c r="AE133" s="1145"/>
      <c r="AF133" s="1143">
        <v>3.3</v>
      </c>
      <c r="AG133" s="1144"/>
      <c r="AH133" s="1144"/>
      <c r="AI133" s="1144"/>
      <c r="AJ133" s="1145"/>
      <c r="AK133" s="1143">
        <v>3.8</v>
      </c>
      <c r="AL133" s="1144"/>
      <c r="AM133" s="1144"/>
      <c r="AN133" s="1144"/>
      <c r="AO133" s="1145"/>
      <c r="AP133" s="1061"/>
      <c r="AQ133" s="1062"/>
      <c r="AR133" s="1062"/>
      <c r="AS133" s="1062"/>
      <c r="AT133" s="112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Q16" zoomScale="90" zoomScaleNormal="85" zoomScaleSheetLayoutView="90" workbookViewId="0">
      <selection activeCell="AB51" sqref="AB51"/>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67" zoomScaleNormal="40" zoomScaleSheetLayoutView="55" workbookViewId="0">
      <selection activeCell="M39" sqref="M39"/>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22" workbookViewId="0">
      <selection activeCell="M39" sqref="M39"/>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50" t="s">
        <v>469</v>
      </c>
      <c r="L7" s="254"/>
      <c r="M7" s="255" t="s">
        <v>470</v>
      </c>
      <c r="N7" s="256"/>
    </row>
    <row r="8" spans="1:16">
      <c r="A8" s="248"/>
      <c r="B8" s="244"/>
      <c r="C8" s="244"/>
      <c r="D8" s="244"/>
      <c r="E8" s="244"/>
      <c r="F8" s="244"/>
      <c r="G8" s="257"/>
      <c r="H8" s="258"/>
      <c r="I8" s="258"/>
      <c r="J8" s="259"/>
      <c r="K8" s="1151"/>
      <c r="L8" s="260" t="s">
        <v>471</v>
      </c>
      <c r="M8" s="261" t="s">
        <v>472</v>
      </c>
      <c r="N8" s="262" t="s">
        <v>473</v>
      </c>
    </row>
    <row r="9" spans="1:16">
      <c r="A9" s="248"/>
      <c r="B9" s="244"/>
      <c r="C9" s="244"/>
      <c r="D9" s="244"/>
      <c r="E9" s="244"/>
      <c r="F9" s="244"/>
      <c r="G9" s="1152" t="s">
        <v>474</v>
      </c>
      <c r="H9" s="1153"/>
      <c r="I9" s="1153"/>
      <c r="J9" s="1154"/>
      <c r="K9" s="263">
        <v>2057198</v>
      </c>
      <c r="L9" s="264">
        <v>65064</v>
      </c>
      <c r="M9" s="265">
        <v>55347</v>
      </c>
      <c r="N9" s="266">
        <v>17.600000000000001</v>
      </c>
    </row>
    <row r="10" spans="1:16">
      <c r="A10" s="248"/>
      <c r="B10" s="244"/>
      <c r="C10" s="244"/>
      <c r="D10" s="244"/>
      <c r="E10" s="244"/>
      <c r="F10" s="244"/>
      <c r="G10" s="1152" t="s">
        <v>475</v>
      </c>
      <c r="H10" s="1153"/>
      <c r="I10" s="1153"/>
      <c r="J10" s="1154"/>
      <c r="K10" s="267">
        <v>86439</v>
      </c>
      <c r="L10" s="268">
        <v>2734</v>
      </c>
      <c r="M10" s="269">
        <v>5378</v>
      </c>
      <c r="N10" s="270">
        <v>-49.2</v>
      </c>
    </row>
    <row r="11" spans="1:16" ht="13.5" customHeight="1">
      <c r="A11" s="248"/>
      <c r="B11" s="244"/>
      <c r="C11" s="244"/>
      <c r="D11" s="244"/>
      <c r="E11" s="244"/>
      <c r="F11" s="244"/>
      <c r="G11" s="1152" t="s">
        <v>476</v>
      </c>
      <c r="H11" s="1153"/>
      <c r="I11" s="1153"/>
      <c r="J11" s="1154"/>
      <c r="K11" s="267">
        <v>406339</v>
      </c>
      <c r="L11" s="268">
        <v>12852</v>
      </c>
      <c r="M11" s="269">
        <v>7824</v>
      </c>
      <c r="N11" s="270">
        <v>64.3</v>
      </c>
    </row>
    <row r="12" spans="1:16" ht="13.5" customHeight="1">
      <c r="A12" s="248"/>
      <c r="B12" s="244"/>
      <c r="C12" s="244"/>
      <c r="D12" s="244"/>
      <c r="E12" s="244"/>
      <c r="F12" s="244"/>
      <c r="G12" s="1152" t="s">
        <v>477</v>
      </c>
      <c r="H12" s="1153"/>
      <c r="I12" s="1153"/>
      <c r="J12" s="1154"/>
      <c r="K12" s="267" t="s">
        <v>478</v>
      </c>
      <c r="L12" s="268" t="s">
        <v>478</v>
      </c>
      <c r="M12" s="269">
        <v>137</v>
      </c>
      <c r="N12" s="270" t="s">
        <v>478</v>
      </c>
    </row>
    <row r="13" spans="1:16" ht="13.5" customHeight="1">
      <c r="A13" s="248"/>
      <c r="B13" s="244"/>
      <c r="C13" s="244"/>
      <c r="D13" s="244"/>
      <c r="E13" s="244"/>
      <c r="F13" s="244"/>
      <c r="G13" s="1152" t="s">
        <v>479</v>
      </c>
      <c r="H13" s="1153"/>
      <c r="I13" s="1153"/>
      <c r="J13" s="1154"/>
      <c r="K13" s="267" t="s">
        <v>478</v>
      </c>
      <c r="L13" s="268" t="s">
        <v>478</v>
      </c>
      <c r="M13" s="269">
        <v>6</v>
      </c>
      <c r="N13" s="270" t="s">
        <v>478</v>
      </c>
    </row>
    <row r="14" spans="1:16" ht="13.5" customHeight="1">
      <c r="A14" s="248"/>
      <c r="B14" s="244"/>
      <c r="C14" s="244"/>
      <c r="D14" s="244"/>
      <c r="E14" s="244"/>
      <c r="F14" s="244"/>
      <c r="G14" s="1152" t="s">
        <v>480</v>
      </c>
      <c r="H14" s="1153"/>
      <c r="I14" s="1153"/>
      <c r="J14" s="1154"/>
      <c r="K14" s="267">
        <v>128711</v>
      </c>
      <c r="L14" s="268">
        <v>4071</v>
      </c>
      <c r="M14" s="269">
        <v>2598</v>
      </c>
      <c r="N14" s="270">
        <v>56.7</v>
      </c>
    </row>
    <row r="15" spans="1:16" ht="13.5" customHeight="1">
      <c r="A15" s="248"/>
      <c r="B15" s="244"/>
      <c r="C15" s="244"/>
      <c r="D15" s="244"/>
      <c r="E15" s="244"/>
      <c r="F15" s="244"/>
      <c r="G15" s="1152" t="s">
        <v>481</v>
      </c>
      <c r="H15" s="1153"/>
      <c r="I15" s="1153"/>
      <c r="J15" s="1154"/>
      <c r="K15" s="267">
        <v>34686</v>
      </c>
      <c r="L15" s="268">
        <v>1097</v>
      </c>
      <c r="M15" s="269">
        <v>1203</v>
      </c>
      <c r="N15" s="270">
        <v>-8.8000000000000007</v>
      </c>
    </row>
    <row r="16" spans="1:16">
      <c r="A16" s="248"/>
      <c r="B16" s="244"/>
      <c r="C16" s="244"/>
      <c r="D16" s="244"/>
      <c r="E16" s="244"/>
      <c r="F16" s="244"/>
      <c r="G16" s="1155" t="s">
        <v>482</v>
      </c>
      <c r="H16" s="1156"/>
      <c r="I16" s="1156"/>
      <c r="J16" s="1157"/>
      <c r="K16" s="268">
        <v>-254891</v>
      </c>
      <c r="L16" s="268">
        <v>-8062</v>
      </c>
      <c r="M16" s="269">
        <v>-5188</v>
      </c>
      <c r="N16" s="270">
        <v>55.4</v>
      </c>
    </row>
    <row r="17" spans="1:16">
      <c r="A17" s="248"/>
      <c r="B17" s="244"/>
      <c r="C17" s="244"/>
      <c r="D17" s="244"/>
      <c r="E17" s="244"/>
      <c r="F17" s="244"/>
      <c r="G17" s="1155" t="s">
        <v>167</v>
      </c>
      <c r="H17" s="1156"/>
      <c r="I17" s="1156"/>
      <c r="J17" s="1157"/>
      <c r="K17" s="268">
        <v>2458482</v>
      </c>
      <c r="L17" s="268">
        <v>77756</v>
      </c>
      <c r="M17" s="269">
        <v>67305</v>
      </c>
      <c r="N17" s="270">
        <v>15.5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47" t="s">
        <v>487</v>
      </c>
      <c r="H21" s="1148"/>
      <c r="I21" s="1148"/>
      <c r="J21" s="1149"/>
      <c r="K21" s="280">
        <v>7.31</v>
      </c>
      <c r="L21" s="281">
        <v>6.27</v>
      </c>
      <c r="M21" s="282">
        <v>1.04</v>
      </c>
      <c r="N21" s="249"/>
      <c r="O21" s="283"/>
      <c r="P21" s="279"/>
    </row>
    <row r="22" spans="1:16" s="284" customFormat="1">
      <c r="A22" s="279"/>
      <c r="B22" s="249"/>
      <c r="C22" s="249"/>
      <c r="D22" s="249"/>
      <c r="E22" s="249"/>
      <c r="F22" s="249"/>
      <c r="G22" s="1147" t="s">
        <v>488</v>
      </c>
      <c r="H22" s="1148"/>
      <c r="I22" s="1148"/>
      <c r="J22" s="1149"/>
      <c r="K22" s="285">
        <v>101.4</v>
      </c>
      <c r="L22" s="286">
        <v>97.2</v>
      </c>
      <c r="M22" s="287">
        <v>4.2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50" t="s">
        <v>469</v>
      </c>
      <c r="L30" s="254"/>
      <c r="M30" s="255" t="s">
        <v>470</v>
      </c>
      <c r="N30" s="256"/>
    </row>
    <row r="31" spans="1:16">
      <c r="A31" s="248"/>
      <c r="B31" s="244"/>
      <c r="C31" s="244"/>
      <c r="D31" s="244"/>
      <c r="E31" s="244"/>
      <c r="F31" s="244"/>
      <c r="G31" s="257"/>
      <c r="H31" s="258"/>
      <c r="I31" s="258"/>
      <c r="J31" s="259"/>
      <c r="K31" s="1151"/>
      <c r="L31" s="260" t="s">
        <v>471</v>
      </c>
      <c r="M31" s="261" t="s">
        <v>472</v>
      </c>
      <c r="N31" s="262" t="s">
        <v>473</v>
      </c>
    </row>
    <row r="32" spans="1:16" ht="27" customHeight="1">
      <c r="A32" s="248"/>
      <c r="B32" s="244"/>
      <c r="C32" s="244"/>
      <c r="D32" s="244"/>
      <c r="E32" s="244"/>
      <c r="F32" s="244"/>
      <c r="G32" s="1163" t="s">
        <v>492</v>
      </c>
      <c r="H32" s="1164"/>
      <c r="I32" s="1164"/>
      <c r="J32" s="1165"/>
      <c r="K32" s="294">
        <v>891527</v>
      </c>
      <c r="L32" s="294">
        <v>28197</v>
      </c>
      <c r="M32" s="295">
        <v>29478</v>
      </c>
      <c r="N32" s="296">
        <v>-4.3</v>
      </c>
    </row>
    <row r="33" spans="1:16" ht="13.5" customHeight="1">
      <c r="A33" s="248"/>
      <c r="B33" s="244"/>
      <c r="C33" s="244"/>
      <c r="D33" s="244"/>
      <c r="E33" s="244"/>
      <c r="F33" s="244"/>
      <c r="G33" s="1163" t="s">
        <v>493</v>
      </c>
      <c r="H33" s="1164"/>
      <c r="I33" s="1164"/>
      <c r="J33" s="1165"/>
      <c r="K33" s="294" t="s">
        <v>478</v>
      </c>
      <c r="L33" s="294" t="s">
        <v>478</v>
      </c>
      <c r="M33" s="295" t="s">
        <v>478</v>
      </c>
      <c r="N33" s="296" t="s">
        <v>478</v>
      </c>
    </row>
    <row r="34" spans="1:16" ht="27" customHeight="1">
      <c r="A34" s="248"/>
      <c r="B34" s="244"/>
      <c r="C34" s="244"/>
      <c r="D34" s="244"/>
      <c r="E34" s="244"/>
      <c r="F34" s="244"/>
      <c r="G34" s="1163" t="s">
        <v>494</v>
      </c>
      <c r="H34" s="1164"/>
      <c r="I34" s="1164"/>
      <c r="J34" s="1165"/>
      <c r="K34" s="294" t="s">
        <v>478</v>
      </c>
      <c r="L34" s="294" t="s">
        <v>478</v>
      </c>
      <c r="M34" s="295" t="s">
        <v>478</v>
      </c>
      <c r="N34" s="296" t="s">
        <v>478</v>
      </c>
    </row>
    <row r="35" spans="1:16" ht="27" customHeight="1">
      <c r="A35" s="248"/>
      <c r="B35" s="244"/>
      <c r="C35" s="244"/>
      <c r="D35" s="244"/>
      <c r="E35" s="244"/>
      <c r="F35" s="244"/>
      <c r="G35" s="1163" t="s">
        <v>495</v>
      </c>
      <c r="H35" s="1164"/>
      <c r="I35" s="1164"/>
      <c r="J35" s="1165"/>
      <c r="K35" s="294">
        <v>205991</v>
      </c>
      <c r="L35" s="294">
        <v>6515</v>
      </c>
      <c r="M35" s="295">
        <v>9466</v>
      </c>
      <c r="N35" s="296">
        <v>-31.2</v>
      </c>
    </row>
    <row r="36" spans="1:16" ht="27" customHeight="1">
      <c r="A36" s="248"/>
      <c r="B36" s="244"/>
      <c r="C36" s="244"/>
      <c r="D36" s="244"/>
      <c r="E36" s="244"/>
      <c r="F36" s="244"/>
      <c r="G36" s="1163" t="s">
        <v>496</v>
      </c>
      <c r="H36" s="1164"/>
      <c r="I36" s="1164"/>
      <c r="J36" s="1165"/>
      <c r="K36" s="294">
        <v>38311</v>
      </c>
      <c r="L36" s="294">
        <v>1212</v>
      </c>
      <c r="M36" s="295">
        <v>2568</v>
      </c>
      <c r="N36" s="296">
        <v>-52.8</v>
      </c>
    </row>
    <row r="37" spans="1:16" ht="13.5" customHeight="1">
      <c r="A37" s="248"/>
      <c r="B37" s="244"/>
      <c r="C37" s="244"/>
      <c r="D37" s="244"/>
      <c r="E37" s="244"/>
      <c r="F37" s="244"/>
      <c r="G37" s="1163" t="s">
        <v>497</v>
      </c>
      <c r="H37" s="1164"/>
      <c r="I37" s="1164"/>
      <c r="J37" s="1165"/>
      <c r="K37" s="294" t="s">
        <v>478</v>
      </c>
      <c r="L37" s="294" t="s">
        <v>478</v>
      </c>
      <c r="M37" s="295">
        <v>1267</v>
      </c>
      <c r="N37" s="296" t="s">
        <v>478</v>
      </c>
    </row>
    <row r="38" spans="1:16" ht="27" customHeight="1">
      <c r="A38" s="248"/>
      <c r="B38" s="244"/>
      <c r="C38" s="244"/>
      <c r="D38" s="244"/>
      <c r="E38" s="244"/>
      <c r="F38" s="244"/>
      <c r="G38" s="1166" t="s">
        <v>498</v>
      </c>
      <c r="H38" s="1167"/>
      <c r="I38" s="1167"/>
      <c r="J38" s="1168"/>
      <c r="K38" s="297" t="s">
        <v>478</v>
      </c>
      <c r="L38" s="297" t="s">
        <v>478</v>
      </c>
      <c r="M38" s="298">
        <v>1</v>
      </c>
      <c r="N38" s="299" t="s">
        <v>478</v>
      </c>
      <c r="O38" s="293"/>
    </row>
    <row r="39" spans="1:16">
      <c r="A39" s="248"/>
      <c r="B39" s="244"/>
      <c r="C39" s="244"/>
      <c r="D39" s="244"/>
      <c r="E39" s="244"/>
      <c r="F39" s="244"/>
      <c r="G39" s="1166" t="s">
        <v>499</v>
      </c>
      <c r="H39" s="1167"/>
      <c r="I39" s="1167"/>
      <c r="J39" s="1168"/>
      <c r="K39" s="300">
        <v>-171671</v>
      </c>
      <c r="L39" s="300">
        <v>-5430</v>
      </c>
      <c r="M39" s="301">
        <v>-3176</v>
      </c>
      <c r="N39" s="302">
        <v>71</v>
      </c>
      <c r="O39" s="293"/>
    </row>
    <row r="40" spans="1:16" ht="27" customHeight="1">
      <c r="A40" s="248"/>
      <c r="B40" s="244"/>
      <c r="C40" s="244"/>
      <c r="D40" s="244"/>
      <c r="E40" s="244"/>
      <c r="F40" s="244"/>
      <c r="G40" s="1163" t="s">
        <v>500</v>
      </c>
      <c r="H40" s="1164"/>
      <c r="I40" s="1164"/>
      <c r="J40" s="1165"/>
      <c r="K40" s="300">
        <v>-673531</v>
      </c>
      <c r="L40" s="300">
        <v>-21302</v>
      </c>
      <c r="M40" s="301">
        <v>-27766</v>
      </c>
      <c r="N40" s="302">
        <v>-23.3</v>
      </c>
      <c r="O40" s="293"/>
    </row>
    <row r="41" spans="1:16">
      <c r="A41" s="248"/>
      <c r="B41" s="244"/>
      <c r="C41" s="244"/>
      <c r="D41" s="244"/>
      <c r="E41" s="244"/>
      <c r="F41" s="244"/>
      <c r="G41" s="1169" t="s">
        <v>278</v>
      </c>
      <c r="H41" s="1170"/>
      <c r="I41" s="1170"/>
      <c r="J41" s="1171"/>
      <c r="K41" s="294">
        <v>290627</v>
      </c>
      <c r="L41" s="300">
        <v>9192</v>
      </c>
      <c r="M41" s="301">
        <v>11838</v>
      </c>
      <c r="N41" s="302">
        <v>-22.4</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58" t="s">
        <v>469</v>
      </c>
      <c r="J49" s="1160" t="s">
        <v>504</v>
      </c>
      <c r="K49" s="1161"/>
      <c r="L49" s="1161"/>
      <c r="M49" s="1161"/>
      <c r="N49" s="1162"/>
    </row>
    <row r="50" spans="1:14">
      <c r="A50" s="248"/>
      <c r="B50" s="244"/>
      <c r="C50" s="244"/>
      <c r="D50" s="244"/>
      <c r="E50" s="244"/>
      <c r="F50" s="244"/>
      <c r="G50" s="312"/>
      <c r="H50" s="313"/>
      <c r="I50" s="1159"/>
      <c r="J50" s="314" t="s">
        <v>505</v>
      </c>
      <c r="K50" s="315" t="s">
        <v>506</v>
      </c>
      <c r="L50" s="316" t="s">
        <v>507</v>
      </c>
      <c r="M50" s="317" t="s">
        <v>508</v>
      </c>
      <c r="N50" s="318" t="s">
        <v>509</v>
      </c>
    </row>
    <row r="51" spans="1:14">
      <c r="A51" s="248"/>
      <c r="B51" s="244"/>
      <c r="C51" s="244"/>
      <c r="D51" s="244"/>
      <c r="E51" s="244"/>
      <c r="F51" s="244"/>
      <c r="G51" s="310" t="s">
        <v>510</v>
      </c>
      <c r="H51" s="311"/>
      <c r="I51" s="319">
        <v>692613</v>
      </c>
      <c r="J51" s="320">
        <v>20812</v>
      </c>
      <c r="K51" s="321">
        <v>-19.3</v>
      </c>
      <c r="L51" s="322">
        <v>42839</v>
      </c>
      <c r="M51" s="323">
        <v>-13.3</v>
      </c>
      <c r="N51" s="324">
        <v>-6</v>
      </c>
    </row>
    <row r="52" spans="1:14">
      <c r="A52" s="248"/>
      <c r="B52" s="244"/>
      <c r="C52" s="244"/>
      <c r="D52" s="244"/>
      <c r="E52" s="244"/>
      <c r="F52" s="244"/>
      <c r="G52" s="325"/>
      <c r="H52" s="326" t="s">
        <v>511</v>
      </c>
      <c r="I52" s="327">
        <v>307054</v>
      </c>
      <c r="J52" s="328">
        <v>9226</v>
      </c>
      <c r="K52" s="329">
        <v>-33.1</v>
      </c>
      <c r="L52" s="330">
        <v>22027</v>
      </c>
      <c r="M52" s="331">
        <v>-17.100000000000001</v>
      </c>
      <c r="N52" s="332">
        <v>-16</v>
      </c>
    </row>
    <row r="53" spans="1:14">
      <c r="A53" s="248"/>
      <c r="B53" s="244"/>
      <c r="C53" s="244"/>
      <c r="D53" s="244"/>
      <c r="E53" s="244"/>
      <c r="F53" s="244"/>
      <c r="G53" s="310" t="s">
        <v>512</v>
      </c>
      <c r="H53" s="311"/>
      <c r="I53" s="319">
        <v>937314</v>
      </c>
      <c r="J53" s="320">
        <v>28323</v>
      </c>
      <c r="K53" s="321">
        <v>36.1</v>
      </c>
      <c r="L53" s="322">
        <v>46819</v>
      </c>
      <c r="M53" s="323">
        <v>9.3000000000000007</v>
      </c>
      <c r="N53" s="324">
        <v>26.8</v>
      </c>
    </row>
    <row r="54" spans="1:14">
      <c r="A54" s="248"/>
      <c r="B54" s="244"/>
      <c r="C54" s="244"/>
      <c r="D54" s="244"/>
      <c r="E54" s="244"/>
      <c r="F54" s="244"/>
      <c r="G54" s="325"/>
      <c r="H54" s="326" t="s">
        <v>511</v>
      </c>
      <c r="I54" s="327">
        <v>279052</v>
      </c>
      <c r="J54" s="328">
        <v>8432</v>
      </c>
      <c r="K54" s="329">
        <v>-8.6</v>
      </c>
      <c r="L54" s="330">
        <v>24121</v>
      </c>
      <c r="M54" s="331">
        <v>9.5</v>
      </c>
      <c r="N54" s="332">
        <v>-18.100000000000001</v>
      </c>
    </row>
    <row r="55" spans="1:14">
      <c r="A55" s="248"/>
      <c r="B55" s="244"/>
      <c r="C55" s="244"/>
      <c r="D55" s="244"/>
      <c r="E55" s="244"/>
      <c r="F55" s="244"/>
      <c r="G55" s="310" t="s">
        <v>513</v>
      </c>
      <c r="H55" s="311"/>
      <c r="I55" s="319">
        <v>1300708</v>
      </c>
      <c r="J55" s="320">
        <v>39670</v>
      </c>
      <c r="K55" s="321">
        <v>40.1</v>
      </c>
      <c r="L55" s="322">
        <v>53270</v>
      </c>
      <c r="M55" s="323">
        <v>13.8</v>
      </c>
      <c r="N55" s="324">
        <v>26.3</v>
      </c>
    </row>
    <row r="56" spans="1:14">
      <c r="A56" s="248"/>
      <c r="B56" s="244"/>
      <c r="C56" s="244"/>
      <c r="D56" s="244"/>
      <c r="E56" s="244"/>
      <c r="F56" s="244"/>
      <c r="G56" s="325"/>
      <c r="H56" s="326" t="s">
        <v>511</v>
      </c>
      <c r="I56" s="327">
        <v>668190</v>
      </c>
      <c r="J56" s="328">
        <v>20379</v>
      </c>
      <c r="K56" s="329">
        <v>141.69999999999999</v>
      </c>
      <c r="L56" s="330">
        <v>24316</v>
      </c>
      <c r="M56" s="331">
        <v>0.8</v>
      </c>
      <c r="N56" s="332">
        <v>140.9</v>
      </c>
    </row>
    <row r="57" spans="1:14">
      <c r="A57" s="248"/>
      <c r="B57" s="244"/>
      <c r="C57" s="244"/>
      <c r="D57" s="244"/>
      <c r="E57" s="244"/>
      <c r="F57" s="244"/>
      <c r="G57" s="310" t="s">
        <v>514</v>
      </c>
      <c r="H57" s="311"/>
      <c r="I57" s="319">
        <v>2269990</v>
      </c>
      <c r="J57" s="320">
        <v>70457</v>
      </c>
      <c r="K57" s="321">
        <v>77.599999999999994</v>
      </c>
      <c r="L57" s="322">
        <v>53292</v>
      </c>
      <c r="M57" s="323">
        <v>0</v>
      </c>
      <c r="N57" s="324">
        <v>77.599999999999994</v>
      </c>
    </row>
    <row r="58" spans="1:14">
      <c r="A58" s="248"/>
      <c r="B58" s="244"/>
      <c r="C58" s="244"/>
      <c r="D58" s="244"/>
      <c r="E58" s="244"/>
      <c r="F58" s="244"/>
      <c r="G58" s="325"/>
      <c r="H58" s="326" t="s">
        <v>511</v>
      </c>
      <c r="I58" s="327">
        <v>1152617</v>
      </c>
      <c r="J58" s="328">
        <v>35776</v>
      </c>
      <c r="K58" s="329">
        <v>75.599999999999994</v>
      </c>
      <c r="L58" s="330">
        <v>28900</v>
      </c>
      <c r="M58" s="331">
        <v>18.899999999999999</v>
      </c>
      <c r="N58" s="332">
        <v>56.7</v>
      </c>
    </row>
    <row r="59" spans="1:14">
      <c r="A59" s="248"/>
      <c r="B59" s="244"/>
      <c r="C59" s="244"/>
      <c r="D59" s="244"/>
      <c r="E59" s="244"/>
      <c r="F59" s="244"/>
      <c r="G59" s="310" t="s">
        <v>515</v>
      </c>
      <c r="H59" s="311"/>
      <c r="I59" s="319">
        <v>677108</v>
      </c>
      <c r="J59" s="320">
        <v>21415</v>
      </c>
      <c r="K59" s="321">
        <v>-69.599999999999994</v>
      </c>
      <c r="L59" s="322">
        <v>49919</v>
      </c>
      <c r="M59" s="323">
        <v>-6.3</v>
      </c>
      <c r="N59" s="324">
        <v>-63.3</v>
      </c>
    </row>
    <row r="60" spans="1:14">
      <c r="A60" s="248"/>
      <c r="B60" s="244"/>
      <c r="C60" s="244"/>
      <c r="D60" s="244"/>
      <c r="E60" s="244"/>
      <c r="F60" s="244"/>
      <c r="G60" s="325"/>
      <c r="H60" s="326" t="s">
        <v>511</v>
      </c>
      <c r="I60" s="333">
        <v>337193</v>
      </c>
      <c r="J60" s="328">
        <v>10665</v>
      </c>
      <c r="K60" s="329">
        <v>-70.2</v>
      </c>
      <c r="L60" s="330">
        <v>26398</v>
      </c>
      <c r="M60" s="331">
        <v>-8.6999999999999993</v>
      </c>
      <c r="N60" s="332">
        <v>-61.5</v>
      </c>
    </row>
    <row r="61" spans="1:14">
      <c r="A61" s="248"/>
      <c r="B61" s="244"/>
      <c r="C61" s="244"/>
      <c r="D61" s="244"/>
      <c r="E61" s="244"/>
      <c r="F61" s="244"/>
      <c r="G61" s="310" t="s">
        <v>516</v>
      </c>
      <c r="H61" s="334"/>
      <c r="I61" s="335">
        <v>1175547</v>
      </c>
      <c r="J61" s="336">
        <v>36135</v>
      </c>
      <c r="K61" s="337">
        <v>13</v>
      </c>
      <c r="L61" s="338">
        <v>49228</v>
      </c>
      <c r="M61" s="339">
        <v>0.7</v>
      </c>
      <c r="N61" s="324">
        <v>12.3</v>
      </c>
    </row>
    <row r="62" spans="1:14">
      <c r="A62" s="248"/>
      <c r="B62" s="244"/>
      <c r="C62" s="244"/>
      <c r="D62" s="244"/>
      <c r="E62" s="244"/>
      <c r="F62" s="244"/>
      <c r="G62" s="325"/>
      <c r="H62" s="326" t="s">
        <v>511</v>
      </c>
      <c r="I62" s="327">
        <v>548821</v>
      </c>
      <c r="J62" s="328">
        <v>16896</v>
      </c>
      <c r="K62" s="329">
        <v>21.1</v>
      </c>
      <c r="L62" s="330">
        <v>25152</v>
      </c>
      <c r="M62" s="331">
        <v>0.7</v>
      </c>
      <c r="N62" s="332">
        <v>20.399999999999999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B97" zoomScaleNormal="100" zoomScaleSheetLayoutView="55" workbookViewId="0">
      <selection activeCell="I93" sqref="I93"/>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I103" sqref="I103"/>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E44" zoomScaleSheetLayoutView="100" workbookViewId="0">
      <selection activeCell="M39" sqref="M3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9.43</v>
      </c>
      <c r="G47" s="12">
        <v>10.07</v>
      </c>
      <c r="H47" s="12">
        <v>10.88</v>
      </c>
      <c r="I47" s="12">
        <v>8.23</v>
      </c>
      <c r="J47" s="13">
        <v>9.52</v>
      </c>
    </row>
    <row r="48" spans="2:10" ht="57.75" customHeight="1">
      <c r="B48" s="14"/>
      <c r="C48" s="1174" t="s">
        <v>4</v>
      </c>
      <c r="D48" s="1174"/>
      <c r="E48" s="1175"/>
      <c r="F48" s="15">
        <v>4.12</v>
      </c>
      <c r="G48" s="16">
        <v>5.7</v>
      </c>
      <c r="H48" s="16">
        <v>6.29</v>
      </c>
      <c r="I48" s="16">
        <v>6.25</v>
      </c>
      <c r="J48" s="17">
        <v>4.72</v>
      </c>
    </row>
    <row r="49" spans="2:10" ht="57.75" customHeight="1" thickBot="1">
      <c r="B49" s="18"/>
      <c r="C49" s="1176" t="s">
        <v>5</v>
      </c>
      <c r="D49" s="1176"/>
      <c r="E49" s="1177"/>
      <c r="F49" s="19" t="s">
        <v>523</v>
      </c>
      <c r="G49" s="20" t="s">
        <v>524</v>
      </c>
      <c r="H49" s="20" t="s">
        <v>525</v>
      </c>
      <c r="I49" s="20" t="s">
        <v>526</v>
      </c>
      <c r="J49" s="21" t="s">
        <v>527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関根光洋</cp:lastModifiedBy>
  <cp:lastPrinted>2017-04-18T05:20:17Z</cp:lastPrinted>
  <dcterms:created xsi:type="dcterms:W3CDTF">2017-02-15T17:13:49Z</dcterms:created>
  <dcterms:modified xsi:type="dcterms:W3CDTF">2017-04-18T05:36:09Z</dcterms:modified>
</cp:coreProperties>
</file>