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各課保存文書\02政策推進課\30年度\30財政担当\11 財政状況資料集\01 H28財政状況資料集\08 再々回答\"/>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CR102" i="11" l="1"/>
  <c r="AU88" i="11"/>
  <c r="AP88" i="11"/>
  <c r="AF88" i="11"/>
  <c r="BE63" i="11"/>
  <c r="AU63" i="11"/>
  <c r="AP63" i="11"/>
  <c r="AF63" i="11"/>
  <c r="AF23" i="11"/>
  <c r="AU2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O34" i="9"/>
  <c r="CO35" i="9" s="1"/>
  <c r="BW34" i="9"/>
  <c r="BW35" i="9" s="1"/>
  <c r="BW36" i="9" s="1"/>
  <c r="BW37" i="9" s="1"/>
  <c r="BW38" i="9" s="1"/>
  <c r="BW39" i="9" s="1"/>
  <c r="BW40" i="9" s="1"/>
  <c r="BW41" i="9" s="1"/>
  <c r="BW42" i="9" s="1"/>
  <c r="BW43"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<sst xmlns="http://schemas.openxmlformats.org/spreadsheetml/2006/main" count="1074" uniqueCount="573">
  <si>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</si>
  <si>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</si>
  <si>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</si>
  <si>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</si>
  <si>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</si>
  <si>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</si>
  <si>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</si>
  <si>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</si>
  <si>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</si>
  <si>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</si>
  <si>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</si>
  <si>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</si>
  <si>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</si>
  <si>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</si>
  <si>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</si>
  <si>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</si>
  <si>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</si>
  <si>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</si>
  <si>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</si>
  <si>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</si>
  <si>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</si>
  <si>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</si>
  <si>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</si>
  <si>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</si>
  <si>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</si>
  <si>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</si>
  <si>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</si>
  <si>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</si>
  <si>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</si>
  <si>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</si>
  <si>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</si>
  <si>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</si>
  <si>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</si>
  <si>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</si>
  <si>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</si>
  <si>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</si>
  <si>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</si>
  <si>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</si>
  <si>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</si>
  <si>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</si>
  <si>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</si>
  <si>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</si>
  <si>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</si>
  <si>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</si>
  <si>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</si>
  <si>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</si>
  <si>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</si>
  <si>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</si>
  <si>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</si>
  <si>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</si>
  <si>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</si>
  <si>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</si>
  <si>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</si>
  <si>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</si>
  <si>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</si>
  <si>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</si>
  <si>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</si>
  <si>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</si>
  <si>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</si>
  <si>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</si>
  <si>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</si>
  <si>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</si>
  <si>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</si>
  <si>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</si>
  <si>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</si>
  <si>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</si>
  <si>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</si>
  <si>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</si>
  <si>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</si>
  <si>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</si>
  <si>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</si>
  <si>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</si>
  <si>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</si>
  <si>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</si>
  <si>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</si>
  <si>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</si>
  <si>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</si>
  <si>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</si>
  <si>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</si>
  <si>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</si>
  <si>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</si>
  <si>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</si>
  <si>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</si>
  <si>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</si>
  <si>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</si>
  <si>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</si>
  <si>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</si>
  <si>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</si>
  <si>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</si>
  <si>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</si>
  <si>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</si>
  <si>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</si>
  <si>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</si>
  <si>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</si>
  <si>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</si>
  <si>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</si>
  <si>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</si>
  <si>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</si>
  <si>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</si>
  <si>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</si>
  <si>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</si>
  <si>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</si>
  <si>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</si>
  <si>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</si>
  <si>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</si>
  <si>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</si>
  <si>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</si>
  <si>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</si>
  <si>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</si>
  <si>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</si>
  <si>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</si>
  <si>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</si>
  <si>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</si>
  <si>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</si>
  <si>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</si>
  <si>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</si>
  <si>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</si>
  <si>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</si>
  <si>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</si>
  <si>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</si>
  <si>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</si>
  <si>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</si>
  <si>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</si>
  <si>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</si>
  <si>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</si>
  <si>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</si>
  <si>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</si>
  <si>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</si>
  <si>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</si>
  <si>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</si>
  <si>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</si>
  <si>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</si>
  <si>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</si>
  <si>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</si>
  <si>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</si>
  <si>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</si>
  <si>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</si>
  <si>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</si>
  <si>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</si>
  <si>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</si>
  <si>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</si>
  <si>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</si>
  <si>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</si>
  <si>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</si>
  <si>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</si>
  <si>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</si>
  <si>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</si>
  <si>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</si>
  <si>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</si>
  <si>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</si>
  <si>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</si>
  <si>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</si>
  <si>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</si>
  <si>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</si>
  <si>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</si>
  <si>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</si>
  <si>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</si>
  <si>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</si>
  <si>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</si>
  <si>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</si>
  <si>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</si>
  <si>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</si>
  <si>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</si>
  <si>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</si>
  <si>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</si>
  <si>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</si>
  <si>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</si>
  <si>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</si>
  <si>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</si>
  <si>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</si>
  <si>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</si>
  <si>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</si>
  <si>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</si>
  <si>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</si>
  <si>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</si>
  <si>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</si>
  <si>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</si>
  <si>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</si>
  <si>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</si>
  <si>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</si>
  <si>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</si>
  <si>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</si>
  <si>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</si>
  <si>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</si>
  <si>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</si>
  <si>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</si>
  <si>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</si>
  <si>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</si>
  <si>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</si>
  <si>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</si>
  <si>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</si>
  <si>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</si>
  <si>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</si>
  <si>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</si>
  <si>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</si>
  <si>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</si>
  <si>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埼玉県小川町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</si>
  <si>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</si>
  <si>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</si>
  <si>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</si>
  <si>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</si>
  <si>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</si>
  <si>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</si>
  <si>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</si>
  <si>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</si>
  <si>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</si>
  <si>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</si>
  <si>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</si>
  <si>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</si>
  <si>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</si>
  <si>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</si>
  <si>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</si>
  <si>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</si>
  <si>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</si>
  <si>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</si>
  <si>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</si>
  <si>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</si>
  <si>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</si>
  <si>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</si>
  <si>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</si>
  <si>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</si>
  <si>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</si>
  <si>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</si>
  <si>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</si>
  <si>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</si>
  <si>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</si>
  <si>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</si>
  <si>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</si>
  <si>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</si>
  <si>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</si>
  <si>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</si>
  <si>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</si>
  <si>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</si>
  <si>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</si>
  <si>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</si>
  <si>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</si>
  <si>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</si>
  <si>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</si>
  <si>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</si>
  <si>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</si>
  <si>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</si>
  <si>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</si>
  <si>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</si>
  <si>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</si>
  <si>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</si>
  <si>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</si>
  <si>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</si>
  <si>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</si>
  <si>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</si>
  <si>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</si>
  <si>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</si>
  <si>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</si>
  <si>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</si>
  <si>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</si>
  <si>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</si>
  <si>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</si>
  <si>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</si>
  <si>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</si>
  <si>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</si>
  <si>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</si>
  <si>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</si>
  <si>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</si>
  <si>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</si>
  <si>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</si>
  <si>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</si>
  <si>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</si>
  <si>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</si>
  <si>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</si>
  <si>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</si>
  <si>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</si>
  <si>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</si>
  <si>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</si>
  <si>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</si>
  <si>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</si>
  <si>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</si>
  <si>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</si>
  <si>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</si>
  <si>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</si>
  <si>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</si>
  <si>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</si>
  <si>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</si>
  <si>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</si>
  <si>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</si>
  <si>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</si>
  <si>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</si>
  <si>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</si>
  <si>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</si>
  <si>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</si>
  <si>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</si>
  <si>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</si>
  <si>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</si>
  <si>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</si>
  <si>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</si>
  <si>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</si>
  <si>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</si>
  <si>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</si>
  <si>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</si>
  <si>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</si>
  <si>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</si>
  <si>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</si>
  <si>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</si>
  <si>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</si>
  <si>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</si>
  <si>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</si>
  <si>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</si>
  <si>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</si>
  <si>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</si>
  <si>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</si>
  <si>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</si>
  <si>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</si>
  <si>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</si>
  <si>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</si>
  <si>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</si>
  <si>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</si>
  <si>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</si>
  <si>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</si>
  <si>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</si>
  <si>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</si>
  <si>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</si>
  <si>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</si>
  <si>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</si>
  <si>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</si>
  <si>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</si>
  <si>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</si>
  <si>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</si>
  <si>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</si>
  <si>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</si>
  <si>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</si>
  <si>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</si>
  <si>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</si>
  <si>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</si>
  <si>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</si>
  <si>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</si>
  <si>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</si>
  <si>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</si>
  <si>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</si>
  <si>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</si>
  <si>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</si>
  <si>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</si>
  <si>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</si>
  <si>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</si>
  <si>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</si>
  <si>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</si>
  <si>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</si>
  <si>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</si>
  <si>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埼玉県小川町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</si>
  <si>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</si>
  <si>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</si>
  <si>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</si>
  <si>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</si>
  <si>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</si>
  <si>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</si>
  <si>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</si>
  <si>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</si>
  <si>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</si>
  <si>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</si>
  <si>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</si>
  <si>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</si>
  <si>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</si>
  <si>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</si>
  <si>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</si>
  <si>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</si>
  <si>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</si>
  <si>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</si>
  <si>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</si>
  <si>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</si>
  <si>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</si>
  <si>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</si>
  <si>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</si>
  <si>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</si>
  <si>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</si>
  <si>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</si>
  <si>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</si>
  <si>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</si>
  <si>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</si>
  <si>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</si>
  <si>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</si>
  <si>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</si>
  <si>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</si>
  <si>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</si>
  <si>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</si>
  <si>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</si>
  <si>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</si>
  <si>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</si>
  <si>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</si>
  <si>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</si>
  <si>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</si>
  <si>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</si>
  <si>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</si>
  <si>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</si>
  <si>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</si>
  <si>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</si>
  <si>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</si>
  <si>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</si>
  <si>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</si>
  <si>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</si>
  <si>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</si>
  <si>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</si>
  <si>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</si>
  <si>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</si>
  <si>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</si>
  <si>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</si>
  <si>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</si>
  <si>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</si>
  <si>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</si>
  <si>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</si>
  <si>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</si>
  <si>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</si>
  <si>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</si>
  <si>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</si>
  <si>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</si>
  <si>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</si>
  <si>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</si>
  <si>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</si>
  <si>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</si>
  <si>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</si>
  <si>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</si>
  <si>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</si>
  <si>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</si>
  <si>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</si>
  <si>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</si>
  <si>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</si>
  <si>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</si>
  <si>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</si>
  <si>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</si>
  <si>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</si>
  <si>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</si>
  <si>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</si>
  <si>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</si>
  <si>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</si>
  <si>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</si>
  <si>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</si>
  <si>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</si>
  <si>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</si>
  <si>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</si>
  <si>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</si>
  <si>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</si>
  <si>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</si>
  <si>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</si>
  <si>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</si>
  <si>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</si>
  <si>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</si>
  <si>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</si>
  <si>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</si>
  <si>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</si>
  <si>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</si>
  <si>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</si>
  <si>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</si>
  <si>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</si>
  <si>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</si>
  <si>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</si>
  <si>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</si>
  <si>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</si>
  <si>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</si>
  <si>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</si>
  <si>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</si>
  <si>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</si>
  <si>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</si>
  <si>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</si>
  <si>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</si>
  <si>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</si>
  <si>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</si>
  <si>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</si>
  <si>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</si>
  <si>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</si>
  <si>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</si>
  <si>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</si>
  <si>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</si>
  <si>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</si>
  <si>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</si>
  <si>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</si>
  <si>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</si>
  <si>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</si>
  <si>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</si>
  <si>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</si>
  <si>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</si>
  <si>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</si>
  <si>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</si>
  <si>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</si>
  <si>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</si>
  <si>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</si>
  <si>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</si>
  <si>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</si>
  <si>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</si>
  <si>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</si>
  <si>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</si>
  <si>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</si>
  <si>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</si>
  <si>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</si>
  <si>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</si>
  <si>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</si>
  <si>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</si>
  <si>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</si>
  <si>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</si>
  <si>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</si>
  <si>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</si>
  <si>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</si>
  <si>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</si>
  <si>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</si>
  <si>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</si>
  <si>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</si>
  <si>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</si>
  <si>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</si>
  <si>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</si>
  <si>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</si>
  <si>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</si>
  <si>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</si>
  <si>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</si>
  <si>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</si>
  <si>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</si>
  <si>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</si>
  <si>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</si>
  <si>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</si>
  <si>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</si>
  <si>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</si>
  <si>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</si>
  <si>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</si>
  <si>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</si>
  <si>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</si>
  <si>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</si>
  <si>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</si>
  <si>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</si>
  <si>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</si>
  <si>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1.13</t>
  </si>
  <si>
    <t>▲ 3.27</t>
  </si>
  <si>
    <t>▲ 8.23</t>
  </si>
  <si>
    <t>▲ 5.23</t>
  </si>
  <si>
    <t>▲ 4.23</t>
  </si>
  <si>
    <t>水道事業</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</si>
  <si>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</si>
  <si>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</si>
  <si>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</si>
  <si>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</si>
  <si>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</si>
  <si>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</si>
  <si>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</si>
  <si>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</si>
  <si>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0"/>
  </si>
  <si>
    <t>一般会計</t>
    <rPh sb="0" eb="2">
      <t>イッパン</t>
    </rPh>
    <rPh sb="2" eb="4">
      <t>カイケイ</t>
    </rPh>
    <phoneticPr fontId="30"/>
  </si>
  <si>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0"/>
  </si>
  <si>
    <t>特別会計</t>
    <rPh sb="0" eb="2">
      <t>トクベツ</t>
    </rPh>
    <rPh sb="2" eb="4">
      <t>カイケイ</t>
    </rPh>
    <phoneticPr fontId="30"/>
  </si>
  <si>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0"/>
  </si>
  <si>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0"/>
  </si>
  <si>
    <t>交通災害特別会計</t>
    <rPh sb="0" eb="2">
      <t>コウツウ</t>
    </rPh>
    <rPh sb="2" eb="4">
      <t>サイガイ</t>
    </rPh>
    <rPh sb="4" eb="6">
      <t>トクベツ</t>
    </rPh>
    <rPh sb="6" eb="8">
      <t>カイケイ</t>
    </rPh>
    <phoneticPr fontId="30"/>
  </si>
  <si>
    <t>彩の国さいたま人づくり広域連合</t>
    <rPh sb="0" eb="1">
      <t>サイ</t>
    </rPh>
    <rPh sb="2" eb="3">
      <t>クニ</t>
    </rPh>
    <rPh sb="7" eb="8">
      <t>ヒト</t>
    </rPh>
    <rPh sb="11" eb="13">
      <t>コウイキ</t>
    </rPh>
    <rPh sb="13" eb="15">
      <t>レンゴウ</t>
    </rPh>
    <phoneticPr fontId="30"/>
  </si>
  <si>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0"/>
  </si>
  <si>
    <t>一般会計</t>
    <rPh sb="0" eb="4">
      <t>イッパンカイケイ</t>
    </rPh>
    <phoneticPr fontId="30"/>
  </si>
  <si>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0"/>
  </si>
  <si>
    <t>消防特別会計</t>
    <rPh sb="0" eb="2">
      <t>ショウボウ</t>
    </rPh>
    <rPh sb="2" eb="4">
      <t>トクベツ</t>
    </rPh>
    <rPh sb="4" eb="6">
      <t>カイケイ</t>
    </rPh>
    <phoneticPr fontId="30"/>
  </si>
  <si>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0"/>
  </si>
  <si>
    <t>斎場及び霊きゅう自動車特別会計</t>
    <rPh sb="0" eb="2">
      <t>サイジョウ</t>
    </rPh>
    <rPh sb="2" eb="3">
      <t>オヨ</t>
    </rPh>
    <rPh sb="4" eb="5">
      <t>レイ</t>
    </rPh>
    <rPh sb="8" eb="11">
      <t>ジドウシャ</t>
    </rPh>
    <rPh sb="11" eb="13">
      <t>トクベツ</t>
    </rPh>
    <rPh sb="13" eb="15">
      <t>カイケイ</t>
    </rPh>
    <phoneticPr fontId="30"/>
  </si>
  <si>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0"/>
  </si>
  <si>
    <t>介護認定及び障害程度区分審査会特別会計</t>
    <rPh sb="0" eb="2">
      <t>カイゴ</t>
    </rPh>
    <rPh sb="2" eb="4">
      <t>ニンテイ</t>
    </rPh>
    <rPh sb="4" eb="5">
      <t>オヨ</t>
    </rPh>
    <rPh sb="6" eb="8">
      <t>ショウガイ</t>
    </rPh>
    <rPh sb="8" eb="10">
      <t>テイド</t>
    </rPh>
    <rPh sb="10" eb="12">
      <t>クブン</t>
    </rPh>
    <rPh sb="12" eb="15">
      <t>シンサカイ</t>
    </rPh>
    <rPh sb="15" eb="17">
      <t>トクベツ</t>
    </rPh>
    <rPh sb="17" eb="19">
      <t>カイケイ</t>
    </rPh>
    <phoneticPr fontId="30"/>
  </si>
  <si>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0"/>
  </si>
  <si>
    <t>公平委員会特別会計</t>
    <phoneticPr fontId="30"/>
  </si>
  <si>
    <t>小川地区衛生組合</t>
    <rPh sb="0" eb="2">
      <t>オガワ</t>
    </rPh>
    <rPh sb="2" eb="4">
      <t>チク</t>
    </rPh>
    <rPh sb="4" eb="6">
      <t>エイセイ</t>
    </rPh>
    <rPh sb="6" eb="8">
      <t>クミアイ</t>
    </rPh>
    <phoneticPr fontId="30"/>
  </si>
  <si>
    <t>小川町文化協会</t>
    <rPh sb="0" eb="3">
      <t>オガワマチ</t>
    </rPh>
    <rPh sb="3" eb="5">
      <t>ブンカ</t>
    </rPh>
    <rPh sb="5" eb="7">
      <t>キョウカイ</t>
    </rPh>
    <phoneticPr fontId="30"/>
  </si>
  <si>
    <t>埼玉伝統工芸協会</t>
    <rPh sb="0" eb="2">
      <t>サイタマ</t>
    </rPh>
    <rPh sb="2" eb="4">
      <t>デントウ</t>
    </rPh>
    <rPh sb="4" eb="6">
      <t>コウゲイ</t>
    </rPh>
    <rPh sb="6" eb="8">
      <t>キョウカイ</t>
    </rPh>
    <phoneticPr fontId="30"/>
  </si>
  <si>
    <t>埼玉中部資源循環組合</t>
    <rPh sb="0" eb="2">
      <t>サイタマ</t>
    </rPh>
    <rPh sb="2" eb="4">
      <t>チュウブ</t>
    </rPh>
    <rPh sb="4" eb="6">
      <t>シゲン</t>
    </rPh>
    <rPh sb="6" eb="8">
      <t>ジュンカン</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</si>
  <si>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</si>
  <si>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</si>
  <si>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</si>
  <si>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</si>
  <si>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</si>
  <si>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</si>
  <si>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</si>
  <si>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</si>
  <si>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</si>
  <si>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</si>
  <si>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</si>
  <si>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</si>
  <si>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類似団体平均を上回っているが、地方債現在高の減少や退職手当負担見込額が減少したことにより低下傾向にある。一方で、有形固定資産減価償却率は類似団体と同水準であるが、上昇傾向にある。主な要因としては、昭和５０年代に建設された学校施設などの老朽化が進行していることが挙げられる。公共施設等総合管理計画に基づき、今後、老朽化対策に取り組んでいく。</t>
    <rPh sb="54" eb="56">
      <t>ケイコウ</t>
    </rPh>
    <phoneticPr fontId="5"/>
  </si>
  <si>
    <t>　実質公債費比率は類似団体と比較して低い水準にあり、将来負担比率については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今後、実質公債費比率も上昇していくことが見込まれる。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</si>
</sst>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78"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3"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4"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615A-4967-AE5D-3714DFA5B1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28323</c:v>
                </c:pt>
                <c:pt idx="1">
                  <c:v>39670</c:v>
                </c:pt>
                <c:pt idx="2">
                  <c:v>70457</c:v>
                </c:pt>
                <c:pt idx="3">
                  <c:v>21415</c:v>
                </c:pt>
                <c:pt idx="4">
                  <c:v>16269</c:v>
                </c:pt>
              </c:numCache>
            </c:numRef>
          </c:val>
          <c:smooth val="0"/>
          <c:extLst>
            <c:ext xmlns:c16="http://schemas.microsoft.com/office/drawing/2014/chart" uri="{C3380CC4-5D6E-409C-BE32-E72D297353CC}">
              <c16:uniqueId val="{00000001-615A-4967-AE5D-3714DFA5B1F2}"/>
            </c:ext>
          </c:extLst>
        </c:ser>
        <c:dLbls>
          <c:showLegendKey val="0"/>
          <c:showVal val="0"/>
          <c:showCatName val="0"/>
          <c:showSerName val="0"/>
          <c:showPercent val="0"/>
          <c:showBubbleSize val="0"/>
        </c:dLbls>
        <c:marker val="1"/>
        <c:smooth val="0"/>
        <c:axId val="162934784"/>
        <c:axId val="162937856"/>
      </c:lineChart>
      <c:catAx>
        <c:axId val="16293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937856"/>
        <c:crosses val="autoZero"/>
        <c:auto val="1"/>
        <c:lblAlgn val="ctr"/>
        <c:lblOffset val="100"/>
        <c:tickLblSkip val="1"/>
        <c:tickMarkSkip val="1"/>
        <c:noMultiLvlLbl val="0"/>
      </c:catAx>
      <c:valAx>
        <c:axId val="162937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93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c:v>
                </c:pt>
                <c:pt idx="1">
                  <c:v>6.29</c:v>
                </c:pt>
                <c:pt idx="2">
                  <c:v>6.25</c:v>
                </c:pt>
                <c:pt idx="3">
                  <c:v>4.72</c:v>
                </c:pt>
                <c:pt idx="4">
                  <c:v>5.16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10.07</c:v>
                </c:pt>
                <c:pt idx="1">
                  <c:v>10.88</c:v>
                </c:pt>
                <c:pt idx="2">
                  <c:v>8.23</c:v>
                </c:pt>
                <c:pt idx="3">
                  <c:v>9.52</c:v>
                </c:pt>
                <c:pt idx="4">
                  <c:v>9.02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1136"/>
        <c:axId val="8998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-1.1299999999999999</c:v>
                </c:pt>
                <c:pt idx="1">
                  <c:v>-3.27</c:v>
                </c:pt>
                <c:pt idx="2">
                  <c:v>-8.23</c:v>
                </c:pt>
                <c:pt idx="3">
                  <c:v>-5.23</c:v>
                </c:pt>
                <c:pt idx="4">
                  <c:v>-4.2300000000000004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1136"/>
        <c:axId val="89982848"/>
      </c:lineChart>
      <c:catAx>
        <c:axId val="899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848"/>
        <c:crosses val="autoZero"/>
        <c:auto val="1"/>
        <c:lblAlgn val="ctr"/>
        <c:lblOffset val="100"/>
        <c:tickLblSkip val="1"/>
        <c:tickMarkSkip val="1"/>
        <c:noMultiLvlLbl val="0"/>
      </c:catAx>
      <c:valAx>
        <c:axId val="8998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0.09</c:v>
                </c:pt>
                <c:pt idx="6">
                  <c:v>#N/A</c:v>
                </c:pt>
                <c:pt idx="7">
                  <c:v>0.14000000000000001</c:v>
                </c:pt>
                <c:pt idx="8">
                  <c:v>#N/A</c:v>
                </c:pt>
                <c:pt idx="9">
                  <c:v>0.13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0.39</c:v>
                </c:pt>
                <c:pt idx="4">
                  <c:v>#N/A</c:v>
                </c:pt>
                <c:pt idx="5">
                  <c:v>0.57999999999999996</c:v>
                </c:pt>
                <c:pt idx="6">
                  <c:v>#N/A</c:v>
                </c:pt>
                <c:pt idx="7">
                  <c:v>0.73</c:v>
                </c:pt>
                <c:pt idx="8">
                  <c:v>#N/A</c:v>
                </c:pt>
                <c:pt idx="9">
                  <c:v>0.69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1.25</c:v>
                </c:pt>
                <c:pt idx="4">
                  <c:v>#N/A</c:v>
                </c:pt>
                <c:pt idx="5">
                  <c:v>0.56999999999999995</c:v>
                </c:pt>
                <c:pt idx="6">
                  <c:v>#N/A</c:v>
                </c:pt>
                <c:pt idx="7">
                  <c:v>1.35</c:v>
                </c:pt>
                <c:pt idx="8">
                  <c:v>#N/A</c:v>
                </c:pt>
                <c:pt idx="9">
                  <c:v>1.94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1.61</c:v>
                </c:pt>
                <c:pt idx="2">
                  <c:v>#N/A</c:v>
                </c:pt>
                <c:pt idx="3">
                  <c:v>2.41</c:v>
                </c:pt>
                <c:pt idx="4">
                  <c:v>#N/A</c:v>
                </c:pt>
                <c:pt idx="5">
                  <c:v>2.12</c:v>
                </c:pt>
                <c:pt idx="6">
                  <c:v>#N/A</c:v>
                </c:pt>
                <c:pt idx="7">
                  <c:v>3.15</c:v>
                </c:pt>
                <c:pt idx="8">
                  <c:v>#N/A</c:v>
                </c:pt>
                <c:pt idx="9">
                  <c:v>2.98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5.69</c:v>
                </c:pt>
                <c:pt idx="2">
                  <c:v>#N/A</c:v>
                </c:pt>
                <c:pt idx="3">
                  <c:v>6.28</c:v>
                </c:pt>
                <c:pt idx="4">
                  <c:v>#N/A</c:v>
                </c:pt>
                <c:pt idx="5">
                  <c:v>6.25</c:v>
                </c:pt>
                <c:pt idx="6">
                  <c:v>#N/A</c:v>
                </c:pt>
                <c:pt idx="7">
                  <c:v>4.72</c:v>
                </c:pt>
                <c:pt idx="8">
                  <c:v>#N/A</c:v>
                </c:pt>
                <c:pt idx="9">
                  <c:v>5.16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19.25</c:v>
                </c:pt>
                <c:pt idx="2">
                  <c:v>#N/A</c:v>
                </c:pt>
                <c:pt idx="3">
                  <c:v>19.62</c:v>
                </c:pt>
                <c:pt idx="4">
                  <c:v>#N/A</c:v>
                </c:pt>
                <c:pt idx="5">
                  <c:v>18.48</c:v>
                </c:pt>
                <c:pt idx="6">
                  <c:v>#N/A</c:v>
                </c:pt>
                <c:pt idx="7">
                  <c:v>17.98</c:v>
                </c:pt>
                <c:pt idx="8">
                  <c:v>#N/A</c:v>
                </c:pt>
                <c:pt idx="9">
                  <c:v>19.64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511040"/>
        <c:axId val="91648768"/>
      </c:barChart>
      <c:catAx>
        <c:axId val="9151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48768"/>
        <c:crosses val="autoZero"/>
        <c:auto val="1"/>
        <c:lblAlgn val="ctr"/>
        <c:lblOffset val="100"/>
        <c:tickLblSkip val="1"/>
        <c:tickMarkSkip val="1"/>
        <c:noMultiLvlLbl val="0"/>
      </c:catAx>
      <c:valAx>
        <c:axId val="9164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833</c:v>
                </c:pt>
                <c:pt idx="5">
                  <c:v>850</c:v>
                </c:pt>
                <c:pt idx="8">
                  <c:v>907</c:v>
                </c:pt>
                <c:pt idx="11">
                  <c:v>846</c:v>
                </c:pt>
                <c:pt idx="14">
                  <c:v>804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41</c:v>
                </c:pt>
                <c:pt idx="6">
                  <c:v>42</c:v>
                </c:pt>
                <c:pt idx="9">
                  <c:v>38</c:v>
                </c:pt>
                <c:pt idx="12">
                  <c:v>36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172</c:v>
                </c:pt>
                <c:pt idx="3">
                  <c:v>180</c:v>
                </c:pt>
                <c:pt idx="6">
                  <c:v>198</c:v>
                </c:pt>
                <c:pt idx="9">
                  <c:v>206</c:v>
                </c:pt>
                <c:pt idx="12">
                  <c:v>193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840</c:v>
                </c:pt>
                <c:pt idx="3">
                  <c:v>820</c:v>
                </c:pt>
                <c:pt idx="6">
                  <c:v>829</c:v>
                </c:pt>
                <c:pt idx="9">
                  <c:v>892</c:v>
                </c:pt>
                <c:pt idx="12">
                  <c:v>923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483392"/>
        <c:axId val="16149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c:v>
                </c:pt>
                <c:pt idx="2">
                  <c:v>#N/A</c:v>
                </c:pt>
                <c:pt idx="3">
                  <c:v>#N/A</c:v>
                </c:pt>
                <c:pt idx="4">
                  <c:v>191</c:v>
                </c:pt>
                <c:pt idx="5">
                  <c:v>#N/A</c:v>
                </c:pt>
                <c:pt idx="6">
                  <c:v>#N/A</c:v>
                </c:pt>
                <c:pt idx="7">
                  <c:v>162</c:v>
                </c:pt>
                <c:pt idx="8">
                  <c:v>#N/A</c:v>
                </c:pt>
                <c:pt idx="9">
                  <c:v>#N/A</c:v>
                </c:pt>
                <c:pt idx="10">
                  <c:v>290</c:v>
                </c:pt>
                <c:pt idx="11">
                  <c:v>#N/A</c:v>
                </c:pt>
                <c:pt idx="12">
                  <c:v>#N/A</c:v>
                </c:pt>
                <c:pt idx="13">
                  <c:v>348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483392"/>
        <c:axId val="161490048"/>
      </c:lineChart>
      <c:catAx>
        <c:axId val="1614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490048"/>
        <c:crosses val="autoZero"/>
        <c:auto val="1"/>
        <c:lblAlgn val="ctr"/>
        <c:lblOffset val="100"/>
        <c:tickLblSkip val="1"/>
        <c:tickMarkSkip val="1"/>
        <c:noMultiLvlLbl val="0"/>
      </c:catAx>
      <c:valAx>
        <c:axId val="16149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8634</c:v>
                </c:pt>
                <c:pt idx="5">
                  <c:v>9017</c:v>
                </c:pt>
                <c:pt idx="8">
                  <c:v>9128</c:v>
                </c:pt>
                <c:pt idx="11">
                  <c:v>9186</c:v>
                </c:pt>
                <c:pt idx="14">
                  <c:v>9162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2575</c:v>
                </c:pt>
                <c:pt idx="5">
                  <c:v>2454</c:v>
                </c:pt>
                <c:pt idx="8">
                  <c:v>2325</c:v>
                </c:pt>
                <c:pt idx="11">
                  <c:v>2207</c:v>
                </c:pt>
                <c:pt idx="14">
                  <c:v>2150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1304</c:v>
                </c:pt>
                <c:pt idx="5">
                  <c:v>1576</c:v>
                </c:pt>
                <c:pt idx="8">
                  <c:v>1004</c:v>
                </c:pt>
                <c:pt idx="11">
                  <c:v>1059</c:v>
                </c:pt>
                <c:pt idx="14">
                  <c:v>1182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3123</c:v>
                </c:pt>
                <c:pt idx="3">
                  <c:v>3086</c:v>
                </c:pt>
                <c:pt idx="6">
                  <c:v>2830</c:v>
                </c:pt>
                <c:pt idx="9">
                  <c:v>2653</c:v>
                </c:pt>
                <c:pt idx="12">
                  <c:v>2611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236</c:v>
                </c:pt>
                <c:pt idx="3">
                  <c:v>239</c:v>
                </c:pt>
                <c:pt idx="6">
                  <c:v>258</c:v>
                </c:pt>
                <c:pt idx="9">
                  <c:v>272</c:v>
                </c:pt>
                <c:pt idx="12">
                  <c:v>248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3683</c:v>
                </c:pt>
                <c:pt idx="3">
                  <c:v>3562</c:v>
                </c:pt>
                <c:pt idx="6">
                  <c:v>3636</c:v>
                </c:pt>
                <c:pt idx="9">
                  <c:v>3688</c:v>
                </c:pt>
                <c:pt idx="12">
                  <c:v>3687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9068</c:v>
                </c:pt>
                <c:pt idx="3">
                  <c:v>9404</c:v>
                </c:pt>
                <c:pt idx="6">
                  <c:v>10125</c:v>
                </c:pt>
                <c:pt idx="9">
                  <c:v>10096</c:v>
                </c:pt>
                <c:pt idx="12">
                  <c:v>9888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797632"/>
        <c:axId val="16181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3596</c:v>
                </c:pt>
                <c:pt idx="2">
                  <c:v>#N/A</c:v>
                </c:pt>
                <c:pt idx="3">
                  <c:v>#N/A</c:v>
                </c:pt>
                <c:pt idx="4">
                  <c:v>3243</c:v>
                </c:pt>
                <c:pt idx="5">
                  <c:v>#N/A</c:v>
                </c:pt>
                <c:pt idx="6">
                  <c:v>#N/A</c:v>
                </c:pt>
                <c:pt idx="7">
                  <c:v>4393</c:v>
                </c:pt>
                <c:pt idx="8">
                  <c:v>#N/A</c:v>
                </c:pt>
                <c:pt idx="9">
                  <c:v>#N/A</c:v>
                </c:pt>
                <c:pt idx="10">
                  <c:v>4258</c:v>
                </c:pt>
                <c:pt idx="11">
                  <c:v>#N/A</c:v>
                </c:pt>
                <c:pt idx="12">
                  <c:v>#N/A</c:v>
                </c:pt>
                <c:pt idx="13">
                  <c:v>3940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797632"/>
        <c:axId val="161815552"/>
      </c:lineChart>
      <c:catAx>
        <c:axId val="16179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815552"/>
        <c:crosses val="autoZero"/>
        <c:auto val="1"/>
        <c:lblAlgn val="ctr"/>
        <c:lblOffset val="100"/>
        <c:tickLblSkip val="1"/>
        <c:tickMarkSkip val="1"/>
        <c:noMultiLvlLbl val="0"/>
      </c:catAx>
      <c:valAx>
        <c:axId val="16181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9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{7E835525-9E50-4AEB-A64C-262A9364495C}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300-4C29-A11F-06CAA32322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{358D3361-549F-40EE-B48D-B20390ED66D7}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300-4C29-A11F-06CAA32322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{2FE28149-E09F-4223-8D1F-4897E650DA66}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300-4C29-A11F-06CAA32322EA}"/>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{C1B86831-C703-4D92-A4D1-9C3C1957F7DA}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300-4C29-A11F-06CAA32322EA}"/>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{09C8EEE3-E046-401C-AB48-5D9A3EAF825D}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300-4C29-A11F-06CAA32322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pt idx="4">
                  <c:v>58.3</c:v>
                </c:pt>
              </c:numCache>
            </c:numRef>
          </c:xVal>
          <c:yVal>
            <c:numRef>
              <c:f>公会計指標分析・財政指標組合せ分析表!$K$51:$O$51</c:f>
              <c:numCache>
                <c:formatCode>#,##0.0;"▲ "#,##0.0</c:formatCode>
                <c:ptCount val="5"/>
                <c:pt idx="3">
                  <c:v>74.400000000000006</c:v>
                </c:pt>
                <c:pt idx="4">
                  <c:v>70.099999999999994</c:v>
                </c:pt>
              </c:numCache>
            </c:numRef>
          </c:yVal>
          <c:smooth val="0"/>
          <c:extLst>
            <c:ext xmlns:c16="http://schemas.microsoft.com/office/drawing/2014/chart" uri="{C3380CC4-5D6E-409C-BE32-E72D297353CC}">
              <c16:uniqueId val="{00000005-E300-4C29-A11F-06CAA32322E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{54B685FF-BA2E-4197-A12A-B9DFBA4AEBE0}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300-4C29-A11F-06CAA32322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{9383D380-5B60-4AE7-9A46-28891917282D}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300-4C29-A11F-06CAA32322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{90F3C64D-AE9B-4033-B06E-7D5F0D5D1FFA}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300-4C29-A11F-06CAA32322E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{FF0B45E5-68EA-48BF-9F50-3F6DFFC13C19}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300-4C29-A11F-06CAA32322EA}"/>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{DEB8A4E2-BE2D-4514-9401-CC35123F9071}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300-4C29-A11F-06CAA32322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c:ext xmlns:c16="http://schemas.microsoft.com/office/drawing/2014/chart" uri="{C3380CC4-5D6E-409C-BE32-E72D297353CC}">
              <c16:uniqueId val="{0000000B-E300-4C29-A11F-06CAA32322EA}"/>
            </c:ext>
          </c:extLst>
        </c:ser>
        <c:dLbls>
          <c:showLegendKey val="0"/>
          <c:showVal val="0"/>
          <c:showCatName val="0"/>
          <c:showSerName val="0"/>
          <c:showPercent val="0"/>
          <c:showBubbleSize val="0"/>
        </c:dLbls>
        <c:axId val="73344128"/>
        <c:axId val="73346048"/>
      </c:scatterChart>
      <c:valAx>
        <c:axId val="73344128"/>
        <c:scaling>
          <c:orientation val="minMax"/>
          <c:max val="58.800000000000004"/>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46048"/>
        <c:crosses val="autoZero"/>
        <c:crossBetween val="midCat"/>
      </c:valAx>
      <c:valAx>
        <c:axId val="73346048"/>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4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{8ACBF2AF-D8AD-480F-8FD9-BA061CE87DF2}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B07-4049-8C25-AE85CCF446E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{53299BDD-99BF-4D7C-AAE4-89AA46790A18}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B07-4049-8C25-AE85CCF446E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{796391DD-641C-48A2-AC03-7BB4873DB4FF}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B07-4049-8C25-AE85CCF446E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{6998B7A6-E4F2-41F0-A825-EF3D12DD67C4}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B07-4049-8C25-AE85CCF446E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{509A324F-3F42-4AE8-AE06-5991A3CC0296}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B07-4049-8C25-AE85CCF446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4.2</c:v>
                </c:pt>
                <c:pt idx="2">
                  <c:v>3.3</c:v>
                </c:pt>
                <c:pt idx="3">
                  <c:v>3.8</c:v>
                </c:pt>
                <c:pt idx="4">
                  <c:v>4.7</c:v>
                </c:pt>
              </c:numCache>
            </c:numRef>
          </c:xVal>
          <c:yVal>
            <c:numRef>
              <c:f>公会計指標分析・財政指標組合せ分析表!$K$73:$O$73</c:f>
              <c:numCache>
                <c:formatCode>#,##0.0;"▲ "#,##0.0</c:formatCode>
                <c:ptCount val="5"/>
                <c:pt idx="0">
                  <c:v>64.3</c:v>
                </c:pt>
                <c:pt idx="1">
                  <c:v>57.9</c:v>
                </c:pt>
                <c:pt idx="2">
                  <c:v>79.7</c:v>
                </c:pt>
                <c:pt idx="3">
                  <c:v>74.400000000000006</c:v>
                </c:pt>
                <c:pt idx="4">
                  <c:v>70.099999999999994</c:v>
                </c:pt>
              </c:numCache>
            </c:numRef>
          </c:yVal>
          <c:smooth val="0"/>
          <c:extLst>
            <c:ext xmlns:c16="http://schemas.microsoft.com/office/drawing/2014/chart" uri="{C3380CC4-5D6E-409C-BE32-E72D297353CC}">
              <c16:uniqueId val="{00000005-0B07-4049-8C25-AE85CCF446E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{07207D4B-570F-4BB7-8A23-7D6753F92575}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B07-4049-8C25-AE85CCF446E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{EEA1A8C8-B1EF-49FE-A2D1-624B55C8C762}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B07-4049-8C25-AE85CCF446E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{C3D7932C-03A5-4F76-AE1A-D8037D7F2E6A}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B07-4049-8C25-AE85CCF446E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{DF69AB36-CF73-4911-8CDC-DF2F4C0A920E}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B07-4049-8C25-AE85CCF446E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{772A303C-1B49-44A5-98E8-3477DEDFC2A8}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B07-4049-8C25-AE85CCF446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0B07-4049-8C25-AE85CCF446EE}"/>
            </c:ext>
          </c:extLst>
        </c:ser>
        <c:dLbls>
          <c:showLegendKey val="0"/>
          <c:showVal val="0"/>
          <c:showCatName val="0"/>
          <c:showSerName val="0"/>
          <c:showPercent val="0"/>
          <c:showBubbleSize val="0"/>
        </c:dLbls>
        <c:axId val="73667328"/>
        <c:axId val="73669248"/>
      </c:scatterChart>
      <c:valAx>
        <c:axId val="73667328"/>
        <c:scaling>
          <c:orientation val="minMax"/>
          <c:max val="9.6999999999999993"/>
          <c:min val="2.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69248"/>
        <c:crosses val="autoZero"/>
        <c:crossBetween val="midCat"/>
      </c:valAx>
      <c:valAx>
        <c:axId val="73669248"/>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67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実質公債費比率の分子は、実質的に一般財源をもって償還すべき公債費等を示している。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一般会計分の元利償還金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a:t>
          </a:r>
          <a:r>
            <a:rPr kumimoji="1" lang="ja-JP" altLang="en-US" sz="1100" b="0" i="0" baseline="0">
              <a:solidFill>
                <a:schemeClr val="dk1"/>
              </a:solidFill>
              <a:effectLst/>
              <a:latin typeface="+mn-lt"/>
              <a:ea typeface="+mn-ea"/>
              <a:cs typeface="+mn-cs"/>
            </a:rPr>
            <a:t>地域振興費（人口）に係る公債費算入が減少したため</a:t>
          </a:r>
          <a:r>
            <a:rPr kumimoji="1" lang="ja-JP" altLang="ja-JP" sz="1100" b="0" i="0" baseline="0">
              <a:solidFill>
                <a:schemeClr val="dk1"/>
              </a:solidFill>
              <a:effectLst/>
              <a:latin typeface="+mn-lt"/>
              <a:ea typeface="+mn-ea"/>
              <a:cs typeface="+mn-cs"/>
            </a:rPr>
            <a:t>、実質公債費比率の分子は増加となった。今後は、交付税算入率の高い地方債を活用しながら、引き続き町債の適切な管理に努める。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将来負担額は前年度と比べ</a:t>
          </a:r>
          <a:r>
            <a:rPr kumimoji="1" lang="en-US" altLang="ja-JP" sz="1100" b="0" i="0" baseline="0">
              <a:solidFill>
                <a:schemeClr val="dk1"/>
              </a:solidFill>
              <a:effectLst/>
              <a:latin typeface="+mn-lt"/>
              <a:ea typeface="+mn-ea"/>
              <a:cs typeface="+mn-cs"/>
            </a:rPr>
            <a:t>275</a:t>
          </a:r>
          <a:r>
            <a:rPr kumimoji="1" lang="ja-JP" altLang="ja-JP" sz="1100" b="0" i="0" baseline="0">
              <a:solidFill>
                <a:schemeClr val="dk1"/>
              </a:solidFill>
              <a:effectLst/>
              <a:latin typeface="+mn-lt"/>
              <a:ea typeface="+mn-ea"/>
              <a:cs typeface="+mn-cs"/>
            </a:rPr>
            <a:t>百万円の減となった。これは、平成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年度の地方債借入額の減少に伴い現在高も減少となったことや、職員の年齢構成の変動により退職手当負担見込額が減少したことによる。また、充当可能財源等は前年度と比べ</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となった。これは、充当可能</a:t>
          </a:r>
          <a:r>
            <a:rPr kumimoji="1" lang="ja-JP" altLang="en-US" sz="1100" b="0" i="0" baseline="0">
              <a:solidFill>
                <a:schemeClr val="dk1"/>
              </a:solidFill>
              <a:effectLst/>
              <a:latin typeface="+mn-lt"/>
              <a:ea typeface="+mn-ea"/>
              <a:cs typeface="+mn-cs"/>
            </a:rPr>
            <a:t>基金のうち国保保険給付費支払基金が増加</a:t>
          </a:r>
          <a:r>
            <a:rPr kumimoji="1" lang="ja-JP" altLang="ja-JP" sz="1100" b="0" i="0" baseline="0">
              <a:solidFill>
                <a:schemeClr val="dk1"/>
              </a:solidFill>
              <a:effectLst/>
              <a:latin typeface="+mn-lt"/>
              <a:ea typeface="+mn-ea"/>
              <a:cs typeface="+mn-cs"/>
            </a:rPr>
            <a:t>したことによる。結果、将来負担比率の分子は減少した。今後も引き続き充当可能財源である財政調整基金等の確保を図り、適切な財政運営に努めていく。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有形固定資産減価償却率は</a:t>
          </a:r>
          <a:r>
            <a:rPr kumimoji="1" lang="en-US" altLang="ja-JP" sz="1050">
              <a:solidFill>
                <a:schemeClr val="dk1"/>
              </a:solidFill>
              <a:effectLst/>
              <a:latin typeface="+mn-lt"/>
              <a:ea typeface="+mn-ea"/>
              <a:cs typeface="+mn-cs"/>
            </a:rPr>
            <a:t>58.3</a:t>
          </a:r>
          <a:r>
            <a:rPr kumimoji="1" lang="ja-JP" altLang="ja-JP" sz="1050">
              <a:solidFill>
                <a:schemeClr val="dk1"/>
              </a:solidFill>
              <a:effectLst/>
              <a:latin typeface="+mn-lt"/>
              <a:ea typeface="+mn-ea"/>
              <a:cs typeface="+mn-cs"/>
            </a:rPr>
            <a:t>％であり、昨年より</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ポイント上昇していることから、資産の老朽化が進行している状況である。</a:t>
          </a:r>
          <a:endParaRPr kumimoji="1" lang="en-US" altLang="ja-JP" sz="1050">
            <a:solidFill>
              <a:schemeClr val="dk1"/>
            </a:solidFill>
            <a:effectLst/>
            <a:latin typeface="+mn-lt"/>
            <a:ea typeface="+mn-ea"/>
            <a:cs typeface="+mn-cs"/>
          </a:endParaRPr>
        </a:p>
        <a:p>
          <a:endParaRPr lang="ja-JP" altLang="ja-JP" sz="1050">
            <a:effectLst/>
          </a:endParaRPr>
        </a:p>
        <a:p>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当町では、平成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年度に策定した公共施設等総合管理計画において、公共施設等の延べ床面積を</a:t>
          </a:r>
          <a:r>
            <a:rPr lang="en-US" altLang="ja-JP" sz="1050" b="0" i="0" baseline="0">
              <a:solidFill>
                <a:schemeClr val="dk1"/>
              </a:solidFill>
              <a:effectLst/>
              <a:latin typeface="+mn-lt"/>
              <a:ea typeface="+mn-ea"/>
              <a:cs typeface="+mn-cs"/>
            </a:rPr>
            <a:t>40</a:t>
          </a:r>
          <a:r>
            <a:rPr lang="ja-JP" altLang="ja-JP" sz="1050" b="0" i="0" baseline="0">
              <a:solidFill>
                <a:schemeClr val="dk1"/>
              </a:solidFill>
              <a:effectLst/>
              <a:latin typeface="+mn-lt"/>
              <a:ea typeface="+mn-ea"/>
              <a:cs typeface="+mn-cs"/>
            </a:rPr>
            <a:t>％削減するという目標を掲げ、施設総量の適正化や長寿命化等の検討を行っている。</a:t>
          </a:r>
          <a:endParaRPr lang="ja-JP" altLang="ja-JP" sz="1050">
            <a:effectLst/>
          </a:endParaRPr>
        </a:p>
        <a:p>
          <a:r>
            <a:rPr kumimoji="1" lang="ja-JP" altLang="ja-JP" sz="1050" b="0" i="0" baseline="0">
              <a:solidFill>
                <a:schemeClr val="dk1"/>
              </a:solidFill>
              <a:effectLst/>
              <a:latin typeface="+mn-lt"/>
              <a:ea typeface="+mn-ea"/>
              <a:cs typeface="+mn-cs"/>
            </a:rPr>
            <a:t>　今後は、各施設の個別施設計画の策定し、</a:t>
          </a:r>
          <a:r>
            <a:rPr lang="ja-JP" altLang="ja-JP" sz="1050" b="0" i="0" baseline="0">
              <a:solidFill>
                <a:schemeClr val="dk1"/>
              </a:solidFill>
              <a:effectLst/>
              <a:latin typeface="+mn-lt"/>
              <a:ea typeface="+mn-ea"/>
              <a:cs typeface="+mn-cs"/>
            </a:rPr>
            <a:t>当該計画に基づいた施設の維持管理等を適切に進めていくことで施設の長寿命化を推進する。</a:t>
          </a:r>
          <a:endParaRPr lang="ja-JP" altLang="ja-JP" sz="105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161290</xdr:rowOff>
    </xdr:from>
    <xdr:to>
      <xdr:col>3</xdr:col>
      <xdr:colOff>1222375</xdr:colOff>
      <xdr:row>28</xdr:row>
      <xdr:rowOff>91440</xdr:rowOff>
    </xdr:to>
    <xdr:sp macro="" textlink="">
      <xdr:nvSpPr>
        <xdr:cNvPr id="79" name="円/楕円 78"/>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12717</xdr:rowOff>
    </xdr:from>
    <xdr:ext cx="405111" cy="259045"/>
    <xdr:sp macro="" textlink="">
      <xdr:nvSpPr>
        <xdr:cNvPr id="80"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23767</xdr:rowOff>
    </xdr:from>
    <xdr:to>
      <xdr:col>3</xdr:col>
      <xdr:colOff>511175</xdr:colOff>
      <xdr:row>28</xdr:row>
      <xdr:rowOff>125367</xdr:rowOff>
    </xdr:to>
    <xdr:sp macro="" textlink="">
      <xdr:nvSpPr>
        <xdr:cNvPr id="81" name="円/楕円 80"/>
        <xdr:cNvSpPr/>
      </xdr:nvSpPr>
      <xdr:spPr>
        <a:xfrm>
          <a:off x="4000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40640</xdr:rowOff>
    </xdr:from>
    <xdr:to>
      <xdr:col>3</xdr:col>
      <xdr:colOff>1171575</xdr:colOff>
      <xdr:row>28</xdr:row>
      <xdr:rowOff>74567</xdr:rowOff>
    </xdr:to>
    <xdr:cxnSp macro="">
      <xdr:nvCxnSpPr>
        <xdr:cNvPr id="82" name="直線コネクタ 81"/>
        <xdr:cNvCxnSpPr/>
      </xdr:nvCxnSpPr>
      <xdr:spPr>
        <a:xfrm flipV="1">
          <a:off x="4051300" y="562229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3"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141894</xdr:rowOff>
    </xdr:from>
    <xdr:ext cx="405111" cy="259045"/>
    <xdr:sp macro="" textlink="">
      <xdr:nvSpPr>
        <xdr:cNvPr id="84" name="n_1mainValue有形固定資産減価償却率"/>
        <xdr:cNvSpPr txBox="1"/>
      </xdr:nvSpPr>
      <xdr:spPr>
        <a:xfrm>
          <a:off x="3836043"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21590</xdr:rowOff>
    </xdr:from>
    <xdr:to>
      <xdr:col>6</xdr:col>
      <xdr:colOff>561975</xdr:colOff>
      <xdr:row>36</xdr:row>
      <xdr:rowOff>123190</xdr:rowOff>
    </xdr:to>
    <xdr:sp macro="" textlink="">
      <xdr:nvSpPr>
        <xdr:cNvPr id="70" name="円/楕円 69"/>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44467</xdr:rowOff>
    </xdr:from>
    <xdr:ext cx="405111" cy="259045"/>
    <xdr:sp macro="" textlink="">
      <xdr:nvSpPr>
        <xdr:cNvPr id="71" name="【道路】&#10;有形固定資産減価償却率該当値テキスト"/>
        <xdr:cNvSpPr txBox="1"/>
      </xdr:nvSpPr>
      <xdr:spPr>
        <a:xfrm>
          <a:off x="47244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53975</xdr:rowOff>
    </xdr:from>
    <xdr:to>
      <xdr:col>5</xdr:col>
      <xdr:colOff>409575</xdr:colOff>
      <xdr:row>36</xdr:row>
      <xdr:rowOff>155575</xdr:rowOff>
    </xdr:to>
    <xdr:sp macro="" textlink="">
      <xdr:nvSpPr>
        <xdr:cNvPr id="72" name="円/楕円 71"/>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72390</xdr:rowOff>
    </xdr:from>
    <xdr:to>
      <xdr:col>6</xdr:col>
      <xdr:colOff>511175</xdr:colOff>
      <xdr:row>36</xdr:row>
      <xdr:rowOff>104775</xdr:rowOff>
    </xdr:to>
    <xdr:cxnSp macro="">
      <xdr:nvCxnSpPr>
        <xdr:cNvPr id="73" name="直線コネクタ 72"/>
        <xdr:cNvCxnSpPr/>
      </xdr:nvCxnSpPr>
      <xdr:spPr>
        <a:xfrm flipV="1">
          <a:off x="3797300" y="62445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652</xdr:rowOff>
    </xdr:from>
    <xdr:ext cx="405111" cy="259045"/>
    <xdr:sp macro="" textlink="">
      <xdr:nvSpPr>
        <xdr:cNvPr id="75" name="n_1mainValue【道路】&#10;有形固定資産減価償却率"/>
        <xdr:cNvSpPr txBox="1"/>
      </xdr:nvSpPr>
      <xdr:spPr>
        <a:xfrm>
          <a:off x="3582043"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3"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29606</xdr:rowOff>
    </xdr:from>
    <xdr:to>
      <xdr:col>15</xdr:col>
      <xdr:colOff>231775</xdr:colOff>
      <xdr:row>39</xdr:row>
      <xdr:rowOff>131206</xdr:rowOff>
    </xdr:to>
    <xdr:sp macro="" textlink="">
      <xdr:nvSpPr>
        <xdr:cNvPr id="111" name="円/楕円 110"/>
        <xdr:cNvSpPr/>
      </xdr:nvSpPr>
      <xdr:spPr>
        <a:xfrm>
          <a:off x="10426700" y="67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52483</xdr:rowOff>
    </xdr:from>
    <xdr:ext cx="469744" cy="259045"/>
    <xdr:sp macro="" textlink="">
      <xdr:nvSpPr>
        <xdr:cNvPr id="112" name="【道路】&#10;一人当たり延長該当値テキスト"/>
        <xdr:cNvSpPr txBox="1"/>
      </xdr:nvSpPr>
      <xdr:spPr>
        <a:xfrm>
          <a:off x="10566400" y="65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40945</xdr:rowOff>
    </xdr:from>
    <xdr:to>
      <xdr:col>14</xdr:col>
      <xdr:colOff>79375</xdr:colOff>
      <xdr:row>39</xdr:row>
      <xdr:rowOff>142545</xdr:rowOff>
    </xdr:to>
    <xdr:sp macro="" textlink="">
      <xdr:nvSpPr>
        <xdr:cNvPr id="113" name="円/楕円 112"/>
        <xdr:cNvSpPr/>
      </xdr:nvSpPr>
      <xdr:spPr>
        <a:xfrm>
          <a:off x="9588500" y="67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80406</xdr:rowOff>
    </xdr:from>
    <xdr:to>
      <xdr:col>15</xdr:col>
      <xdr:colOff>180975</xdr:colOff>
      <xdr:row>39</xdr:row>
      <xdr:rowOff>91745</xdr:rowOff>
    </xdr:to>
    <xdr:cxnSp macro="">
      <xdr:nvCxnSpPr>
        <xdr:cNvPr id="114" name="直線コネクタ 113"/>
        <xdr:cNvCxnSpPr/>
      </xdr:nvCxnSpPr>
      <xdr:spPr>
        <a:xfrm flipV="1">
          <a:off x="9639300" y="6766956"/>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133672</xdr:rowOff>
    </xdr:from>
    <xdr:ext cx="469744" cy="259045"/>
    <xdr:sp macro="" textlink="">
      <xdr:nvSpPr>
        <xdr:cNvPr id="116" name="n_1mainValue【道路】&#10;一人当たり延長"/>
        <xdr:cNvSpPr txBox="1"/>
      </xdr:nvSpPr>
      <xdr:spPr>
        <a:xfrm>
          <a:off x="9391727" y="682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79502</xdr:rowOff>
    </xdr:from>
    <xdr:to>
      <xdr:col>6</xdr:col>
      <xdr:colOff>561975</xdr:colOff>
      <xdr:row>60</xdr:row>
      <xdr:rowOff>9652</xdr:rowOff>
    </xdr:to>
    <xdr:sp macro="" textlink="">
      <xdr:nvSpPr>
        <xdr:cNvPr id="152" name="円/楕円 151"/>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57929</xdr:rowOff>
    </xdr:from>
    <xdr:ext cx="405111" cy="259045"/>
    <xdr:sp macro="" textlink="">
      <xdr:nvSpPr>
        <xdr:cNvPr id="153" name="【橋りょう・トンネル】&#10;有形固定資産減価償却率該当値テキスト"/>
        <xdr:cNvSpPr txBox="1"/>
      </xdr:nvSpPr>
      <xdr:spPr>
        <a:xfrm>
          <a:off x="47244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93218</xdr:rowOff>
    </xdr:from>
    <xdr:to>
      <xdr:col>5</xdr:col>
      <xdr:colOff>409575</xdr:colOff>
      <xdr:row>60</xdr:row>
      <xdr:rowOff>23368</xdr:rowOff>
    </xdr:to>
    <xdr:sp macro="" textlink="">
      <xdr:nvSpPr>
        <xdr:cNvPr id="154" name="円/楕円 153"/>
        <xdr:cNvSpPr/>
      </xdr:nvSpPr>
      <xdr:spPr>
        <a:xfrm>
          <a:off x="3746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130302</xdr:rowOff>
    </xdr:from>
    <xdr:to>
      <xdr:col>6</xdr:col>
      <xdr:colOff>511175</xdr:colOff>
      <xdr:row>59</xdr:row>
      <xdr:rowOff>144018</xdr:rowOff>
    </xdr:to>
    <xdr:cxnSp macro="">
      <xdr:nvCxnSpPr>
        <xdr:cNvPr id="155" name="直線コネクタ 154"/>
        <xdr:cNvCxnSpPr/>
      </xdr:nvCxnSpPr>
      <xdr:spPr>
        <a:xfrm flipV="1">
          <a:off x="3797300" y="102458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39895</xdr:rowOff>
    </xdr:from>
    <xdr:ext cx="405111" cy="259045"/>
    <xdr:sp macro="" textlink="">
      <xdr:nvSpPr>
        <xdr:cNvPr id="157" name="n_1mainValue【橋りょう・トンネル】&#10;有形固定資産減価償却率"/>
        <xdr:cNvSpPr txBox="1"/>
      </xdr:nvSpPr>
      <xdr:spPr>
        <a:xfrm>
          <a:off x="3582043"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62905</xdr:rowOff>
    </xdr:from>
    <xdr:to>
      <xdr:col>15</xdr:col>
      <xdr:colOff>231775</xdr:colOff>
      <xdr:row>61</xdr:row>
      <xdr:rowOff>164505</xdr:rowOff>
    </xdr:to>
    <xdr:sp macro="" textlink="">
      <xdr:nvSpPr>
        <xdr:cNvPr id="194" name="円/楕円 193"/>
        <xdr:cNvSpPr/>
      </xdr:nvSpPr>
      <xdr:spPr>
        <a:xfrm>
          <a:off x="10426700" y="105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41332</xdr:rowOff>
    </xdr:from>
    <xdr:ext cx="599010" cy="259045"/>
    <xdr:sp macro="" textlink="">
      <xdr:nvSpPr>
        <xdr:cNvPr id="195" name="【橋りょう・トンネル】&#10;一人当たり有形固定資産（償却資産）額該当値テキスト"/>
        <xdr:cNvSpPr txBox="1"/>
      </xdr:nvSpPr>
      <xdr:spPr>
        <a:xfrm>
          <a:off x="10566400" y="104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125,156</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80386</xdr:rowOff>
    </xdr:from>
    <xdr:to>
      <xdr:col>14</xdr:col>
      <xdr:colOff>79375</xdr:colOff>
      <xdr:row>62</xdr:row>
      <xdr:rowOff>10536</xdr:rowOff>
    </xdr:to>
    <xdr:sp macro="" textlink="">
      <xdr:nvSpPr>
        <xdr:cNvPr id="196" name="円/楕円 195"/>
        <xdr:cNvSpPr/>
      </xdr:nvSpPr>
      <xdr:spPr>
        <a:xfrm>
          <a:off x="9588500" y="105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113705</xdr:rowOff>
    </xdr:from>
    <xdr:to>
      <xdr:col>15</xdr:col>
      <xdr:colOff>180975</xdr:colOff>
      <xdr:row>61</xdr:row>
      <xdr:rowOff>131186</xdr:rowOff>
    </xdr:to>
    <xdr:cxnSp macro="">
      <xdr:nvCxnSpPr>
        <xdr:cNvPr id="197" name="直線コネクタ 196"/>
        <xdr:cNvCxnSpPr/>
      </xdr:nvCxnSpPr>
      <xdr:spPr>
        <a:xfrm flipV="1">
          <a:off x="9639300" y="10572155"/>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1663</xdr:rowOff>
    </xdr:from>
    <xdr:ext cx="599010" cy="259045"/>
    <xdr:sp macro="" textlink="">
      <xdr:nvSpPr>
        <xdr:cNvPr id="199" name="n_1mainValue【橋りょう・トンネル】&#10;一人当たり有形固定資産（償却資産）額"/>
        <xdr:cNvSpPr txBox="1"/>
      </xdr:nvSpPr>
      <xdr:spPr>
        <a:xfrm>
          <a:off x="9327094" y="1063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76454</xdr:rowOff>
    </xdr:from>
    <xdr:to>
      <xdr:col>6</xdr:col>
      <xdr:colOff>561975</xdr:colOff>
      <xdr:row>84</xdr:row>
      <xdr:rowOff>6604</xdr:rowOff>
    </xdr:to>
    <xdr:sp macro="" textlink="">
      <xdr:nvSpPr>
        <xdr:cNvPr id="235" name="円/楕円 234"/>
        <xdr:cNvSpPr/>
      </xdr:nvSpPr>
      <xdr:spPr>
        <a:xfrm>
          <a:off x="4584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54881</xdr:rowOff>
    </xdr:from>
    <xdr:ext cx="405111" cy="259045"/>
    <xdr:sp macro="" textlink="">
      <xdr:nvSpPr>
        <xdr:cNvPr id="236" name="【公営住宅】&#10;有形固定資産減価償却率該当値テキスト"/>
        <xdr:cNvSpPr txBox="1"/>
      </xdr:nvSpPr>
      <xdr:spPr>
        <a:xfrm>
          <a:off x="4724400"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101600</xdr:rowOff>
    </xdr:from>
    <xdr:to>
      <xdr:col>5</xdr:col>
      <xdr:colOff>409575</xdr:colOff>
      <xdr:row>84</xdr:row>
      <xdr:rowOff>31750</xdr:rowOff>
    </xdr:to>
    <xdr:sp macro="" textlink="">
      <xdr:nvSpPr>
        <xdr:cNvPr id="237" name="円/楕円 236"/>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127254</xdr:rowOff>
    </xdr:from>
    <xdr:to>
      <xdr:col>6</xdr:col>
      <xdr:colOff>511175</xdr:colOff>
      <xdr:row>83</xdr:row>
      <xdr:rowOff>152400</xdr:rowOff>
    </xdr:to>
    <xdr:cxnSp macro="">
      <xdr:nvCxnSpPr>
        <xdr:cNvPr id="238" name="直線コネクタ 237"/>
        <xdr:cNvCxnSpPr/>
      </xdr:nvCxnSpPr>
      <xdr:spPr>
        <a:xfrm flipV="1">
          <a:off x="3797300" y="143576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22877</xdr:rowOff>
    </xdr:from>
    <xdr:ext cx="405111" cy="259045"/>
    <xdr:sp macro="" textlink="">
      <xdr:nvSpPr>
        <xdr:cNvPr id="240" name="n_1mainValue【公営住宅】&#10;有形固定資産減価償却率"/>
        <xdr:cNvSpPr txBox="1"/>
      </xdr:nvSpPr>
      <xdr:spPr>
        <a:xfrm>
          <a:off x="3582043"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140843</xdr:rowOff>
    </xdr:from>
    <xdr:to>
      <xdr:col>15</xdr:col>
      <xdr:colOff>231775</xdr:colOff>
      <xdr:row>86</xdr:row>
      <xdr:rowOff>70993</xdr:rowOff>
    </xdr:to>
    <xdr:sp macro="" textlink="">
      <xdr:nvSpPr>
        <xdr:cNvPr id="277" name="円/楕円 276"/>
        <xdr:cNvSpPr/>
      </xdr:nvSpPr>
      <xdr:spPr>
        <a:xfrm>
          <a:off x="10426700" y="14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55770</xdr:rowOff>
    </xdr:from>
    <xdr:ext cx="469744" cy="259045"/>
    <xdr:sp macro="" textlink="">
      <xdr:nvSpPr>
        <xdr:cNvPr id="278" name="【公営住宅】&#10;一人当たり面積該当値テキスト"/>
        <xdr:cNvSpPr txBox="1"/>
      </xdr:nvSpPr>
      <xdr:spPr>
        <a:xfrm>
          <a:off x="10566400" y="146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140081</xdr:rowOff>
    </xdr:from>
    <xdr:to>
      <xdr:col>14</xdr:col>
      <xdr:colOff>79375</xdr:colOff>
      <xdr:row>86</xdr:row>
      <xdr:rowOff>70231</xdr:rowOff>
    </xdr:to>
    <xdr:sp macro="" textlink="">
      <xdr:nvSpPr>
        <xdr:cNvPr id="279" name="円/楕円 278"/>
        <xdr:cNvSpPr/>
      </xdr:nvSpPr>
      <xdr:spPr>
        <a:xfrm>
          <a:off x="9588500" y="14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19431</xdr:rowOff>
    </xdr:from>
    <xdr:to>
      <xdr:col>15</xdr:col>
      <xdr:colOff>180975</xdr:colOff>
      <xdr:row>86</xdr:row>
      <xdr:rowOff>20193</xdr:rowOff>
    </xdr:to>
    <xdr:cxnSp macro="">
      <xdr:nvCxnSpPr>
        <xdr:cNvPr id="280" name="直線コネクタ 279"/>
        <xdr:cNvCxnSpPr/>
      </xdr:nvCxnSpPr>
      <xdr:spPr>
        <a:xfrm>
          <a:off x="9639300" y="1476413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61358</xdr:rowOff>
    </xdr:from>
    <xdr:ext cx="469744" cy="259045"/>
    <xdr:sp macro="" textlink="">
      <xdr:nvSpPr>
        <xdr:cNvPr id="282" name="n_1mainValue【公営住宅】&#10;一人当たり面積"/>
        <xdr:cNvSpPr txBox="1"/>
      </xdr:nvSpPr>
      <xdr:spPr>
        <a:xfrm>
          <a:off x="9391727" y="1480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28"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168275</xdr:rowOff>
    </xdr:from>
    <xdr:to>
      <xdr:col>23</xdr:col>
      <xdr:colOff>568325</xdr:colOff>
      <xdr:row>34</xdr:row>
      <xdr:rowOff>98425</xdr:rowOff>
    </xdr:to>
    <xdr:sp macro="" textlink="">
      <xdr:nvSpPr>
        <xdr:cNvPr id="336" name="円/楕円 335"/>
        <xdr:cNvSpPr/>
      </xdr:nvSpPr>
      <xdr:spPr>
        <a:xfrm>
          <a:off x="162687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121302</xdr:rowOff>
    </xdr:from>
    <xdr:ext cx="405111" cy="259045"/>
    <xdr:sp macro="" textlink="">
      <xdr:nvSpPr>
        <xdr:cNvPr id="337" name="【認定こども園・幼稚園・保育所】&#10;有形固定資産減価償却率該当値テキスト"/>
        <xdr:cNvSpPr txBox="1"/>
      </xdr:nvSpPr>
      <xdr:spPr>
        <a:xfrm>
          <a:off x="164084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53975</xdr:rowOff>
    </xdr:from>
    <xdr:to>
      <xdr:col>22</xdr:col>
      <xdr:colOff>415925</xdr:colOff>
      <xdr:row>34</xdr:row>
      <xdr:rowOff>155575</xdr:rowOff>
    </xdr:to>
    <xdr:sp macro="" textlink="">
      <xdr:nvSpPr>
        <xdr:cNvPr id="338" name="円/楕円 337"/>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47625</xdr:rowOff>
    </xdr:from>
    <xdr:to>
      <xdr:col>23</xdr:col>
      <xdr:colOff>517525</xdr:colOff>
      <xdr:row>34</xdr:row>
      <xdr:rowOff>104775</xdr:rowOff>
    </xdr:to>
    <xdr:cxnSp macro="">
      <xdr:nvCxnSpPr>
        <xdr:cNvPr id="339" name="直線コネクタ 338"/>
        <xdr:cNvCxnSpPr/>
      </xdr:nvCxnSpPr>
      <xdr:spPr>
        <a:xfrm flipV="1">
          <a:off x="15481300" y="5876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83837</xdr:rowOff>
    </xdr:from>
    <xdr:ext cx="405111" cy="259045"/>
    <xdr:sp macro="" textlink="">
      <xdr:nvSpPr>
        <xdr:cNvPr id="34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652</xdr:rowOff>
    </xdr:from>
    <xdr:ext cx="405111" cy="259045"/>
    <xdr:sp macro="" textlink="">
      <xdr:nvSpPr>
        <xdr:cNvPr id="341" name="n_1mainValue【認定こども園・幼稚園・保育所】&#10;有形固定資産減価償却率"/>
        <xdr:cNvSpPr txBox="1"/>
      </xdr:nvSpPr>
      <xdr:spPr>
        <a:xfrm>
          <a:off x="15266043"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70" name="【認定こども園・幼稚園・保育所】&#10;一人当たり面積平均値テキスト"/>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34925</xdr:rowOff>
    </xdr:from>
    <xdr:to>
      <xdr:col>32</xdr:col>
      <xdr:colOff>238125</xdr:colOff>
      <xdr:row>41</xdr:row>
      <xdr:rowOff>136525</xdr:rowOff>
    </xdr:to>
    <xdr:sp macro="" textlink="">
      <xdr:nvSpPr>
        <xdr:cNvPr id="378" name="円/楕円 377"/>
        <xdr:cNvSpPr/>
      </xdr:nvSpPr>
      <xdr:spPr>
        <a:xfrm>
          <a:off x="22110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121302</xdr:rowOff>
    </xdr:from>
    <xdr:ext cx="469744" cy="259045"/>
    <xdr:sp macro="" textlink="">
      <xdr:nvSpPr>
        <xdr:cNvPr id="379" name="【認定こども園・幼稚園・保育所】&#10;一人当たり面積該当値テキスト"/>
        <xdr:cNvSpPr txBox="1"/>
      </xdr:nvSpPr>
      <xdr:spPr>
        <a:xfrm>
          <a:off x="22250400" y="69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36830</xdr:rowOff>
    </xdr:from>
    <xdr:to>
      <xdr:col>31</xdr:col>
      <xdr:colOff>85725</xdr:colOff>
      <xdr:row>41</xdr:row>
      <xdr:rowOff>138430</xdr:rowOff>
    </xdr:to>
    <xdr:sp macro="" textlink="">
      <xdr:nvSpPr>
        <xdr:cNvPr id="380" name="円/楕円 379"/>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85725</xdr:rowOff>
    </xdr:from>
    <xdr:to>
      <xdr:col>32</xdr:col>
      <xdr:colOff>187325</xdr:colOff>
      <xdr:row>41</xdr:row>
      <xdr:rowOff>87630</xdr:rowOff>
    </xdr:to>
    <xdr:cxnSp macro="">
      <xdr:nvCxnSpPr>
        <xdr:cNvPr id="381" name="直線コネクタ 380"/>
        <xdr:cNvCxnSpPr/>
      </xdr:nvCxnSpPr>
      <xdr:spPr>
        <a:xfrm flipV="1">
          <a:off x="21323300" y="71151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10177</xdr:rowOff>
    </xdr:from>
    <xdr:ext cx="469744" cy="259045"/>
    <xdr:sp macro="" textlink="">
      <xdr:nvSpPr>
        <xdr:cNvPr id="38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129557</xdr:rowOff>
    </xdr:from>
    <xdr:ext cx="469744" cy="259045"/>
    <xdr:sp macro="" textlink="">
      <xdr:nvSpPr>
        <xdr:cNvPr id="383"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1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93980</xdr:rowOff>
    </xdr:from>
    <xdr:to>
      <xdr:col>23</xdr:col>
      <xdr:colOff>568325</xdr:colOff>
      <xdr:row>57</xdr:row>
      <xdr:rowOff>24130</xdr:rowOff>
    </xdr:to>
    <xdr:sp macro="" textlink="">
      <xdr:nvSpPr>
        <xdr:cNvPr id="421" name="円/楕円 420"/>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116857</xdr:rowOff>
    </xdr:from>
    <xdr:ext cx="405111" cy="259045"/>
    <xdr:sp macro="" textlink="">
      <xdr:nvSpPr>
        <xdr:cNvPr id="422" name="【学校施設】&#10;有形固定資産減価償却率該当値テキスト"/>
        <xdr:cNvSpPr txBox="1"/>
      </xdr:nvSpPr>
      <xdr:spPr>
        <a:xfrm>
          <a:off x="164084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162560</xdr:rowOff>
    </xdr:from>
    <xdr:to>
      <xdr:col>22</xdr:col>
      <xdr:colOff>415925</xdr:colOff>
      <xdr:row>57</xdr:row>
      <xdr:rowOff>92710</xdr:rowOff>
    </xdr:to>
    <xdr:sp macro="" textlink="">
      <xdr:nvSpPr>
        <xdr:cNvPr id="423" name="円/楕円 422"/>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144780</xdr:rowOff>
    </xdr:from>
    <xdr:to>
      <xdr:col>23</xdr:col>
      <xdr:colOff>517525</xdr:colOff>
      <xdr:row>57</xdr:row>
      <xdr:rowOff>41910</xdr:rowOff>
    </xdr:to>
    <xdr:cxnSp macro="">
      <xdr:nvCxnSpPr>
        <xdr:cNvPr id="424" name="直線コネクタ 423"/>
        <xdr:cNvCxnSpPr/>
      </xdr:nvCxnSpPr>
      <xdr:spPr>
        <a:xfrm flipV="1">
          <a:off x="15481300" y="9745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7637</xdr:rowOff>
    </xdr:from>
    <xdr:ext cx="405111" cy="259045"/>
    <xdr:sp macro="" textlink="">
      <xdr:nvSpPr>
        <xdr:cNvPr id="425"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109237</xdr:rowOff>
    </xdr:from>
    <xdr:ext cx="405111" cy="259045"/>
    <xdr:sp macro="" textlink="">
      <xdr:nvSpPr>
        <xdr:cNvPr id="426" name="n_1mainValue【学校施設】&#10;有形固定資産減価償却率"/>
        <xdr:cNvSpPr txBox="1"/>
      </xdr:nvSpPr>
      <xdr:spPr>
        <a:xfrm>
          <a:off x="15266043"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107315</xdr:rowOff>
    </xdr:from>
    <xdr:to>
      <xdr:col>32</xdr:col>
      <xdr:colOff>238125</xdr:colOff>
      <xdr:row>58</xdr:row>
      <xdr:rowOff>37465</xdr:rowOff>
    </xdr:to>
    <xdr:sp macro="" textlink="">
      <xdr:nvSpPr>
        <xdr:cNvPr id="464" name="円/楕円 463"/>
        <xdr:cNvSpPr/>
      </xdr:nvSpPr>
      <xdr:spPr>
        <a:xfrm>
          <a:off x="22110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130192</xdr:rowOff>
    </xdr:from>
    <xdr:ext cx="469744" cy="259045"/>
    <xdr:sp macro="" textlink="">
      <xdr:nvSpPr>
        <xdr:cNvPr id="465" name="【学校施設】&#10;一人当たり面積該当値テキスト"/>
        <xdr:cNvSpPr txBox="1"/>
      </xdr:nvSpPr>
      <xdr:spPr>
        <a:xfrm>
          <a:off x="22250400" y="9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147320</xdr:rowOff>
    </xdr:from>
    <xdr:to>
      <xdr:col>31</xdr:col>
      <xdr:colOff>85725</xdr:colOff>
      <xdr:row>58</xdr:row>
      <xdr:rowOff>77470</xdr:rowOff>
    </xdr:to>
    <xdr:sp macro="" textlink="">
      <xdr:nvSpPr>
        <xdr:cNvPr id="466" name="円/楕円 465"/>
        <xdr:cNvSpPr/>
      </xdr:nvSpPr>
      <xdr:spPr>
        <a:xfrm>
          <a:off x="2127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158115</xdr:rowOff>
    </xdr:from>
    <xdr:to>
      <xdr:col>32</xdr:col>
      <xdr:colOff>187325</xdr:colOff>
      <xdr:row>58</xdr:row>
      <xdr:rowOff>26670</xdr:rowOff>
    </xdr:to>
    <xdr:cxnSp macro="">
      <xdr:nvCxnSpPr>
        <xdr:cNvPr id="467" name="直線コネクタ 466"/>
        <xdr:cNvCxnSpPr/>
      </xdr:nvCxnSpPr>
      <xdr:spPr>
        <a:xfrm flipV="1">
          <a:off x="21323300" y="9930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110507</xdr:rowOff>
    </xdr:from>
    <xdr:ext cx="469744" cy="259045"/>
    <xdr:sp macro="" textlink="">
      <xdr:nvSpPr>
        <xdr:cNvPr id="46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93997</xdr:rowOff>
    </xdr:from>
    <xdr:ext cx="469744" cy="259045"/>
    <xdr:sp macro="" textlink="">
      <xdr:nvSpPr>
        <xdr:cNvPr id="469" name="n_1mainValue【学校施設】&#10;一人当たり面積"/>
        <xdr:cNvSpPr txBox="1"/>
      </xdr:nvSpPr>
      <xdr:spPr>
        <a:xfrm>
          <a:off x="2107572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6" name="テキスト ボックス 4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7" name="直線コネクタ 4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98" name="テキスト ボックス 49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9" name="直線コネクタ 4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0" name="テキスト ボックス 4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1" name="直線コネクタ 5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2" name="テキスト ボックス 5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3" name="直線コネクタ 5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4" name="テキスト ボックス 5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5" name="直線コネクタ 5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6" name="テキスト ボックス 5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7" name="直線コネクタ 5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08" name="テキスト ボックス 50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12" name="直線コネクタ 51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1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14" name="直線コネクタ 51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1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16" name="直線コネクタ 51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1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18" name="フローチャート : 判断 51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19" name="フローチャート : 判断 51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58057</xdr:rowOff>
    </xdr:from>
    <xdr:to>
      <xdr:col>23</xdr:col>
      <xdr:colOff>568325</xdr:colOff>
      <xdr:row>100</xdr:row>
      <xdr:rowOff>159657</xdr:rowOff>
    </xdr:to>
    <xdr:sp macro="" textlink="">
      <xdr:nvSpPr>
        <xdr:cNvPr id="525" name="円/楕円 524"/>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11084</xdr:rowOff>
    </xdr:from>
    <xdr:ext cx="405111" cy="259045"/>
    <xdr:sp macro="" textlink="">
      <xdr:nvSpPr>
        <xdr:cNvPr id="526" name="【公民館】&#10;有形固定資産減価償却率該当値テキスト"/>
        <xdr:cNvSpPr txBox="1"/>
      </xdr:nvSpPr>
      <xdr:spPr>
        <a:xfrm>
          <a:off x="16408400" y="171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93980</xdr:rowOff>
    </xdr:from>
    <xdr:to>
      <xdr:col>22</xdr:col>
      <xdr:colOff>415925</xdr:colOff>
      <xdr:row>101</xdr:row>
      <xdr:rowOff>24130</xdr:rowOff>
    </xdr:to>
    <xdr:sp macro="" textlink="">
      <xdr:nvSpPr>
        <xdr:cNvPr id="527" name="円/楕円 526"/>
        <xdr:cNvSpPr/>
      </xdr:nvSpPr>
      <xdr:spPr>
        <a:xfrm>
          <a:off x="15430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108857</xdr:rowOff>
    </xdr:from>
    <xdr:to>
      <xdr:col>23</xdr:col>
      <xdr:colOff>517525</xdr:colOff>
      <xdr:row>100</xdr:row>
      <xdr:rowOff>144780</xdr:rowOff>
    </xdr:to>
    <xdr:cxnSp macro="">
      <xdr:nvCxnSpPr>
        <xdr:cNvPr id="528" name="直線コネクタ 527"/>
        <xdr:cNvCxnSpPr/>
      </xdr:nvCxnSpPr>
      <xdr:spPr>
        <a:xfrm flipV="1">
          <a:off x="15481300" y="172538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116495</xdr:rowOff>
    </xdr:from>
    <xdr:ext cx="405111" cy="259045"/>
    <xdr:sp macro="" textlink="">
      <xdr:nvSpPr>
        <xdr:cNvPr id="529"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40657</xdr:rowOff>
    </xdr:from>
    <xdr:ext cx="405111" cy="259045"/>
    <xdr:sp macro="" textlink="">
      <xdr:nvSpPr>
        <xdr:cNvPr id="530" name="n_1mainValue【公民館】&#10;有形固定資産減価償却率"/>
        <xdr:cNvSpPr txBox="1"/>
      </xdr:nvSpPr>
      <xdr:spPr>
        <a:xfrm>
          <a:off x="15266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1" name="直線コネクタ 5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2" name="テキスト ボックス 5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3" name="直線コネクタ 5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4" name="テキスト ボックス 5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5" name="直線コネクタ 5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6" name="テキスト ボックス 5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7" name="直線コネクタ 5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8" name="テキスト ボックス 5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9" name="直線コネクタ 5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0" name="テキスト ボックス 5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54" name="直線コネクタ 55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5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56" name="直線コネクタ 55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5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58" name="直線コネクタ 55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559"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0" name="フローチャート : 判断 55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61" name="フローチャート : 判断 56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67" name="円/楕円 566"/>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91457</xdr:rowOff>
    </xdr:from>
    <xdr:ext cx="469744" cy="259045"/>
    <xdr:sp macro="" textlink="">
      <xdr:nvSpPr>
        <xdr:cNvPr id="568" name="【公民館】&#10;一人当たり面積該当値テキスト"/>
        <xdr:cNvSpPr txBox="1"/>
      </xdr:nvSpPr>
      <xdr:spPr>
        <a:xfrm>
          <a:off x="222504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120650</xdr:rowOff>
    </xdr:from>
    <xdr:to>
      <xdr:col>31</xdr:col>
      <xdr:colOff>85725</xdr:colOff>
      <xdr:row>106</xdr:row>
      <xdr:rowOff>50800</xdr:rowOff>
    </xdr:to>
    <xdr:sp macro="" textlink="">
      <xdr:nvSpPr>
        <xdr:cNvPr id="569" name="円/楕円 568"/>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163830</xdr:rowOff>
    </xdr:from>
    <xdr:to>
      <xdr:col>32</xdr:col>
      <xdr:colOff>187325</xdr:colOff>
      <xdr:row>106</xdr:row>
      <xdr:rowOff>0</xdr:rowOff>
    </xdr:to>
    <xdr:cxnSp macro="">
      <xdr:nvCxnSpPr>
        <xdr:cNvPr id="570" name="直線コネクタ 569"/>
        <xdr:cNvCxnSpPr/>
      </xdr:nvCxnSpPr>
      <xdr:spPr>
        <a:xfrm flipV="1">
          <a:off x="21323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124477</xdr:rowOff>
    </xdr:from>
    <xdr:ext cx="469744" cy="259045"/>
    <xdr:sp macro="" textlink="">
      <xdr:nvSpPr>
        <xdr:cNvPr id="571"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41927</xdr:rowOff>
    </xdr:from>
    <xdr:ext cx="469744" cy="259045"/>
    <xdr:sp macro="" textlink="">
      <xdr:nvSpPr>
        <xdr:cNvPr id="572" name="n_1main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保育所、学校施設、公民館である。主な要因として、人口増加を背景として昭和５０年代に整備した各施設の老朽化が進行していることが挙げられる。</a:t>
          </a:r>
          <a:endParaRPr lang="ja-JP" altLang="ja-JP" sz="1400">
            <a:effectLst/>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年度に駅周辺の公共施設についての個別施設計画を策定しており、他の施設については平成３２年度策定を目標に各施設の個別施設計画の策定を行い、老朽化対策に取り組んでいく。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155719</xdr:rowOff>
    </xdr:from>
    <xdr:ext cx="405111" cy="259045"/>
    <xdr:sp macro="" textlink="">
      <xdr:nvSpPr>
        <xdr:cNvPr id="60" name="【図書館】&#10;有形固定資産減価償却率平均値テキスト"/>
        <xdr:cNvSpPr txBox="1"/>
      </xdr:nvSpPr>
      <xdr:spPr>
        <a:xfrm>
          <a:off x="4724400" y="6499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25400</xdr:rowOff>
    </xdr:from>
    <xdr:to>
      <xdr:col>6</xdr:col>
      <xdr:colOff>561975</xdr:colOff>
      <xdr:row>40</xdr:row>
      <xdr:rowOff>127000</xdr:rowOff>
    </xdr:to>
    <xdr:sp macro="" textlink="">
      <xdr:nvSpPr>
        <xdr:cNvPr id="68" name="円/楕円 67"/>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3827</xdr:rowOff>
    </xdr:from>
    <xdr:ext cx="405111" cy="259045"/>
    <xdr:sp macro="" textlink="">
      <xdr:nvSpPr>
        <xdr:cNvPr id="69" name="【図書館】&#10;有形固定資産減価償却率該当値テキスト"/>
        <xdr:cNvSpPr txBox="1"/>
      </xdr:nvSpPr>
      <xdr:spPr>
        <a:xfrm>
          <a:off x="47244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71120</xdr:rowOff>
    </xdr:from>
    <xdr:to>
      <xdr:col>5</xdr:col>
      <xdr:colOff>409575</xdr:colOff>
      <xdr:row>41</xdr:row>
      <xdr:rowOff>1270</xdr:rowOff>
    </xdr:to>
    <xdr:sp macro="" textlink="">
      <xdr:nvSpPr>
        <xdr:cNvPr id="70" name="円/楕円 69"/>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76200</xdr:rowOff>
    </xdr:from>
    <xdr:to>
      <xdr:col>6</xdr:col>
      <xdr:colOff>511175</xdr:colOff>
      <xdr:row>40</xdr:row>
      <xdr:rowOff>121920</xdr:rowOff>
    </xdr:to>
    <xdr:cxnSp macro="">
      <xdr:nvCxnSpPr>
        <xdr:cNvPr id="71" name="直線コネクタ 70"/>
        <xdr:cNvCxnSpPr/>
      </xdr:nvCxnSpPr>
      <xdr:spPr>
        <a:xfrm flipV="1">
          <a:off x="3797300" y="6934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65803</xdr:rowOff>
    </xdr:from>
    <xdr:ext cx="405111" cy="259045"/>
    <xdr:sp macro="" textlink="">
      <xdr:nvSpPr>
        <xdr:cNvPr id="72"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163847</xdr:rowOff>
    </xdr:from>
    <xdr:ext cx="405111" cy="259045"/>
    <xdr:sp macro="" textlink="">
      <xdr:nvSpPr>
        <xdr:cNvPr id="73" name="n_1mainValue【図書館】&#10;有形固定資産減価償却率"/>
        <xdr:cNvSpPr txBox="1"/>
      </xdr:nvSpPr>
      <xdr:spPr>
        <a:xfrm>
          <a:off x="3582043"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3"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152400</xdr:rowOff>
    </xdr:from>
    <xdr:to>
      <xdr:col>15</xdr:col>
      <xdr:colOff>231775</xdr:colOff>
      <xdr:row>37</xdr:row>
      <xdr:rowOff>82550</xdr:rowOff>
    </xdr:to>
    <xdr:sp macro="" textlink="">
      <xdr:nvSpPr>
        <xdr:cNvPr id="111" name="円/楕円 110"/>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3827</xdr:rowOff>
    </xdr:from>
    <xdr:ext cx="469744" cy="259045"/>
    <xdr:sp macro="" textlink="">
      <xdr:nvSpPr>
        <xdr:cNvPr id="112" name="【図書館】&#10;一人当たり面積該当値テキスト"/>
        <xdr:cNvSpPr txBox="1"/>
      </xdr:nvSpPr>
      <xdr:spPr>
        <a:xfrm>
          <a:off x="105664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165100</xdr:rowOff>
    </xdr:from>
    <xdr:to>
      <xdr:col>14</xdr:col>
      <xdr:colOff>79375</xdr:colOff>
      <xdr:row>37</xdr:row>
      <xdr:rowOff>95250</xdr:rowOff>
    </xdr:to>
    <xdr:sp macro="" textlink="">
      <xdr:nvSpPr>
        <xdr:cNvPr id="113" name="円/楕円 112"/>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31750</xdr:rowOff>
    </xdr:from>
    <xdr:to>
      <xdr:col>15</xdr:col>
      <xdr:colOff>180975</xdr:colOff>
      <xdr:row>37</xdr:row>
      <xdr:rowOff>44450</xdr:rowOff>
    </xdr:to>
    <xdr:cxnSp macro="">
      <xdr:nvCxnSpPr>
        <xdr:cNvPr id="114" name="直線コネクタ 113"/>
        <xdr:cNvCxnSpPr/>
      </xdr:nvCxnSpPr>
      <xdr:spPr>
        <a:xfrm flipV="1">
          <a:off x="9639300" y="637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15"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111777</xdr:rowOff>
    </xdr:from>
    <xdr:ext cx="469744" cy="259045"/>
    <xdr:sp macro="" textlink="">
      <xdr:nvSpPr>
        <xdr:cNvPr id="116" name="n_1mainValue【図書館】&#10;一人当たり面積"/>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159" name="テキスト ボックス 1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60" name="直線コネクタ 1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61" name="テキスト ボックス 1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62" name="直線コネクタ 1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3" name="テキスト ボックス 1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4" name="直線コネクタ 1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5" name="テキスト ボックス 1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6" name="直線コネクタ 1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7" name="テキスト ボックス 1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8" name="直線コネクタ 1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169" name="テキスト ボックス 1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0" name="直線コネクタ 1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71" name="テキスト ボックス 1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173" name="直線コネクタ 172"/>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174"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175" name="直線コネクタ 174"/>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176"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177" name="直線コネクタ 176"/>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178"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179" name="フローチャート : 判断 178"/>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180" name="フローチャート : 判断 179"/>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81" name="テキスト ボックス 1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2" name="テキスト ボックス 1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3" name="テキスト ボックス 1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4" name="テキスト ボックス 1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5" name="テキスト ボックス 1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44450</xdr:rowOff>
    </xdr:from>
    <xdr:to>
      <xdr:col>6</xdr:col>
      <xdr:colOff>561975</xdr:colOff>
      <xdr:row>103</xdr:row>
      <xdr:rowOff>146050</xdr:rowOff>
    </xdr:to>
    <xdr:sp macro="" textlink="">
      <xdr:nvSpPr>
        <xdr:cNvPr id="186" name="円/楕円 185"/>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67327</xdr:rowOff>
    </xdr:from>
    <xdr:ext cx="405111" cy="259045"/>
    <xdr:sp macro="" textlink="">
      <xdr:nvSpPr>
        <xdr:cNvPr id="187" name="【市民会館】&#10;有形固定資産減価償却率該当値テキスト"/>
        <xdr:cNvSpPr txBox="1"/>
      </xdr:nvSpPr>
      <xdr:spPr>
        <a:xfrm>
          <a:off x="47244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82550</xdr:rowOff>
    </xdr:from>
    <xdr:to>
      <xdr:col>5</xdr:col>
      <xdr:colOff>409575</xdr:colOff>
      <xdr:row>104</xdr:row>
      <xdr:rowOff>12700</xdr:rowOff>
    </xdr:to>
    <xdr:sp macro="" textlink="">
      <xdr:nvSpPr>
        <xdr:cNvPr id="188" name="円/楕円 187"/>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95250</xdr:rowOff>
    </xdr:from>
    <xdr:to>
      <xdr:col>6</xdr:col>
      <xdr:colOff>511175</xdr:colOff>
      <xdr:row>103</xdr:row>
      <xdr:rowOff>133350</xdr:rowOff>
    </xdr:to>
    <xdr:cxnSp macro="">
      <xdr:nvCxnSpPr>
        <xdr:cNvPr id="189" name="直線コネクタ 188"/>
        <xdr:cNvCxnSpPr/>
      </xdr:nvCxnSpPr>
      <xdr:spPr>
        <a:xfrm flipV="1">
          <a:off x="3797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106697</xdr:rowOff>
    </xdr:from>
    <xdr:ext cx="405111" cy="259045"/>
    <xdr:sp macro="" textlink="">
      <xdr:nvSpPr>
        <xdr:cNvPr id="190"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29227</xdr:rowOff>
    </xdr:from>
    <xdr:ext cx="405111" cy="259045"/>
    <xdr:sp macro="" textlink="">
      <xdr:nvSpPr>
        <xdr:cNvPr id="191" name="n_1main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2" name="正方形/長方形 1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3" name="正方形/長方形 1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4" name="正方形/長方形 1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5" name="正方形/長方形 1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6" name="正方形/長方形 1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7" name="正方形/長方形 1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8" name="正方形/長方形 1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9" name="正方形/長方形 1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0" name="テキスト ボックス 1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1" name="直線コネクタ 2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02" name="テキスト ボックス 20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03" name="直線コネクタ 20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04" name="テキスト ボックス 20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05" name="直線コネクタ 2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6" name="テキスト ボックス 2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07" name="直線コネクタ 20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08" name="テキスト ボックス 20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9" name="直線コネクタ 2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0" name="テキスト ボックス 2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12" name="直線コネクタ 211"/>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13"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14" name="直線コネクタ 213"/>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15"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16" name="直線コネクタ 21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19702</xdr:rowOff>
    </xdr:from>
    <xdr:ext cx="469744" cy="259045"/>
    <xdr:sp macro="" textlink="">
      <xdr:nvSpPr>
        <xdr:cNvPr id="217" name="【市民会館】&#10;一人当たり面積平均値テキスト"/>
        <xdr:cNvSpPr txBox="1"/>
      </xdr:nvSpPr>
      <xdr:spPr>
        <a:xfrm>
          <a:off x="10566400" y="1802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18" name="フローチャート : 判断 217"/>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19" name="フローチャート : 判断 218"/>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20" name="テキスト ボックス 2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1" name="テキスト ボックス 2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2" name="テキスト ボックス 2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3" name="テキスト ボックス 2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4" name="テキスト ボックス 2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105411</xdr:rowOff>
    </xdr:from>
    <xdr:to>
      <xdr:col>15</xdr:col>
      <xdr:colOff>231775</xdr:colOff>
      <xdr:row>108</xdr:row>
      <xdr:rowOff>35561</xdr:rowOff>
    </xdr:to>
    <xdr:sp macro="" textlink="">
      <xdr:nvSpPr>
        <xdr:cNvPr id="225" name="円/楕円 224"/>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20338</xdr:rowOff>
    </xdr:from>
    <xdr:ext cx="469744" cy="259045"/>
    <xdr:sp macro="" textlink="">
      <xdr:nvSpPr>
        <xdr:cNvPr id="226" name="【市民会館】&#10;一人当たり面積該当値テキスト"/>
        <xdr:cNvSpPr txBox="1"/>
      </xdr:nvSpPr>
      <xdr:spPr>
        <a:xfrm>
          <a:off x="105664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111125</xdr:rowOff>
    </xdr:from>
    <xdr:to>
      <xdr:col>14</xdr:col>
      <xdr:colOff>79375</xdr:colOff>
      <xdr:row>108</xdr:row>
      <xdr:rowOff>41275</xdr:rowOff>
    </xdr:to>
    <xdr:sp macro="" textlink="">
      <xdr:nvSpPr>
        <xdr:cNvPr id="227" name="円/楕円 226"/>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156211</xdr:rowOff>
    </xdr:from>
    <xdr:to>
      <xdr:col>15</xdr:col>
      <xdr:colOff>180975</xdr:colOff>
      <xdr:row>107</xdr:row>
      <xdr:rowOff>161925</xdr:rowOff>
    </xdr:to>
    <xdr:cxnSp macro="">
      <xdr:nvCxnSpPr>
        <xdr:cNvPr id="228" name="直線コネクタ 227"/>
        <xdr:cNvCxnSpPr/>
      </xdr:nvCxnSpPr>
      <xdr:spPr>
        <a:xfrm flipV="1">
          <a:off x="9639300" y="18501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114952</xdr:rowOff>
    </xdr:from>
    <xdr:ext cx="469744" cy="259045"/>
    <xdr:sp macro="" textlink="">
      <xdr:nvSpPr>
        <xdr:cNvPr id="229"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32402</xdr:rowOff>
    </xdr:from>
    <xdr:ext cx="469744" cy="259045"/>
    <xdr:sp macro="" textlink="">
      <xdr:nvSpPr>
        <xdr:cNvPr id="230" name="n_1mainValue【市民会館】&#10;一人当たり面積"/>
        <xdr:cNvSpPr txBox="1"/>
      </xdr:nvSpPr>
      <xdr:spPr>
        <a:xfrm>
          <a:off x="9391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1" name="テキスト ボックス 2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2" name="直線コネクタ 2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3" name="テキスト ボックス 24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4" name="直線コネクタ 2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5" name="テキスト ボックス 2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6" name="直線コネクタ 2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7" name="テキスト ボックス 2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8" name="直線コネクタ 2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9" name="テキスト ボックス 2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0" name="直線コネクタ 2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1" name="テキスト ボックス 2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2" name="直線コネクタ 2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53" name="テキスト ボックス 25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5" name="テキスト ボックス 25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257" name="直線コネクタ 25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25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259" name="直線コネクタ 25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26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261" name="直線コネクタ 26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26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263" name="フローチャート : 判断 26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264" name="フローチャート : 判断 26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125004</xdr:rowOff>
    </xdr:from>
    <xdr:to>
      <xdr:col>23</xdr:col>
      <xdr:colOff>568325</xdr:colOff>
      <xdr:row>34</xdr:row>
      <xdr:rowOff>55154</xdr:rowOff>
    </xdr:to>
    <xdr:sp macro="" textlink="">
      <xdr:nvSpPr>
        <xdr:cNvPr id="270" name="円/楕円 269"/>
        <xdr:cNvSpPr/>
      </xdr:nvSpPr>
      <xdr:spPr>
        <a:xfrm>
          <a:off x="162687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39931</xdr:rowOff>
    </xdr:from>
    <xdr:ext cx="405111" cy="259045"/>
    <xdr:sp macro="" textlink="">
      <xdr:nvSpPr>
        <xdr:cNvPr id="271" name="【一般廃棄物処理施設】&#10;有形固定資産減価償却率該当値テキスト"/>
        <xdr:cNvSpPr txBox="1"/>
      </xdr:nvSpPr>
      <xdr:spPr>
        <a:xfrm>
          <a:off x="16408400" y="5697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41728</xdr:rowOff>
    </xdr:from>
    <xdr:to>
      <xdr:col>22</xdr:col>
      <xdr:colOff>415925</xdr:colOff>
      <xdr:row>34</xdr:row>
      <xdr:rowOff>143328</xdr:rowOff>
    </xdr:to>
    <xdr:sp macro="" textlink="">
      <xdr:nvSpPr>
        <xdr:cNvPr id="272" name="円/楕円 271"/>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4354</xdr:rowOff>
    </xdr:from>
    <xdr:to>
      <xdr:col>23</xdr:col>
      <xdr:colOff>517525</xdr:colOff>
      <xdr:row>34</xdr:row>
      <xdr:rowOff>92528</xdr:rowOff>
    </xdr:to>
    <xdr:cxnSp macro="">
      <xdr:nvCxnSpPr>
        <xdr:cNvPr id="273" name="直線コネクタ 272"/>
        <xdr:cNvCxnSpPr/>
      </xdr:nvCxnSpPr>
      <xdr:spPr>
        <a:xfrm flipV="1">
          <a:off x="15481300" y="5833654"/>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109963</xdr:rowOff>
    </xdr:from>
    <xdr:ext cx="405111" cy="259045"/>
    <xdr:sp macro="" textlink="">
      <xdr:nvSpPr>
        <xdr:cNvPr id="274"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159855</xdr:rowOff>
    </xdr:from>
    <xdr:ext cx="405111" cy="259045"/>
    <xdr:sp macro="" textlink="">
      <xdr:nvSpPr>
        <xdr:cNvPr id="275" name="n_1mainValue【一般廃棄物処理施設】&#10;有形固定資産減価償却率"/>
        <xdr:cNvSpPr txBox="1"/>
      </xdr:nvSpPr>
      <xdr:spPr>
        <a:xfrm>
          <a:off x="15266043"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6" name="正方形/長方形 2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7" name="正方形/長方形 2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8" name="正方形/長方形 2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9" name="正方形/長方形 2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0" name="正方形/長方形 2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1" name="正方形/長方形 2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2" name="正方形/長方形 2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3" name="正方形/長方形 2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4" name="テキスト ボックス 2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5" name="直線コネクタ 2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286" name="テキスト ボックス 285"/>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87" name="直線コネクタ 2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288" name="テキスト ボックス 28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89" name="直線コネクタ 2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290" name="テキスト ボックス 2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91" name="直線コネクタ 2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292" name="テキスト ボックス 2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93" name="直線コネクタ 2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294" name="テキスト ボックス 2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95" name="直線コネクタ 2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296" name="テキスト ボックス 295"/>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97" name="直線コネクタ 2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298" name="テキスト ボックス 297"/>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9" name="直線コネクタ 2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00" name="テキスト ボックス 29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02" name="直線コネクタ 301"/>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03"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04" name="直線コネクタ 303"/>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05"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06" name="直線コネクタ 305"/>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18788</xdr:rowOff>
    </xdr:from>
    <xdr:ext cx="534377" cy="259045"/>
    <xdr:sp macro="" textlink="">
      <xdr:nvSpPr>
        <xdr:cNvPr id="307" name="【一般廃棄物処理施設】&#10;一人当たり有形固定資産（償却資産）額平均値テキスト"/>
        <xdr:cNvSpPr txBox="1"/>
      </xdr:nvSpPr>
      <xdr:spPr>
        <a:xfrm>
          <a:off x="22250400" y="601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08" name="フローチャート : 判断 307"/>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09" name="フローチャート : 判断 308"/>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0" name="テキスト ボックス 3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1" name="テキスト ボックス 3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2" name="テキスト ボックス 3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3" name="テキスト ボックス 3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4" name="テキスト ボックス 3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115240</xdr:rowOff>
    </xdr:from>
    <xdr:to>
      <xdr:col>32</xdr:col>
      <xdr:colOff>238125</xdr:colOff>
      <xdr:row>38</xdr:row>
      <xdr:rowOff>45389</xdr:rowOff>
    </xdr:to>
    <xdr:sp macro="" textlink="">
      <xdr:nvSpPr>
        <xdr:cNvPr id="315" name="円/楕円 314"/>
        <xdr:cNvSpPr/>
      </xdr:nvSpPr>
      <xdr:spPr>
        <a:xfrm>
          <a:off x="22110700" y="645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93667</xdr:rowOff>
    </xdr:from>
    <xdr:ext cx="534377" cy="259045"/>
    <xdr:sp macro="" textlink="">
      <xdr:nvSpPr>
        <xdr:cNvPr id="316" name="【一般廃棄物処理施設】&#10;一人当たり有形固定資産（償却資産）額該当値テキスト"/>
        <xdr:cNvSpPr txBox="1"/>
      </xdr:nvSpPr>
      <xdr:spPr>
        <a:xfrm>
          <a:off x="22250400" y="64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113868</xdr:rowOff>
    </xdr:from>
    <xdr:to>
      <xdr:col>31</xdr:col>
      <xdr:colOff>85725</xdr:colOff>
      <xdr:row>38</xdr:row>
      <xdr:rowOff>44018</xdr:rowOff>
    </xdr:to>
    <xdr:sp macro="" textlink="">
      <xdr:nvSpPr>
        <xdr:cNvPr id="317" name="円/楕円 316"/>
        <xdr:cNvSpPr/>
      </xdr:nvSpPr>
      <xdr:spPr>
        <a:xfrm>
          <a:off x="21272500" y="64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164668</xdr:rowOff>
    </xdr:from>
    <xdr:to>
      <xdr:col>32</xdr:col>
      <xdr:colOff>187325</xdr:colOff>
      <xdr:row>37</xdr:row>
      <xdr:rowOff>166039</xdr:rowOff>
    </xdr:to>
    <xdr:cxnSp macro="">
      <xdr:nvCxnSpPr>
        <xdr:cNvPr id="318" name="直線コネクタ 317"/>
        <xdr:cNvCxnSpPr/>
      </xdr:nvCxnSpPr>
      <xdr:spPr>
        <a:xfrm>
          <a:off x="21323300" y="650831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34</xdr:row>
      <xdr:rowOff>68579</xdr:rowOff>
    </xdr:from>
    <xdr:ext cx="534377" cy="259045"/>
    <xdr:sp macro="" textlink="">
      <xdr:nvSpPr>
        <xdr:cNvPr id="319"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30</xdr:col>
      <xdr:colOff>440836</xdr:colOff>
      <xdr:row>38</xdr:row>
      <xdr:rowOff>35145</xdr:rowOff>
    </xdr:from>
    <xdr:ext cx="534377" cy="259045"/>
    <xdr:sp macro="" textlink="">
      <xdr:nvSpPr>
        <xdr:cNvPr id="320" name="n_1mainValue【一般廃棄物処理施設】&#10;一人当たり有形固定資産（償却資産）額"/>
        <xdr:cNvSpPr txBox="1"/>
      </xdr:nvSpPr>
      <xdr:spPr>
        <a:xfrm>
          <a:off x="21043411" y="65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1" name="テキスト ボックス 3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2" name="直線コネクタ 3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3" name="テキスト ボックス 3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4" name="直線コネクタ 3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5" name="テキスト ボックス 3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6" name="直線コネクタ 3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7" name="テキスト ボックス 3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8" name="直線コネクタ 3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9" name="テキスト ボックス 3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0" name="直線コネクタ 3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1" name="テキスト ボックス 3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45" name="直線コネクタ 34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4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47" name="直線コネクタ 34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4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49" name="直線コネクタ 34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5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51" name="フローチャート : 判断 35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52" name="フローチャート : 判断 35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3" name="テキスト ボックス 3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4" name="テキスト ボックス 3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5" name="テキスト ボックス 3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6" name="テキスト ボックス 3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7" name="テキスト ボックス 3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48260</xdr:rowOff>
    </xdr:from>
    <xdr:to>
      <xdr:col>23</xdr:col>
      <xdr:colOff>568325</xdr:colOff>
      <xdr:row>59</xdr:row>
      <xdr:rowOff>149860</xdr:rowOff>
    </xdr:to>
    <xdr:sp macro="" textlink="">
      <xdr:nvSpPr>
        <xdr:cNvPr id="358" name="円/楕円 357"/>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71137</xdr:rowOff>
    </xdr:from>
    <xdr:ext cx="405111" cy="259045"/>
    <xdr:sp macro="" textlink="">
      <xdr:nvSpPr>
        <xdr:cNvPr id="359" name="【保健センター・保健所】&#10;有形固定資産減価償却率該当値テキスト"/>
        <xdr:cNvSpPr txBox="1"/>
      </xdr:nvSpPr>
      <xdr:spPr>
        <a:xfrm>
          <a:off x="164084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90170</xdr:rowOff>
    </xdr:from>
    <xdr:to>
      <xdr:col>22</xdr:col>
      <xdr:colOff>415925</xdr:colOff>
      <xdr:row>60</xdr:row>
      <xdr:rowOff>20320</xdr:rowOff>
    </xdr:to>
    <xdr:sp macro="" textlink="">
      <xdr:nvSpPr>
        <xdr:cNvPr id="360" name="円/楕円 359"/>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99060</xdr:rowOff>
    </xdr:from>
    <xdr:to>
      <xdr:col>23</xdr:col>
      <xdr:colOff>517525</xdr:colOff>
      <xdr:row>59</xdr:row>
      <xdr:rowOff>140970</xdr:rowOff>
    </xdr:to>
    <xdr:cxnSp macro="">
      <xdr:nvCxnSpPr>
        <xdr:cNvPr id="361" name="直線コネクタ 360"/>
        <xdr:cNvCxnSpPr/>
      </xdr:nvCxnSpPr>
      <xdr:spPr>
        <a:xfrm flipV="1">
          <a:off x="15481300" y="102146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74312</xdr:rowOff>
    </xdr:from>
    <xdr:ext cx="405111" cy="259045"/>
    <xdr:sp macro="" textlink="">
      <xdr:nvSpPr>
        <xdr:cNvPr id="362"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36847</xdr:rowOff>
    </xdr:from>
    <xdr:ext cx="405111" cy="259045"/>
    <xdr:sp macro="" textlink="">
      <xdr:nvSpPr>
        <xdr:cNvPr id="363" name="n_1mainValue【保健センター・保健所】&#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2" name="テキスト ボックス 3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3" name="直線コネクタ 3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74" name="直線コネクタ 3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5" name="テキスト ボックス 3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6" name="直線コネクタ 3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7" name="テキスト ボックス 3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8" name="直線コネクタ 3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9" name="テキスト ボックス 3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0" name="直線コネクタ 3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1" name="テキスト ボックス 3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3" name="テキスト ボックス 3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85" name="直線コネクタ 384"/>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86"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87" name="直線コネクタ 386"/>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88"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89" name="直線コネクタ 388"/>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390"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91" name="フローチャート : 判断 390"/>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92" name="フローチャート : 判断 391"/>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24638</xdr:rowOff>
    </xdr:from>
    <xdr:to>
      <xdr:col>32</xdr:col>
      <xdr:colOff>238125</xdr:colOff>
      <xdr:row>63</xdr:row>
      <xdr:rowOff>126238</xdr:rowOff>
    </xdr:to>
    <xdr:sp macro="" textlink="">
      <xdr:nvSpPr>
        <xdr:cNvPr id="398" name="円/楕円 397"/>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111015</xdr:rowOff>
    </xdr:from>
    <xdr:ext cx="469744" cy="259045"/>
    <xdr:sp macro="" textlink="">
      <xdr:nvSpPr>
        <xdr:cNvPr id="399" name="【保健センター・保健所】&#10;一人当たり面積該当値テキスト"/>
        <xdr:cNvSpPr txBox="1"/>
      </xdr:nvSpPr>
      <xdr:spPr>
        <a:xfrm>
          <a:off x="222504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24638</xdr:rowOff>
    </xdr:from>
    <xdr:to>
      <xdr:col>31</xdr:col>
      <xdr:colOff>85725</xdr:colOff>
      <xdr:row>63</xdr:row>
      <xdr:rowOff>126238</xdr:rowOff>
    </xdr:to>
    <xdr:sp macro="" textlink="">
      <xdr:nvSpPr>
        <xdr:cNvPr id="400" name="円/楕円 399"/>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75438</xdr:rowOff>
    </xdr:from>
    <xdr:to>
      <xdr:col>32</xdr:col>
      <xdr:colOff>187325</xdr:colOff>
      <xdr:row>63</xdr:row>
      <xdr:rowOff>75438</xdr:rowOff>
    </xdr:to>
    <xdr:cxnSp macro="">
      <xdr:nvCxnSpPr>
        <xdr:cNvPr id="401" name="直線コネクタ 400"/>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81043</xdr:rowOff>
    </xdr:from>
    <xdr:ext cx="469744" cy="259045"/>
    <xdr:sp macro="" textlink="">
      <xdr:nvSpPr>
        <xdr:cNvPr id="402"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117365</xdr:rowOff>
    </xdr:from>
    <xdr:ext cx="469744" cy="259045"/>
    <xdr:sp macro="" textlink="">
      <xdr:nvSpPr>
        <xdr:cNvPr id="403" name="n_1mainValue【保健センター・保健所】&#10;一人当たり面積"/>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9" name="正方形/長方形 4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30" name="直線コネクタ 4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1" name="テキスト ボックス 4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2" name="直線コネクタ 4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3" name="テキスト ボックス 4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4" name="直線コネクタ 4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5" name="テキスト ボックス 4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6" name="直線コネクタ 4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7" name="テキスト ボックス 4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8" name="直線コネクタ 4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9" name="テキスト ボックス 4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0" name="直線コネクタ 4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1" name="テキスト ボックス 4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2" name="直線コネクタ 4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3" name="テキスト ボックス 4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45" name="直線コネクタ 444"/>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46"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47" name="直線コネクタ 4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48"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49" name="直線コネクタ 448"/>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50"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51" name="フローチャート : 判断 450"/>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52" name="フローチャート : 判断 451"/>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7438</xdr:rowOff>
    </xdr:from>
    <xdr:to>
      <xdr:col>23</xdr:col>
      <xdr:colOff>568325</xdr:colOff>
      <xdr:row>102</xdr:row>
      <xdr:rowOff>109038</xdr:rowOff>
    </xdr:to>
    <xdr:sp macro="" textlink="">
      <xdr:nvSpPr>
        <xdr:cNvPr id="458" name="円/楕円 457"/>
        <xdr:cNvSpPr/>
      </xdr:nvSpPr>
      <xdr:spPr>
        <a:xfrm>
          <a:off x="16268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30315</xdr:rowOff>
    </xdr:from>
    <xdr:ext cx="405111" cy="259045"/>
    <xdr:sp macro="" textlink="">
      <xdr:nvSpPr>
        <xdr:cNvPr id="459" name="【庁舎】&#10;有形固定資産減価償却率該当値テキスト"/>
        <xdr:cNvSpPr txBox="1"/>
      </xdr:nvSpPr>
      <xdr:spPr>
        <a:xfrm>
          <a:off x="164084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40095</xdr:rowOff>
    </xdr:from>
    <xdr:to>
      <xdr:col>22</xdr:col>
      <xdr:colOff>415925</xdr:colOff>
      <xdr:row>102</xdr:row>
      <xdr:rowOff>141695</xdr:rowOff>
    </xdr:to>
    <xdr:sp macro="" textlink="">
      <xdr:nvSpPr>
        <xdr:cNvPr id="460" name="円/楕円 459"/>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58238</xdr:rowOff>
    </xdr:from>
    <xdr:to>
      <xdr:col>23</xdr:col>
      <xdr:colOff>517525</xdr:colOff>
      <xdr:row>102</xdr:row>
      <xdr:rowOff>90895</xdr:rowOff>
    </xdr:to>
    <xdr:cxnSp macro="">
      <xdr:nvCxnSpPr>
        <xdr:cNvPr id="461" name="直線コネクタ 460"/>
        <xdr:cNvCxnSpPr/>
      </xdr:nvCxnSpPr>
      <xdr:spPr>
        <a:xfrm flipV="1">
          <a:off x="15481300" y="175461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462"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158222</xdr:rowOff>
    </xdr:from>
    <xdr:ext cx="405111" cy="259045"/>
    <xdr:sp macro="" textlink="">
      <xdr:nvSpPr>
        <xdr:cNvPr id="463" name="n_1mainValue【庁舎】&#10;有形固定資産減価償却率"/>
        <xdr:cNvSpPr txBox="1"/>
      </xdr:nvSpPr>
      <xdr:spPr>
        <a:xfrm>
          <a:off x="15266043"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2" name="テキスト ボックス 4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3" name="直線コネクタ 4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4" name="直線コネクタ 4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5" name="テキスト ボックス 4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6" name="直線コネクタ 4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7" name="テキスト ボックス 4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8" name="直線コネクタ 4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9" name="テキスト ボックス 4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0" name="直線コネクタ 4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1" name="テキスト ボックス 4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85" name="直線コネクタ 484"/>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86"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87" name="直線コネクタ 486"/>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88"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89" name="直線コネクタ 488"/>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490"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91" name="フローチャート : 判断 490"/>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92" name="フローチャート : 判断 491"/>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89408</xdr:rowOff>
    </xdr:from>
    <xdr:to>
      <xdr:col>32</xdr:col>
      <xdr:colOff>238125</xdr:colOff>
      <xdr:row>105</xdr:row>
      <xdr:rowOff>19558</xdr:rowOff>
    </xdr:to>
    <xdr:sp macro="" textlink="">
      <xdr:nvSpPr>
        <xdr:cNvPr id="498" name="円/楕円 497"/>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67835</xdr:rowOff>
    </xdr:from>
    <xdr:ext cx="469744" cy="259045"/>
    <xdr:sp macro="" textlink="">
      <xdr:nvSpPr>
        <xdr:cNvPr id="499" name="【庁舎】&#10;一人当たり面積該当値テキスト"/>
        <xdr:cNvSpPr txBox="1"/>
      </xdr:nvSpPr>
      <xdr:spPr>
        <a:xfrm>
          <a:off x="22250400" y="178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93980</xdr:rowOff>
    </xdr:from>
    <xdr:to>
      <xdr:col>31</xdr:col>
      <xdr:colOff>85725</xdr:colOff>
      <xdr:row>105</xdr:row>
      <xdr:rowOff>24130</xdr:rowOff>
    </xdr:to>
    <xdr:sp macro="" textlink="">
      <xdr:nvSpPr>
        <xdr:cNvPr id="500" name="円/楕円 499"/>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140208</xdr:rowOff>
    </xdr:from>
    <xdr:to>
      <xdr:col>32</xdr:col>
      <xdr:colOff>187325</xdr:colOff>
      <xdr:row>104</xdr:row>
      <xdr:rowOff>144780</xdr:rowOff>
    </xdr:to>
    <xdr:cxnSp macro="">
      <xdr:nvCxnSpPr>
        <xdr:cNvPr id="501" name="直線コネクタ 500"/>
        <xdr:cNvCxnSpPr/>
      </xdr:nvCxnSpPr>
      <xdr:spPr>
        <a:xfrm flipV="1">
          <a:off x="21323300" y="1797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100092</xdr:rowOff>
    </xdr:from>
    <xdr:ext cx="469744" cy="259045"/>
    <xdr:sp macro="" textlink="">
      <xdr:nvSpPr>
        <xdr:cNvPr id="50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15257</xdr:rowOff>
    </xdr:from>
    <xdr:ext cx="469744" cy="259045"/>
    <xdr:sp macro="" textlink="">
      <xdr:nvSpPr>
        <xdr:cNvPr id="503" name="n_1mainValue【庁舎】&#10;一人当たり面積"/>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一般廃棄物処理施設につい</a:t>
          </a:r>
          <a:r>
            <a:rPr lang="ja-JP" altLang="ja-JP" sz="1100" b="0" i="0" baseline="0">
              <a:solidFill>
                <a:schemeClr val="dk1"/>
              </a:solidFill>
              <a:effectLst/>
              <a:latin typeface="+mn-lt"/>
              <a:ea typeface="+mn-ea"/>
              <a:cs typeface="+mn-cs"/>
            </a:rPr>
            <a:t>て、類似団体と比較して特に有形固定資産減価償却率が高くなっている。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当該施設は一部事務組合の施設であり、昭和５０年代に整備されたごみ焼却、不燃物処理場の老朽化が進行している状況である。</a:t>
          </a:r>
          <a:endParaRPr lang="ja-JP" altLang="ja-JP" sz="1400">
            <a:effectLst/>
          </a:endParaRPr>
        </a:p>
        <a:p>
          <a:r>
            <a:rPr kumimoji="1" lang="ja-JP" altLang="ja-JP" sz="1100">
              <a:solidFill>
                <a:schemeClr val="dk1"/>
              </a:solidFill>
              <a:effectLst/>
              <a:latin typeface="+mn-lt"/>
              <a:ea typeface="+mn-ea"/>
              <a:cs typeface="+mn-cs"/>
            </a:rPr>
            <a:t>今後、ごみ焼却施設については新規整備が予定されて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、適切な維持管理が求められる。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当町は、人口の減少が要因となり個人町民税が減収となったことや</a:t>
          </a:r>
          <a:r>
            <a:rPr kumimoji="1" lang="ja-JP" altLang="en-US" sz="1100" b="0" i="0" baseline="0">
              <a:solidFill>
                <a:schemeClr val="dk1"/>
              </a:solidFill>
              <a:effectLst/>
              <a:latin typeface="+mn-lt"/>
              <a:ea typeface="+mn-ea"/>
              <a:cs typeface="+mn-cs"/>
            </a:rPr>
            <a:t>標準税率の引き下げにより法人町民税</a:t>
          </a:r>
          <a:r>
            <a:rPr kumimoji="1" lang="ja-JP" altLang="ja-JP" sz="1100" b="0" i="0" baseline="0">
              <a:solidFill>
                <a:schemeClr val="dk1"/>
              </a:solidFill>
              <a:effectLst/>
              <a:latin typeface="+mn-lt"/>
              <a:ea typeface="+mn-ea"/>
              <a:cs typeface="+mn-cs"/>
            </a:rPr>
            <a:t>が減収となったことにより基準財政収入額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比</a:t>
          </a:r>
          <a:r>
            <a:rPr kumimoji="1" lang="ja-JP" altLang="en-US" sz="1100" b="0" i="0" baseline="0">
              <a:solidFill>
                <a:schemeClr val="dk1"/>
              </a:solidFill>
              <a:effectLst/>
              <a:latin typeface="+mn-lt"/>
              <a:ea typeface="+mn-ea"/>
              <a:cs typeface="+mn-cs"/>
            </a:rPr>
            <a:t>べて</a:t>
          </a:r>
          <a:r>
            <a:rPr kumimoji="1" lang="en-US" altLang="ja-JP" sz="1100" b="0" i="0" baseline="0">
              <a:solidFill>
                <a:schemeClr val="dk1"/>
              </a:solidFill>
              <a:effectLst/>
              <a:latin typeface="+mn-lt"/>
              <a:ea typeface="+mn-ea"/>
              <a:cs typeface="+mn-cs"/>
            </a:rPr>
            <a:t>13,999</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となった。この結果、前年度</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0.69</a:t>
          </a:r>
          <a:r>
            <a:rPr kumimoji="1" lang="ja-JP" altLang="en-US" sz="1100" b="0" i="0" baseline="0">
              <a:solidFill>
                <a:schemeClr val="dk1"/>
              </a:solidFill>
              <a:effectLst/>
              <a:latin typeface="+mn-lt"/>
              <a:ea typeface="+mn-ea"/>
              <a:cs typeface="+mn-cs"/>
            </a:rPr>
            <a:t>とし、</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ポイント上回っている。今後も引き続き、更なる歳出の見直しを図るとともに、町税等の収納強化、未利用財産の売却及び企業誘致の推進等により歳入の確保に努める。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79022</xdr:rowOff>
    </xdr:to>
    <xdr:cxnSp macro="">
      <xdr:nvCxnSpPr>
        <xdr:cNvPr id="74" name="直線コネクタ 73"/>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79022</xdr:rowOff>
    </xdr:to>
    <xdr:cxnSp macro="">
      <xdr:nvCxnSpPr>
        <xdr:cNvPr id="77" name="直線コネクタ 76"/>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139999</xdr:rowOff>
    </xdr:from>
    <xdr:ext cx="762000" cy="259045"/>
    <xdr:sp macro="" textlink="">
      <xdr:nvSpPr>
        <xdr:cNvPr id="94" name="テキスト ボックス 93"/>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90.5</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。職員数の削減</a:t>
          </a:r>
          <a:r>
            <a:rPr kumimoji="1" lang="ja-JP" altLang="en-US" sz="1100">
              <a:solidFill>
                <a:schemeClr val="dk1"/>
              </a:solidFill>
              <a:effectLst/>
              <a:latin typeface="+mn-lt"/>
              <a:ea typeface="+mn-ea"/>
              <a:cs typeface="+mn-cs"/>
            </a:rPr>
            <a:t>及び新陳代謝による減、下水道事業特別会計における繰出基準に基づく繰出金の減少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る。経常経費が高い主な要因は経常経費の中で人件費の比率が高いことである。職員数の削減など経費削減に努めてきたが、恒常的な財源不足を解消するには至らず、財政調整基金などを取り崩し予算編成を行っている。</a:t>
          </a:r>
          <a:r>
            <a:rPr kumimoji="1" lang="ja-JP" altLang="ja-JP" sz="1100">
              <a:solidFill>
                <a:schemeClr val="dk1"/>
              </a:solidFill>
              <a:effectLst/>
              <a:latin typeface="+mn-lt"/>
              <a:ea typeface="+mn-ea"/>
              <a:cs typeface="+mn-cs"/>
            </a:rPr>
            <a:t>引き続き人件費等の削減に努めるとともに、大手自動車メーカーの進出の効果を活かし、関連企業等の誘致を推進するとともに、地元企業の活性化を図り、自主財源の確保に努める。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106934</xdr:rowOff>
    </xdr:to>
    <xdr:cxnSp macro="">
      <xdr:nvCxnSpPr>
        <xdr:cNvPr id="129" name="直線コネクタ 128"/>
        <xdr:cNvCxnSpPr/>
      </xdr:nvCxnSpPr>
      <xdr:spPr>
        <a:xfrm flipV="1">
          <a:off x="4114800" y="110604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12700</xdr:rowOff>
    </xdr:to>
    <xdr:cxnSp macro="">
      <xdr:nvCxnSpPr>
        <xdr:cNvPr id="132" name="直線コネクタ 131"/>
        <xdr:cNvCxnSpPr/>
      </xdr:nvCxnSpPr>
      <xdr:spPr>
        <a:xfrm flipV="1">
          <a:off x="3225800" y="110797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65</xdr:row>
      <xdr:rowOff>12700</xdr:rowOff>
    </xdr:to>
    <xdr:cxnSp macro="">
      <xdr:nvCxnSpPr>
        <xdr:cNvPr id="135" name="直線コネクタ 134"/>
        <xdr:cNvCxnSpPr/>
      </xdr:nvCxnSpPr>
      <xdr:spPr>
        <a:xfrm>
          <a:off x="2336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68326</xdr:rowOff>
    </xdr:from>
    <xdr:to>
      <xdr:col>3</xdr:col>
      <xdr:colOff>279400</xdr:colOff>
      <xdr:row>64</xdr:row>
      <xdr:rowOff>87630</xdr:rowOff>
    </xdr:to>
    <xdr:cxnSp macro="">
      <xdr:nvCxnSpPr>
        <xdr:cNvPr id="138" name="直線コネクタ 137"/>
        <xdr:cNvCxnSpPr/>
      </xdr:nvCxnSpPr>
      <xdr:spPr>
        <a:xfrm flipV="1">
          <a:off x="1447800" y="110411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8" name="円/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53357</xdr:rowOff>
    </xdr:from>
    <xdr:ext cx="762000" cy="259045"/>
    <xdr:sp macro="" textlink="">
      <xdr:nvSpPr>
        <xdr:cNvPr id="149"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0" name="円/楕円 149"/>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1" name="テキスト ボックス 150"/>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2" name="円/楕円 151"/>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3" name="テキスト ボックス 152"/>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4" name="円/楕円 153"/>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5" name="テキスト ボックス 154"/>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7" name="テキスト ボックス 156"/>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14,563</a:t>
          </a:r>
          <a:r>
            <a:rPr kumimoji="1" lang="ja-JP" altLang="ja-JP" sz="1100">
              <a:solidFill>
                <a:schemeClr val="dk1"/>
              </a:solidFill>
              <a:effectLst/>
              <a:latin typeface="+mn-lt"/>
              <a:ea typeface="+mn-ea"/>
              <a:cs typeface="+mn-cs"/>
            </a:rPr>
            <a:t>円下回る結果となった。これは、</a:t>
          </a:r>
          <a:r>
            <a:rPr kumimoji="1" lang="ja-JP" altLang="en-US" sz="1100">
              <a:solidFill>
                <a:schemeClr val="dk1"/>
              </a:solidFill>
              <a:effectLst/>
              <a:latin typeface="+mn-lt"/>
              <a:ea typeface="+mn-ea"/>
              <a:cs typeface="+mn-cs"/>
            </a:rPr>
            <a:t>物件費において橋りょう総点検委託料の増加があったが、</a:t>
          </a:r>
          <a:r>
            <a:rPr kumimoji="1" lang="ja-JP" altLang="ja-JP" sz="1100">
              <a:solidFill>
                <a:schemeClr val="dk1"/>
              </a:solidFill>
              <a:effectLst/>
              <a:latin typeface="+mn-lt"/>
              <a:ea typeface="+mn-ea"/>
              <a:cs typeface="+mn-cs"/>
            </a:rPr>
            <a:t>人件費のうち退職金が減少となったことに加えて、物件費の小児初期救急医療運営事業委託料</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したことが主な原因である。今後さらに、人件費の削減、事務の効率化を推進し、コストの低減を図る。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159666</xdr:rowOff>
    </xdr:from>
    <xdr:to>
      <xdr:col>7</xdr:col>
      <xdr:colOff>152400</xdr:colOff>
      <xdr:row>80</xdr:row>
      <xdr:rowOff>160516</xdr:rowOff>
    </xdr:to>
    <xdr:cxnSp macro="">
      <xdr:nvCxnSpPr>
        <xdr:cNvPr id="190" name="直線コネクタ 189"/>
        <xdr:cNvCxnSpPr/>
      </xdr:nvCxnSpPr>
      <xdr:spPr>
        <a:xfrm>
          <a:off x="4114800" y="13875666"/>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159666</xdr:rowOff>
    </xdr:from>
    <xdr:to>
      <xdr:col>6</xdr:col>
      <xdr:colOff>0</xdr:colOff>
      <xdr:row>80</xdr:row>
      <xdr:rowOff>165143</xdr:rowOff>
    </xdr:to>
    <xdr:cxnSp macro="">
      <xdr:nvCxnSpPr>
        <xdr:cNvPr id="193" name="直線コネクタ 192"/>
        <xdr:cNvCxnSpPr/>
      </xdr:nvCxnSpPr>
      <xdr:spPr>
        <a:xfrm flipV="1">
          <a:off x="3225800" y="13875666"/>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129947</xdr:rowOff>
    </xdr:from>
    <xdr:to>
      <xdr:col>4</xdr:col>
      <xdr:colOff>482600</xdr:colOff>
      <xdr:row>80</xdr:row>
      <xdr:rowOff>165143</xdr:rowOff>
    </xdr:to>
    <xdr:cxnSp macro="">
      <xdr:nvCxnSpPr>
        <xdr:cNvPr id="196" name="直線コネクタ 195"/>
        <xdr:cNvCxnSpPr/>
      </xdr:nvCxnSpPr>
      <xdr:spPr>
        <a:xfrm>
          <a:off x="2336800" y="13845947"/>
          <a:ext cx="889000" cy="3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127636</xdr:rowOff>
    </xdr:from>
    <xdr:to>
      <xdr:col>3</xdr:col>
      <xdr:colOff>279400</xdr:colOff>
      <xdr:row>80</xdr:row>
      <xdr:rowOff>129947</xdr:rowOff>
    </xdr:to>
    <xdr:cxnSp macro="">
      <xdr:nvCxnSpPr>
        <xdr:cNvPr id="199" name="直線コネクタ 198"/>
        <xdr:cNvCxnSpPr/>
      </xdr:nvCxnSpPr>
      <xdr:spPr>
        <a:xfrm>
          <a:off x="1447800" y="13843636"/>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109716</xdr:rowOff>
    </xdr:from>
    <xdr:to>
      <xdr:col>7</xdr:col>
      <xdr:colOff>203200</xdr:colOff>
      <xdr:row>81</xdr:row>
      <xdr:rowOff>39866</xdr:rowOff>
    </xdr:to>
    <xdr:sp macro="" textlink="">
      <xdr:nvSpPr>
        <xdr:cNvPr id="209" name="円/楕円 208"/>
        <xdr:cNvSpPr/>
      </xdr:nvSpPr>
      <xdr:spPr>
        <a:xfrm>
          <a:off x="4902200" y="138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30993</xdr:rowOff>
    </xdr:from>
    <xdr:ext cx="762000" cy="259045"/>
    <xdr:sp macro="" textlink="">
      <xdr:nvSpPr>
        <xdr:cNvPr id="210" name="人件費・物件費等の状況該当値テキスト"/>
        <xdr:cNvSpPr txBox="1"/>
      </xdr:nvSpPr>
      <xdr:spPr>
        <a:xfrm>
          <a:off x="5041900" y="1374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108866</xdr:rowOff>
    </xdr:from>
    <xdr:to>
      <xdr:col>6</xdr:col>
      <xdr:colOff>50800</xdr:colOff>
      <xdr:row>81</xdr:row>
      <xdr:rowOff>39016</xdr:rowOff>
    </xdr:to>
    <xdr:sp macro="" textlink="">
      <xdr:nvSpPr>
        <xdr:cNvPr id="211" name="円/楕円 210"/>
        <xdr:cNvSpPr/>
      </xdr:nvSpPr>
      <xdr:spPr>
        <a:xfrm>
          <a:off x="4064000" y="138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49193</xdr:rowOff>
    </xdr:from>
    <xdr:ext cx="736600" cy="259045"/>
    <xdr:sp macro="" textlink="">
      <xdr:nvSpPr>
        <xdr:cNvPr id="212" name="テキスト ボックス 211"/>
        <xdr:cNvSpPr txBox="1"/>
      </xdr:nvSpPr>
      <xdr:spPr>
        <a:xfrm>
          <a:off x="3733800" y="1359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114343</xdr:rowOff>
    </xdr:from>
    <xdr:to>
      <xdr:col>4</xdr:col>
      <xdr:colOff>533400</xdr:colOff>
      <xdr:row>81</xdr:row>
      <xdr:rowOff>44493</xdr:rowOff>
    </xdr:to>
    <xdr:sp macro="" textlink="">
      <xdr:nvSpPr>
        <xdr:cNvPr id="213" name="円/楕円 212"/>
        <xdr:cNvSpPr/>
      </xdr:nvSpPr>
      <xdr:spPr>
        <a:xfrm>
          <a:off x="3175000" y="138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54670</xdr:rowOff>
    </xdr:from>
    <xdr:ext cx="762000" cy="259045"/>
    <xdr:sp macro="" textlink="">
      <xdr:nvSpPr>
        <xdr:cNvPr id="214" name="テキスト ボックス 213"/>
        <xdr:cNvSpPr txBox="1"/>
      </xdr:nvSpPr>
      <xdr:spPr>
        <a:xfrm>
          <a:off x="2844800" y="1359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79147</xdr:rowOff>
    </xdr:from>
    <xdr:to>
      <xdr:col>3</xdr:col>
      <xdr:colOff>330200</xdr:colOff>
      <xdr:row>81</xdr:row>
      <xdr:rowOff>9297</xdr:rowOff>
    </xdr:to>
    <xdr:sp macro="" textlink="">
      <xdr:nvSpPr>
        <xdr:cNvPr id="215" name="円/楕円 214"/>
        <xdr:cNvSpPr/>
      </xdr:nvSpPr>
      <xdr:spPr>
        <a:xfrm>
          <a:off x="2286000" y="137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19474</xdr:rowOff>
    </xdr:from>
    <xdr:ext cx="762000" cy="259045"/>
    <xdr:sp macro="" textlink="">
      <xdr:nvSpPr>
        <xdr:cNvPr id="216" name="テキスト ボックス 215"/>
        <xdr:cNvSpPr txBox="1"/>
      </xdr:nvSpPr>
      <xdr:spPr>
        <a:xfrm>
          <a:off x="1955800" y="1356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76836</xdr:rowOff>
    </xdr:from>
    <xdr:to>
      <xdr:col>2</xdr:col>
      <xdr:colOff>127000</xdr:colOff>
      <xdr:row>81</xdr:row>
      <xdr:rowOff>6986</xdr:rowOff>
    </xdr:to>
    <xdr:sp macro="" textlink="">
      <xdr:nvSpPr>
        <xdr:cNvPr id="217" name="円/楕円 216"/>
        <xdr:cNvSpPr/>
      </xdr:nvSpPr>
      <xdr:spPr>
        <a:xfrm>
          <a:off x="13970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17163</xdr:rowOff>
    </xdr:from>
    <xdr:ext cx="762000" cy="259045"/>
    <xdr:sp macro="" textlink="">
      <xdr:nvSpPr>
        <xdr:cNvPr id="218" name="テキスト ボックス 217"/>
        <xdr:cNvSpPr txBox="1"/>
      </xdr:nvSpPr>
      <xdr:spPr>
        <a:xfrm>
          <a:off x="1066800" y="1356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小川町の平成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年度のラスパイレス指数は</a:t>
          </a:r>
          <a:r>
            <a:rPr lang="en-US" altLang="ja-JP" sz="1100">
              <a:solidFill>
                <a:schemeClr val="dk1"/>
              </a:solidFill>
              <a:effectLst/>
              <a:latin typeface="+mn-lt"/>
              <a:ea typeface="+mn-ea"/>
              <a:cs typeface="+mn-cs"/>
            </a:rPr>
            <a:t>101.5</a:t>
          </a:r>
          <a:r>
            <a:rPr lang="ja-JP" altLang="ja-JP" sz="1100">
              <a:solidFill>
                <a:schemeClr val="dk1"/>
              </a:solidFill>
              <a:effectLst/>
              <a:latin typeface="+mn-lt"/>
              <a:ea typeface="+mn-ea"/>
              <a:cs typeface="+mn-cs"/>
            </a:rPr>
            <a:t>となり、これを平成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年度の数値（</a:t>
          </a:r>
          <a:r>
            <a:rPr lang="en-US" altLang="ja-JP" sz="1100">
              <a:solidFill>
                <a:schemeClr val="dk1"/>
              </a:solidFill>
              <a:effectLst/>
              <a:latin typeface="+mn-lt"/>
              <a:ea typeface="+mn-ea"/>
              <a:cs typeface="+mn-cs"/>
            </a:rPr>
            <a:t>101.4</a:t>
          </a:r>
          <a:r>
            <a:rPr lang="ja-JP" altLang="ja-JP"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の上昇となった。これは主として職員構成（経験年数階層）の変動に起因するものと考えられる。また、類似団体との比較においては</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、全国町村平均との比較においても</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上回る水準となっているが、前年度に比べその差</a:t>
          </a:r>
          <a:r>
            <a:rPr lang="ja-JP" altLang="en-US" sz="1100">
              <a:solidFill>
                <a:schemeClr val="dk1"/>
              </a:solidFill>
              <a:effectLst/>
              <a:latin typeface="+mn-lt"/>
              <a:ea typeface="+mn-ea"/>
              <a:cs typeface="+mn-cs"/>
            </a:rPr>
            <a:t>に変動はなかった</a:t>
          </a:r>
          <a:r>
            <a:rPr lang="ja-JP" altLang="ja-JP" sz="1100">
              <a:solidFill>
                <a:schemeClr val="dk1"/>
              </a:solidFill>
              <a:effectLst/>
              <a:latin typeface="+mn-lt"/>
              <a:ea typeface="+mn-ea"/>
              <a:cs typeface="+mn-cs"/>
            </a:rPr>
            <a:t>。これからも国や県の給与制度の在り方、改正の動向等にも注視しながら、より適切な給与制度の運用に努めていく。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152400</xdr:rowOff>
    </xdr:to>
    <xdr:cxnSp macro="">
      <xdr:nvCxnSpPr>
        <xdr:cNvPr id="252" name="直線コネクタ 251"/>
        <xdr:cNvCxnSpPr/>
      </xdr:nvCxnSpPr>
      <xdr:spPr>
        <a:xfrm>
          <a:off x="16179800" y="147176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144357</xdr:rowOff>
    </xdr:to>
    <xdr:cxnSp macro="">
      <xdr:nvCxnSpPr>
        <xdr:cNvPr id="255" name="直線コネクタ 254"/>
        <xdr:cNvCxnSpPr/>
      </xdr:nvCxnSpPr>
      <xdr:spPr>
        <a:xfrm>
          <a:off x="15290800" y="146934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144357</xdr:rowOff>
    </xdr:to>
    <xdr:cxnSp macro="">
      <xdr:nvCxnSpPr>
        <xdr:cNvPr id="258" name="直線コネクタ 257"/>
        <xdr:cNvCxnSpPr/>
      </xdr:nvCxnSpPr>
      <xdr:spPr>
        <a:xfrm flipV="1">
          <a:off x="14401800" y="146934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29634</xdr:rowOff>
    </xdr:to>
    <xdr:cxnSp macro="">
      <xdr:nvCxnSpPr>
        <xdr:cNvPr id="261" name="直線コネクタ 260"/>
        <xdr:cNvCxnSpPr/>
      </xdr:nvCxnSpPr>
      <xdr:spPr>
        <a:xfrm flipV="1">
          <a:off x="13512800" y="1471760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2"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3" name="円/楕円 272"/>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4" name="テキスト ボックス 273"/>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5" name="円/楕円 274"/>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6" name="テキスト ボックス 27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77" name="円/楕円 276"/>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78" name="テキスト ボックス 277"/>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9" name="円/楕円 278"/>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0" name="テキスト ボックス 279"/>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0.06</a:t>
          </a:r>
          <a:r>
            <a:rPr kumimoji="1" lang="ja-JP" altLang="ja-JP" sz="1100" b="0" i="0" baseline="0">
              <a:solidFill>
                <a:schemeClr val="dk1"/>
              </a:solidFill>
              <a:effectLst/>
              <a:latin typeface="+mn-lt"/>
              <a:ea typeface="+mn-ea"/>
              <a:cs typeface="+mn-cs"/>
            </a:rPr>
            <a:t>人増加し、類似団体平均を</a:t>
          </a:r>
          <a:r>
            <a:rPr kumimoji="1" lang="en-US" altLang="ja-JP" sz="1100" b="0" i="0" baseline="0">
              <a:solidFill>
                <a:schemeClr val="dk1"/>
              </a:solidFill>
              <a:effectLst/>
              <a:latin typeface="+mn-lt"/>
              <a:ea typeface="+mn-ea"/>
              <a:cs typeface="+mn-cs"/>
            </a:rPr>
            <a:t>0.95</a:t>
          </a:r>
          <a:r>
            <a:rPr kumimoji="1" lang="ja-JP" altLang="ja-JP" sz="1100" b="0" i="0" baseline="0">
              <a:solidFill>
                <a:schemeClr val="dk1"/>
              </a:solidFill>
              <a:effectLst/>
              <a:latin typeface="+mn-lt"/>
              <a:ea typeface="+mn-ea"/>
              <a:cs typeface="+mn-cs"/>
            </a:rPr>
            <a:t>人上回る</a:t>
          </a:r>
          <a:r>
            <a:rPr kumimoji="1" lang="en-US" altLang="ja-JP" sz="1100" b="0" i="0" baseline="0">
              <a:solidFill>
                <a:schemeClr val="dk1"/>
              </a:solidFill>
              <a:effectLst/>
              <a:latin typeface="+mn-lt"/>
              <a:ea typeface="+mn-ea"/>
              <a:cs typeface="+mn-cs"/>
            </a:rPr>
            <a:t>7.37</a:t>
          </a:r>
          <a:r>
            <a:rPr kumimoji="1" lang="ja-JP" altLang="ja-JP" sz="1100" b="0" i="0" baseline="0">
              <a:solidFill>
                <a:schemeClr val="dk1"/>
              </a:solidFill>
              <a:effectLst/>
              <a:latin typeface="+mn-lt"/>
              <a:ea typeface="+mn-ea"/>
              <a:cs typeface="+mn-cs"/>
            </a:rPr>
            <a:t>人となっている。行政課題や行政ニーズが増大する中ではあるが、民間委託の推進や事務事業の見直しなどにより、さらに簡素で効率的な組織体制の整備を図る。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55608</xdr:rowOff>
    </xdr:to>
    <xdr:cxnSp macro="">
      <xdr:nvCxnSpPr>
        <xdr:cNvPr id="317" name="直線コネクタ 316"/>
        <xdr:cNvCxnSpPr/>
      </xdr:nvCxnSpPr>
      <xdr:spPr>
        <a:xfrm>
          <a:off x="16179800" y="1050371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31478</xdr:rowOff>
    </xdr:from>
    <xdr:to>
      <xdr:col>23</xdr:col>
      <xdr:colOff>406400</xdr:colOff>
      <xdr:row>61</xdr:row>
      <xdr:rowOff>45266</xdr:rowOff>
    </xdr:to>
    <xdr:cxnSp macro="">
      <xdr:nvCxnSpPr>
        <xdr:cNvPr id="320" name="直線コネクタ 319"/>
        <xdr:cNvCxnSpPr/>
      </xdr:nvCxnSpPr>
      <xdr:spPr>
        <a:xfrm>
          <a:off x="15290800" y="104899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21137</xdr:rowOff>
    </xdr:from>
    <xdr:to>
      <xdr:col>22</xdr:col>
      <xdr:colOff>203200</xdr:colOff>
      <xdr:row>61</xdr:row>
      <xdr:rowOff>31478</xdr:rowOff>
    </xdr:to>
    <xdr:cxnSp macro="">
      <xdr:nvCxnSpPr>
        <xdr:cNvPr id="323" name="直線コネクタ 322"/>
        <xdr:cNvCxnSpPr/>
      </xdr:nvCxnSpPr>
      <xdr:spPr>
        <a:xfrm>
          <a:off x="14401800" y="104795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21137</xdr:rowOff>
    </xdr:to>
    <xdr:cxnSp macro="">
      <xdr:nvCxnSpPr>
        <xdr:cNvPr id="326" name="直線コネクタ 325"/>
        <xdr:cNvCxnSpPr/>
      </xdr:nvCxnSpPr>
      <xdr:spPr>
        <a:xfrm>
          <a:off x="13512800" y="104778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4808</xdr:rowOff>
    </xdr:from>
    <xdr:to>
      <xdr:col>24</xdr:col>
      <xdr:colOff>609600</xdr:colOff>
      <xdr:row>61</xdr:row>
      <xdr:rowOff>106408</xdr:rowOff>
    </xdr:to>
    <xdr:sp macro="" textlink="">
      <xdr:nvSpPr>
        <xdr:cNvPr id="336" name="円/楕円 335"/>
        <xdr:cNvSpPr/>
      </xdr:nvSpPr>
      <xdr:spPr>
        <a:xfrm>
          <a:off x="169672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148335</xdr:rowOff>
    </xdr:from>
    <xdr:ext cx="762000" cy="259045"/>
    <xdr:sp macro="" textlink="">
      <xdr:nvSpPr>
        <xdr:cNvPr id="337" name="定員管理の状況該当値テキスト"/>
        <xdr:cNvSpPr txBox="1"/>
      </xdr:nvSpPr>
      <xdr:spPr>
        <a:xfrm>
          <a:off x="17106900" y="104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165916</xdr:rowOff>
    </xdr:from>
    <xdr:to>
      <xdr:col>23</xdr:col>
      <xdr:colOff>457200</xdr:colOff>
      <xdr:row>61</xdr:row>
      <xdr:rowOff>96066</xdr:rowOff>
    </xdr:to>
    <xdr:sp macro="" textlink="">
      <xdr:nvSpPr>
        <xdr:cNvPr id="338" name="円/楕円 337"/>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80843</xdr:rowOff>
    </xdr:from>
    <xdr:ext cx="736600" cy="259045"/>
    <xdr:sp macro="" textlink="">
      <xdr:nvSpPr>
        <xdr:cNvPr id="339" name="テキスト ボックス 338"/>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152128</xdr:rowOff>
    </xdr:from>
    <xdr:to>
      <xdr:col>22</xdr:col>
      <xdr:colOff>254000</xdr:colOff>
      <xdr:row>61</xdr:row>
      <xdr:rowOff>82278</xdr:rowOff>
    </xdr:to>
    <xdr:sp macro="" textlink="">
      <xdr:nvSpPr>
        <xdr:cNvPr id="340" name="円/楕円 339"/>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67055</xdr:rowOff>
    </xdr:from>
    <xdr:ext cx="762000" cy="259045"/>
    <xdr:sp macro="" textlink="">
      <xdr:nvSpPr>
        <xdr:cNvPr id="341" name="テキスト ボックス 340"/>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141787</xdr:rowOff>
    </xdr:from>
    <xdr:to>
      <xdr:col>21</xdr:col>
      <xdr:colOff>50800</xdr:colOff>
      <xdr:row>61</xdr:row>
      <xdr:rowOff>71937</xdr:rowOff>
    </xdr:to>
    <xdr:sp macro="" textlink="">
      <xdr:nvSpPr>
        <xdr:cNvPr id="342" name="円/楕円 341"/>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56714</xdr:rowOff>
    </xdr:from>
    <xdr:ext cx="762000" cy="259045"/>
    <xdr:sp macro="" textlink="">
      <xdr:nvSpPr>
        <xdr:cNvPr id="343" name="テキスト ボックス 342"/>
        <xdr:cNvSpPr txBox="1"/>
      </xdr:nvSpPr>
      <xdr:spPr>
        <a:xfrm>
          <a:off x="14020800" y="1051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140063</xdr:rowOff>
    </xdr:from>
    <xdr:to>
      <xdr:col>19</xdr:col>
      <xdr:colOff>533400</xdr:colOff>
      <xdr:row>61</xdr:row>
      <xdr:rowOff>70213</xdr:rowOff>
    </xdr:to>
    <xdr:sp macro="" textlink="">
      <xdr:nvSpPr>
        <xdr:cNvPr id="344" name="円/楕円 343"/>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54990</xdr:rowOff>
    </xdr:from>
    <xdr:ext cx="762000" cy="259045"/>
    <xdr:sp macro="" textlink="">
      <xdr:nvSpPr>
        <xdr:cNvPr id="345" name="テキスト ボックス 344"/>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元利償還金が増加傾向にあり、</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年度を</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ポイント上回っているが、類似団体平均は</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ポイント下回っている。今後も交付税措置の高い町債の割合を高め、引き続き町債の適切な管理に努め</a:t>
          </a:r>
          <a:r>
            <a:rPr kumimoji="1" lang="ja-JP" altLang="ja-JP"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39</xdr:row>
      <xdr:rowOff>28194</xdr:rowOff>
    </xdr:to>
    <xdr:cxnSp macro="">
      <xdr:nvCxnSpPr>
        <xdr:cNvPr id="377" name="直線コネクタ 376"/>
        <xdr:cNvCxnSpPr/>
      </xdr:nvCxnSpPr>
      <xdr:spPr>
        <a:xfrm>
          <a:off x="16179800" y="6627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38</xdr:row>
      <xdr:rowOff>112776</xdr:rowOff>
    </xdr:to>
    <xdr:cxnSp macro="">
      <xdr:nvCxnSpPr>
        <xdr:cNvPr id="380" name="直線コネクタ 379"/>
        <xdr:cNvCxnSpPr/>
      </xdr:nvCxnSpPr>
      <xdr:spPr>
        <a:xfrm>
          <a:off x="15290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64516</xdr:rowOff>
    </xdr:from>
    <xdr:to>
      <xdr:col>22</xdr:col>
      <xdr:colOff>203200</xdr:colOff>
      <xdr:row>38</xdr:row>
      <xdr:rowOff>151384</xdr:rowOff>
    </xdr:to>
    <xdr:cxnSp macro="">
      <xdr:nvCxnSpPr>
        <xdr:cNvPr id="383" name="直線コネクタ 382"/>
        <xdr:cNvCxnSpPr/>
      </xdr:nvCxnSpPr>
      <xdr:spPr>
        <a:xfrm flipV="1">
          <a:off x="14401800" y="6579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151384</xdr:rowOff>
    </xdr:from>
    <xdr:to>
      <xdr:col>21</xdr:col>
      <xdr:colOff>0</xdr:colOff>
      <xdr:row>39</xdr:row>
      <xdr:rowOff>66802</xdr:rowOff>
    </xdr:to>
    <xdr:cxnSp macro="">
      <xdr:nvCxnSpPr>
        <xdr:cNvPr id="386" name="直線コネクタ 385"/>
        <xdr:cNvCxnSpPr/>
      </xdr:nvCxnSpPr>
      <xdr:spPr>
        <a:xfrm flipV="1">
          <a:off x="13512800" y="666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396" name="円/楕円 395"/>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397"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398" name="円/楕円 397"/>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399" name="テキスト ボックス 398"/>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13716</xdr:rowOff>
    </xdr:from>
    <xdr:to>
      <xdr:col>22</xdr:col>
      <xdr:colOff>254000</xdr:colOff>
      <xdr:row>38</xdr:row>
      <xdr:rowOff>115316</xdr:rowOff>
    </xdr:to>
    <xdr:sp macro="" textlink="">
      <xdr:nvSpPr>
        <xdr:cNvPr id="400" name="円/楕円 399"/>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125493</xdr:rowOff>
    </xdr:from>
    <xdr:ext cx="762000" cy="259045"/>
    <xdr:sp macro="" textlink="">
      <xdr:nvSpPr>
        <xdr:cNvPr id="401" name="テキスト ボックス 400"/>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100584</xdr:rowOff>
    </xdr:from>
    <xdr:to>
      <xdr:col>21</xdr:col>
      <xdr:colOff>50800</xdr:colOff>
      <xdr:row>39</xdr:row>
      <xdr:rowOff>30734</xdr:rowOff>
    </xdr:to>
    <xdr:sp macro="" textlink="">
      <xdr:nvSpPr>
        <xdr:cNvPr id="402" name="円/楕円 401"/>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40911</xdr:rowOff>
    </xdr:from>
    <xdr:ext cx="762000" cy="259045"/>
    <xdr:sp macro="" textlink="">
      <xdr:nvSpPr>
        <xdr:cNvPr id="403" name="テキスト ボックス 402"/>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4" name="円/楕円 403"/>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05" name="テキスト ボックス 404"/>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地方債現在高が減少したことや、退職手当負担見込額が減少したことで、</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ポイント下回り、類似団体平均を</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ポイント上回っている。将来世代に過度な負担を残さないよう、適切に町債を活用し、残高の抑制に努めていく。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41605</xdr:rowOff>
    </xdr:from>
    <xdr:to>
      <xdr:col>24</xdr:col>
      <xdr:colOff>558800</xdr:colOff>
      <xdr:row>18</xdr:row>
      <xdr:rowOff>83109</xdr:rowOff>
    </xdr:to>
    <xdr:cxnSp macro="">
      <xdr:nvCxnSpPr>
        <xdr:cNvPr id="437" name="直線コネクタ 436"/>
        <xdr:cNvCxnSpPr/>
      </xdr:nvCxnSpPr>
      <xdr:spPr>
        <a:xfrm flipV="1">
          <a:off x="16179800" y="3127705"/>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83109</xdr:rowOff>
    </xdr:from>
    <xdr:to>
      <xdr:col>23</xdr:col>
      <xdr:colOff>406400</xdr:colOff>
      <xdr:row>18</xdr:row>
      <xdr:rowOff>134264</xdr:rowOff>
    </xdr:to>
    <xdr:cxnSp macro="">
      <xdr:nvCxnSpPr>
        <xdr:cNvPr id="440" name="直線コネクタ 439"/>
        <xdr:cNvCxnSpPr/>
      </xdr:nvCxnSpPr>
      <xdr:spPr>
        <a:xfrm flipV="1">
          <a:off x="15290800" y="3169209"/>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95301</xdr:rowOff>
    </xdr:from>
    <xdr:to>
      <xdr:col>22</xdr:col>
      <xdr:colOff>203200</xdr:colOff>
      <xdr:row>18</xdr:row>
      <xdr:rowOff>134264</xdr:rowOff>
    </xdr:to>
    <xdr:cxnSp macro="">
      <xdr:nvCxnSpPr>
        <xdr:cNvPr id="443" name="直線コネクタ 442"/>
        <xdr:cNvCxnSpPr/>
      </xdr:nvCxnSpPr>
      <xdr:spPr>
        <a:xfrm>
          <a:off x="14401800" y="3009951"/>
          <a:ext cx="889000" cy="2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95301</xdr:rowOff>
    </xdr:from>
    <xdr:to>
      <xdr:col>21</xdr:col>
      <xdr:colOff>0</xdr:colOff>
      <xdr:row>17</xdr:row>
      <xdr:rowOff>157074</xdr:rowOff>
    </xdr:to>
    <xdr:cxnSp macro="">
      <xdr:nvCxnSpPr>
        <xdr:cNvPr id="446" name="直線コネクタ 445"/>
        <xdr:cNvCxnSpPr/>
      </xdr:nvCxnSpPr>
      <xdr:spPr>
        <a:xfrm flipV="1">
          <a:off x="13512800" y="3009951"/>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162255</xdr:rowOff>
    </xdr:from>
    <xdr:to>
      <xdr:col>24</xdr:col>
      <xdr:colOff>609600</xdr:colOff>
      <xdr:row>18</xdr:row>
      <xdr:rowOff>92405</xdr:rowOff>
    </xdr:to>
    <xdr:sp macro="" textlink="">
      <xdr:nvSpPr>
        <xdr:cNvPr id="456" name="円/楕円 455"/>
        <xdr:cNvSpPr/>
      </xdr:nvSpPr>
      <xdr:spPr>
        <a:xfrm>
          <a:off x="169672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134332</xdr:rowOff>
    </xdr:from>
    <xdr:ext cx="762000" cy="259045"/>
    <xdr:sp macro="" textlink="">
      <xdr:nvSpPr>
        <xdr:cNvPr id="457" name="将来負担の状況該当値テキスト"/>
        <xdr:cNvSpPr txBox="1"/>
      </xdr:nvSpPr>
      <xdr:spPr>
        <a:xfrm>
          <a:off x="17106900" y="30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32309</xdr:rowOff>
    </xdr:from>
    <xdr:to>
      <xdr:col>23</xdr:col>
      <xdr:colOff>457200</xdr:colOff>
      <xdr:row>18</xdr:row>
      <xdr:rowOff>133909</xdr:rowOff>
    </xdr:to>
    <xdr:sp macro="" textlink="">
      <xdr:nvSpPr>
        <xdr:cNvPr id="458" name="円/楕円 457"/>
        <xdr:cNvSpPr/>
      </xdr:nvSpPr>
      <xdr:spPr>
        <a:xfrm>
          <a:off x="16129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118686</xdr:rowOff>
    </xdr:from>
    <xdr:ext cx="736600" cy="259045"/>
    <xdr:sp macro="" textlink="">
      <xdr:nvSpPr>
        <xdr:cNvPr id="459" name="テキスト ボックス 458"/>
        <xdr:cNvSpPr txBox="1"/>
      </xdr:nvSpPr>
      <xdr:spPr>
        <a:xfrm>
          <a:off x="15798800" y="320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83464</xdr:rowOff>
    </xdr:from>
    <xdr:to>
      <xdr:col>22</xdr:col>
      <xdr:colOff>254000</xdr:colOff>
      <xdr:row>19</xdr:row>
      <xdr:rowOff>13615</xdr:rowOff>
    </xdr:to>
    <xdr:sp macro="" textlink="">
      <xdr:nvSpPr>
        <xdr:cNvPr id="460" name="円/楕円 459"/>
        <xdr:cNvSpPr/>
      </xdr:nvSpPr>
      <xdr:spPr>
        <a:xfrm>
          <a:off x="15240000" y="316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169841</xdr:rowOff>
    </xdr:from>
    <xdr:ext cx="762000" cy="259045"/>
    <xdr:sp macro="" textlink="">
      <xdr:nvSpPr>
        <xdr:cNvPr id="461" name="テキスト ボックス 460"/>
        <xdr:cNvSpPr txBox="1"/>
      </xdr:nvSpPr>
      <xdr:spPr>
        <a:xfrm>
          <a:off x="14909800" y="325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44501</xdr:rowOff>
    </xdr:from>
    <xdr:to>
      <xdr:col>21</xdr:col>
      <xdr:colOff>50800</xdr:colOff>
      <xdr:row>17</xdr:row>
      <xdr:rowOff>146101</xdr:rowOff>
    </xdr:to>
    <xdr:sp macro="" textlink="">
      <xdr:nvSpPr>
        <xdr:cNvPr id="462" name="円/楕円 461"/>
        <xdr:cNvSpPr/>
      </xdr:nvSpPr>
      <xdr:spPr>
        <a:xfrm>
          <a:off x="14351000" y="29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130878</xdr:rowOff>
    </xdr:from>
    <xdr:ext cx="762000" cy="259045"/>
    <xdr:sp macro="" textlink="">
      <xdr:nvSpPr>
        <xdr:cNvPr id="463" name="テキスト ボックス 462"/>
        <xdr:cNvSpPr txBox="1"/>
      </xdr:nvSpPr>
      <xdr:spPr>
        <a:xfrm>
          <a:off x="14020800" y="304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64" name="円/楕円 463"/>
        <xdr:cNvSpPr/>
      </xdr:nvSpPr>
      <xdr:spPr>
        <a:xfrm>
          <a:off x="13462000" y="3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21201</xdr:rowOff>
    </xdr:from>
    <xdr:ext cx="762000" cy="259045"/>
    <xdr:sp macro="" textlink="">
      <xdr:nvSpPr>
        <xdr:cNvPr id="465" name="テキスト ボックス 464"/>
        <xdr:cNvSpPr txBox="1"/>
      </xdr:nvSpPr>
      <xdr:spPr>
        <a:xfrm>
          <a:off x="13131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新規職員採用の抑制により、人件費の抑制に取り組んでい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。今年度は職員数の減員（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人）や退職金の通常分負担金が減少となったことにより、前年度を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ポイント下回った。しかし依然として類似団体平均と比べて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上回っている。当町は、保育園３園と学校給食センターを町直営で運営していることなどが人件費の比率を高める要因となっており、計画的な定員管理に基づき人件費の削減を今後も継続して推進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49276</xdr:rowOff>
    </xdr:to>
    <xdr:cxnSp macro="">
      <xdr:nvCxnSpPr>
        <xdr:cNvPr id="64" name="直線コネクタ 63"/>
        <xdr:cNvCxnSpPr/>
      </xdr:nvCxnSpPr>
      <xdr:spPr>
        <a:xfrm flipV="1">
          <a:off x="3987800" y="6550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99568</xdr:rowOff>
    </xdr:to>
    <xdr:cxnSp macro="">
      <xdr:nvCxnSpPr>
        <xdr:cNvPr id="67" name="直線コネクタ 66"/>
        <xdr:cNvCxnSpPr/>
      </xdr:nvCxnSpPr>
      <xdr:spPr>
        <a:xfrm flipV="1">
          <a:off x="3098800" y="6564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99568</xdr:rowOff>
    </xdr:to>
    <xdr:cxnSp macro="">
      <xdr:nvCxnSpPr>
        <xdr:cNvPr id="70" name="直線コネクタ 69"/>
        <xdr:cNvCxnSpPr/>
      </xdr:nvCxnSpPr>
      <xdr:spPr>
        <a:xfrm>
          <a:off x="2209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76708</xdr:rowOff>
    </xdr:from>
    <xdr:to>
      <xdr:col>3</xdr:col>
      <xdr:colOff>142875</xdr:colOff>
      <xdr:row>38</xdr:row>
      <xdr:rowOff>122428</xdr:rowOff>
    </xdr:to>
    <xdr:cxnSp macro="">
      <xdr:nvCxnSpPr>
        <xdr:cNvPr id="73" name="直線コネクタ 72"/>
        <xdr:cNvCxnSpPr/>
      </xdr:nvCxnSpPr>
      <xdr:spPr>
        <a:xfrm flipV="1">
          <a:off x="1320800" y="6591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macro="" textlink="">
      <xdr:nvSpPr>
        <xdr:cNvPr id="85" name="円/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48768</xdr:rowOff>
    </xdr:from>
    <xdr:to>
      <xdr:col>4</xdr:col>
      <xdr:colOff>396875</xdr:colOff>
      <xdr:row>38</xdr:row>
      <xdr:rowOff>150368</xdr:rowOff>
    </xdr:to>
    <xdr:sp macro="" textlink="">
      <xdr:nvSpPr>
        <xdr:cNvPr id="87" name="円/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9" name="円/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71628</xdr:rowOff>
    </xdr:from>
    <xdr:to>
      <xdr:col>1</xdr:col>
      <xdr:colOff>676275</xdr:colOff>
      <xdr:row>39</xdr:row>
      <xdr:rowOff>1778</xdr:rowOff>
    </xdr:to>
    <xdr:sp macro="" textlink="">
      <xdr:nvSpPr>
        <xdr:cNvPr id="91" name="円/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ポイント下回った。電気代、燃料費等の値下がりや節電などの努力もあり、主に光熱水費の減少により物件費総額は前年度より減少している。しかし、経常一般財源総額が大きく減少したため、結果は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ポイントの増となった。今後も、事務事業の合理化等を推進し、他の経費の削減にも努める。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50800</xdr:rowOff>
    </xdr:to>
    <xdr:cxnSp macro="">
      <xdr:nvCxnSpPr>
        <xdr:cNvPr id="125" name="直線コネクタ 124"/>
        <xdr:cNvCxnSpPr/>
      </xdr:nvCxnSpPr>
      <xdr:spPr>
        <a:xfrm>
          <a:off x="15671800" y="243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127000</xdr:rowOff>
    </xdr:to>
    <xdr:cxnSp macro="">
      <xdr:nvCxnSpPr>
        <xdr:cNvPr id="128" name="直線コネクタ 127"/>
        <xdr:cNvCxnSpPr/>
      </xdr:nvCxnSpPr>
      <xdr:spPr>
        <a:xfrm flipV="1">
          <a:off x="14782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127000</xdr:rowOff>
    </xdr:to>
    <xdr:cxnSp macro="">
      <xdr:nvCxnSpPr>
        <xdr:cNvPr id="131" name="直線コネクタ 130"/>
        <xdr:cNvCxnSpPr/>
      </xdr:nvCxnSpPr>
      <xdr:spPr>
        <a:xfrm>
          <a:off x="13893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111760</xdr:rowOff>
    </xdr:to>
    <xdr:cxnSp macro="">
      <xdr:nvCxnSpPr>
        <xdr:cNvPr id="134" name="直線コネクタ 133"/>
        <xdr:cNvCxnSpPr/>
      </xdr:nvCxnSpPr>
      <xdr:spPr>
        <a:xfrm>
          <a:off x="13004800" y="248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4" name="円/楕円 143"/>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5"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6" name="円/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ポイント増加し、類似団体平均と比べて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た。これは介護給付・訓練等給付費支給事業などの障害者自立支援事業費の増が原因であり、今後もこれらの給付費の増加傾向が続くものと予測されるため、扶助費の適正化を図りつつ、注視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56</xdr:row>
      <xdr:rowOff>63500</xdr:rowOff>
    </xdr:to>
    <xdr:cxnSp macro="">
      <xdr:nvCxnSpPr>
        <xdr:cNvPr id="186" name="直線コネクタ 185"/>
        <xdr:cNvCxnSpPr/>
      </xdr:nvCxnSpPr>
      <xdr:spPr>
        <a:xfrm>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38100</xdr:rowOff>
    </xdr:to>
    <xdr:cxnSp macro="">
      <xdr:nvCxnSpPr>
        <xdr:cNvPr id="189" name="直線コネクタ 188"/>
        <xdr:cNvCxnSpPr/>
      </xdr:nvCxnSpPr>
      <xdr:spPr>
        <a:xfrm flipV="1">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38100</xdr:rowOff>
    </xdr:to>
    <xdr:cxnSp macro="">
      <xdr:nvCxnSpPr>
        <xdr:cNvPr id="192" name="直線コネクタ 191"/>
        <xdr:cNvCxnSpPr/>
      </xdr:nvCxnSpPr>
      <xdr:spPr>
        <a:xfrm>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12700</xdr:rowOff>
    </xdr:to>
    <xdr:cxnSp macro="">
      <xdr:nvCxnSpPr>
        <xdr:cNvPr id="195" name="直線コネクタ 194"/>
        <xdr:cNvCxnSpPr/>
      </xdr:nvCxnSpPr>
      <xdr:spPr>
        <a:xfrm flipV="1">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7" name="円/楕円 206"/>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08" name="テキスト ボックス 207"/>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1" name="円/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ポイント下回った。下水道事業特別会計における操出基準に基づく操出金の減少が主な要因である。今後も、特別会計の歳入確保や経費の節減により普通会計の負担額を減らしていくよう努める。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161290</xdr:rowOff>
    </xdr:to>
    <xdr:cxnSp macro="">
      <xdr:nvCxnSpPr>
        <xdr:cNvPr id="247" name="直線コネクタ 246"/>
        <xdr:cNvCxnSpPr/>
      </xdr:nvCxnSpPr>
      <xdr:spPr>
        <a:xfrm flipV="1">
          <a:off x="15671800" y="9789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161290</xdr:rowOff>
    </xdr:to>
    <xdr:cxnSp macro="">
      <xdr:nvCxnSpPr>
        <xdr:cNvPr id="250" name="直線コネクタ 249"/>
        <xdr:cNvCxnSpPr/>
      </xdr:nvCxnSpPr>
      <xdr:spPr>
        <a:xfrm>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123190</xdr:rowOff>
    </xdr:to>
    <xdr:cxnSp macro="">
      <xdr:nvCxnSpPr>
        <xdr:cNvPr id="253" name="直線コネクタ 252"/>
        <xdr:cNvCxnSpPr/>
      </xdr:nvCxnSpPr>
      <xdr:spPr>
        <a:xfrm>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62230</xdr:rowOff>
    </xdr:to>
    <xdr:cxnSp macro="">
      <xdr:nvCxnSpPr>
        <xdr:cNvPr id="256" name="直線コネクタ 255"/>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2" name="円/楕円 271"/>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3" name="テキスト ボックス 272"/>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4" name="円/楕円 273"/>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5" name="テキスト ボックス 274"/>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下回る結果となった。一部事務組合負担金や各種補助金の適正化を図り、必要性の低い補助金は見直しや廃止を行うことで経費抑制に努める。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154432</xdr:rowOff>
    </xdr:to>
    <xdr:cxnSp macro="">
      <xdr:nvCxnSpPr>
        <xdr:cNvPr id="305" name="直線コネクタ 304"/>
        <xdr:cNvCxnSpPr/>
      </xdr:nvCxnSpPr>
      <xdr:spPr>
        <a:xfrm>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145288</xdr:rowOff>
    </xdr:to>
    <xdr:cxnSp macro="">
      <xdr:nvCxnSpPr>
        <xdr:cNvPr id="308" name="直線コネクタ 307"/>
        <xdr:cNvCxnSpPr/>
      </xdr:nvCxnSpPr>
      <xdr:spPr>
        <a:xfrm flipV="1">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145288</xdr:rowOff>
    </xdr:to>
    <xdr:cxnSp macro="">
      <xdr:nvCxnSpPr>
        <xdr:cNvPr id="311" name="直線コネクタ 310"/>
        <xdr:cNvCxnSpPr/>
      </xdr:nvCxnSpPr>
      <xdr:spPr>
        <a:xfrm>
          <a:off x="13893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131572</xdr:rowOff>
    </xdr:to>
    <xdr:cxnSp macro="">
      <xdr:nvCxnSpPr>
        <xdr:cNvPr id="314" name="直線コネクタ 313"/>
        <xdr:cNvCxnSpPr/>
      </xdr:nvCxnSpPr>
      <xdr:spPr>
        <a:xfrm>
          <a:off x="13004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4" name="円/楕円 323"/>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5"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8" name="円/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0" name="円/楕円 329"/>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31" name="テキスト ボックス 33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2" name="円/楕円 331"/>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3" name="テキスト ボックス 332"/>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ポイント上回った。臨時財政対策債、</a:t>
          </a:r>
          <a:r>
            <a:rPr kumimoji="1" lang="ja-JP" altLang="en-US" sz="1100">
              <a:solidFill>
                <a:schemeClr val="dk1"/>
              </a:solidFill>
              <a:effectLst/>
              <a:latin typeface="+mn-lt"/>
              <a:ea typeface="+mn-ea"/>
              <a:cs typeface="+mn-cs"/>
            </a:rPr>
            <a:t>小中学校の空調整備事業</a:t>
          </a:r>
          <a:r>
            <a:rPr kumimoji="1" lang="ja-JP" altLang="ja-JP" sz="1100">
              <a:solidFill>
                <a:schemeClr val="dk1"/>
              </a:solidFill>
              <a:effectLst/>
              <a:latin typeface="+mn-lt"/>
              <a:ea typeface="+mn-ea"/>
              <a:cs typeface="+mn-cs"/>
            </a:rPr>
            <a:t>、町道整備事業による町債の償還が主な要因である。今後据置期間の終了に伴い、中学校改築事業の償還額の増加が見込まれる。公債費の負担が非常に重いものになってきているため、地方債の発行を伴う新規建設事業を抑制するとともに、交付税算入率の高い地方債を活用しながら、引き続き町債の適切な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31750</xdr:rowOff>
    </xdr:to>
    <xdr:cxnSp macro="">
      <xdr:nvCxnSpPr>
        <xdr:cNvPr id="366" name="直線コネクタ 365"/>
        <xdr:cNvCxnSpPr/>
      </xdr:nvCxnSpPr>
      <xdr:spPr>
        <a:xfrm>
          <a:off x="3987800" y="131724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142239</xdr:rowOff>
    </xdr:to>
    <xdr:cxnSp macro="">
      <xdr:nvCxnSpPr>
        <xdr:cNvPr id="369" name="直線コネクタ 368"/>
        <xdr:cNvCxnSpPr/>
      </xdr:nvCxnSpPr>
      <xdr:spPr>
        <a:xfrm>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96520</xdr:rowOff>
    </xdr:to>
    <xdr:cxnSp macro="">
      <xdr:nvCxnSpPr>
        <xdr:cNvPr id="372" name="直線コネクタ 371"/>
        <xdr:cNvCxnSpPr/>
      </xdr:nvCxnSpPr>
      <xdr:spPr>
        <a:xfrm>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111761</xdr:rowOff>
    </xdr:to>
    <xdr:cxnSp macro="">
      <xdr:nvCxnSpPr>
        <xdr:cNvPr id="375" name="直線コネクタ 374"/>
        <xdr:cNvCxnSpPr/>
      </xdr:nvCxnSpPr>
      <xdr:spPr>
        <a:xfrm flipV="1">
          <a:off x="1320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5" name="円/楕円 384"/>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6"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7" name="円/楕円 386"/>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88" name="テキスト ボックス 387"/>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9" name="円/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0" name="テキスト ボックス 38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1" name="円/楕円 390"/>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2" name="テキスト ボックス 391"/>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3" name="円/楕円 392"/>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4" name="テキスト ボックス 393"/>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ポイント下回った。類似団体平均は下回っているものの全国平均と比べると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ポイント高い。人件費が類似団体平均を上回っているからも人件費の削減を重点課題とし、引き続きすべての経常経費の削減に努める。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170435</xdr:rowOff>
    </xdr:to>
    <xdr:cxnSp macro="">
      <xdr:nvCxnSpPr>
        <xdr:cNvPr id="425" name="直線コネクタ 424"/>
        <xdr:cNvCxnSpPr/>
      </xdr:nvCxnSpPr>
      <xdr:spPr>
        <a:xfrm flipV="1">
          <a:off x="15671800" y="13317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99568</xdr:rowOff>
    </xdr:to>
    <xdr:cxnSp macro="">
      <xdr:nvCxnSpPr>
        <xdr:cNvPr id="428" name="直線コネクタ 427"/>
        <xdr:cNvCxnSpPr/>
      </xdr:nvCxnSpPr>
      <xdr:spPr>
        <a:xfrm flipV="1">
          <a:off x="14782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99568</xdr:rowOff>
    </xdr:to>
    <xdr:cxnSp macro="">
      <xdr:nvCxnSpPr>
        <xdr:cNvPr id="431" name="直線コネクタ 430"/>
        <xdr:cNvCxnSpPr/>
      </xdr:nvCxnSpPr>
      <xdr:spPr>
        <a:xfrm>
          <a:off x="13893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77</xdr:row>
      <xdr:rowOff>170435</xdr:rowOff>
    </xdr:to>
    <xdr:cxnSp macro="">
      <xdr:nvCxnSpPr>
        <xdr:cNvPr id="434" name="直線コネクタ 433"/>
        <xdr:cNvCxnSpPr/>
      </xdr:nvCxnSpPr>
      <xdr:spPr>
        <a:xfrm>
          <a:off x="13004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4" name="円/楕円 44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45"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46" name="円/楕円 44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47" name="テキスト ボックス 446"/>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48" name="円/楕円 447"/>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49" name="テキスト ボックス 44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50" name="円/楕円 449"/>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34562</xdr:rowOff>
    </xdr:from>
    <xdr:ext cx="762000" cy="259045"/>
    <xdr:sp macro="" textlink="">
      <xdr:nvSpPr>
        <xdr:cNvPr id="451" name="テキスト ボックス 450"/>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2" name="円/楕円 451"/>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3" name="テキスト ボックス 452"/>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31652</xdr:rowOff>
    </xdr:from>
    <xdr:to>
      <xdr:col>4</xdr:col>
      <xdr:colOff>1117600</xdr:colOff>
      <xdr:row>17</xdr:row>
      <xdr:rowOff>47050</xdr:rowOff>
    </xdr:to>
    <xdr:cxnSp macro="">
      <xdr:nvCxnSpPr>
        <xdr:cNvPr id="52" name="直線コネクタ 51"/>
        <xdr:cNvCxnSpPr/>
      </xdr:nvCxnSpPr>
      <xdr:spPr bwMode="auto">
        <a:xfrm>
          <a:off x="5003800" y="2993927"/>
          <a:ext cx="6477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31652</xdr:rowOff>
    </xdr:from>
    <xdr:to>
      <xdr:col>4</xdr:col>
      <xdr:colOff>469900</xdr:colOff>
      <xdr:row>17</xdr:row>
      <xdr:rowOff>59280</xdr:rowOff>
    </xdr:to>
    <xdr:cxnSp macro="">
      <xdr:nvCxnSpPr>
        <xdr:cNvPr id="55" name="直線コネクタ 54"/>
        <xdr:cNvCxnSpPr/>
      </xdr:nvCxnSpPr>
      <xdr:spPr bwMode="auto">
        <a:xfrm flipV="1">
          <a:off x="4305300" y="2993927"/>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59280</xdr:rowOff>
    </xdr:from>
    <xdr:to>
      <xdr:col>3</xdr:col>
      <xdr:colOff>904875</xdr:colOff>
      <xdr:row>17</xdr:row>
      <xdr:rowOff>100869</xdr:rowOff>
    </xdr:to>
    <xdr:cxnSp macro="">
      <xdr:nvCxnSpPr>
        <xdr:cNvPr id="58" name="直線コネクタ 57"/>
        <xdr:cNvCxnSpPr/>
      </xdr:nvCxnSpPr>
      <xdr:spPr bwMode="auto">
        <a:xfrm flipV="1">
          <a:off x="3606800" y="3021555"/>
          <a:ext cx="698500" cy="4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98420</xdr:rowOff>
    </xdr:from>
    <xdr:to>
      <xdr:col>3</xdr:col>
      <xdr:colOff>206375</xdr:colOff>
      <xdr:row>17</xdr:row>
      <xdr:rowOff>100869</xdr:rowOff>
    </xdr:to>
    <xdr:cxnSp macro="">
      <xdr:nvCxnSpPr>
        <xdr:cNvPr id="61" name="直線コネクタ 60"/>
        <xdr:cNvCxnSpPr/>
      </xdr:nvCxnSpPr>
      <xdr:spPr bwMode="auto">
        <a:xfrm>
          <a:off x="2908300" y="3060695"/>
          <a:ext cx="6985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167700</xdr:rowOff>
    </xdr:from>
    <xdr:to>
      <xdr:col>5</xdr:col>
      <xdr:colOff>34925</xdr:colOff>
      <xdr:row>17</xdr:row>
      <xdr:rowOff>97850</xdr:rowOff>
    </xdr:to>
    <xdr:sp macro="" textlink="">
      <xdr:nvSpPr>
        <xdr:cNvPr id="71" name="円/楕円 70"/>
        <xdr:cNvSpPr/>
      </xdr:nvSpPr>
      <xdr:spPr bwMode="auto">
        <a:xfrm>
          <a:off x="56007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12777</xdr:rowOff>
    </xdr:from>
    <xdr:ext cx="762000" cy="259045"/>
    <xdr:sp macro="" textlink="">
      <xdr:nvSpPr>
        <xdr:cNvPr id="72" name="人口1人当たり決算額の推移該当値テキスト130"/>
        <xdr:cNvSpPr txBox="1"/>
      </xdr:nvSpPr>
      <xdr:spPr>
        <a:xfrm>
          <a:off x="5740400" y="28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152302</xdr:rowOff>
    </xdr:from>
    <xdr:to>
      <xdr:col>4</xdr:col>
      <xdr:colOff>520700</xdr:colOff>
      <xdr:row>17</xdr:row>
      <xdr:rowOff>82452</xdr:rowOff>
    </xdr:to>
    <xdr:sp macro="" textlink="">
      <xdr:nvSpPr>
        <xdr:cNvPr id="73" name="円/楕円 72"/>
        <xdr:cNvSpPr/>
      </xdr:nvSpPr>
      <xdr:spPr bwMode="auto">
        <a:xfrm>
          <a:off x="49530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92629</xdr:rowOff>
    </xdr:from>
    <xdr:ext cx="736600" cy="259045"/>
    <xdr:sp macro="" textlink="">
      <xdr:nvSpPr>
        <xdr:cNvPr id="74" name="テキスト ボックス 73"/>
        <xdr:cNvSpPr txBox="1"/>
      </xdr:nvSpPr>
      <xdr:spPr>
        <a:xfrm>
          <a:off x="4622800" y="271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8480</xdr:rowOff>
    </xdr:from>
    <xdr:to>
      <xdr:col>3</xdr:col>
      <xdr:colOff>955675</xdr:colOff>
      <xdr:row>17</xdr:row>
      <xdr:rowOff>110080</xdr:rowOff>
    </xdr:to>
    <xdr:sp macro="" textlink="">
      <xdr:nvSpPr>
        <xdr:cNvPr id="75" name="円/楕円 74"/>
        <xdr:cNvSpPr/>
      </xdr:nvSpPr>
      <xdr:spPr bwMode="auto">
        <a:xfrm>
          <a:off x="4254500" y="297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120257</xdr:rowOff>
    </xdr:from>
    <xdr:ext cx="762000" cy="259045"/>
    <xdr:sp macro="" textlink="">
      <xdr:nvSpPr>
        <xdr:cNvPr id="76" name="テキスト ボックス 75"/>
        <xdr:cNvSpPr txBox="1"/>
      </xdr:nvSpPr>
      <xdr:spPr>
        <a:xfrm>
          <a:off x="3924300" y="273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50069</xdr:rowOff>
    </xdr:from>
    <xdr:to>
      <xdr:col>3</xdr:col>
      <xdr:colOff>257175</xdr:colOff>
      <xdr:row>17</xdr:row>
      <xdr:rowOff>151669</xdr:rowOff>
    </xdr:to>
    <xdr:sp macro="" textlink="">
      <xdr:nvSpPr>
        <xdr:cNvPr id="77" name="円/楕円 76"/>
        <xdr:cNvSpPr/>
      </xdr:nvSpPr>
      <xdr:spPr bwMode="auto">
        <a:xfrm>
          <a:off x="3556000" y="301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161846</xdr:rowOff>
    </xdr:from>
    <xdr:ext cx="762000" cy="259045"/>
    <xdr:sp macro="" textlink="">
      <xdr:nvSpPr>
        <xdr:cNvPr id="78" name="テキスト ボックス 77"/>
        <xdr:cNvSpPr txBox="1"/>
      </xdr:nvSpPr>
      <xdr:spPr>
        <a:xfrm>
          <a:off x="3225800" y="27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47620</xdr:rowOff>
    </xdr:from>
    <xdr:to>
      <xdr:col>2</xdr:col>
      <xdr:colOff>692150</xdr:colOff>
      <xdr:row>17</xdr:row>
      <xdr:rowOff>149220</xdr:rowOff>
    </xdr:to>
    <xdr:sp macro="" textlink="">
      <xdr:nvSpPr>
        <xdr:cNvPr id="79" name="円/楕円 78"/>
        <xdr:cNvSpPr/>
      </xdr:nvSpPr>
      <xdr:spPr bwMode="auto">
        <a:xfrm>
          <a:off x="2857500" y="300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159397</xdr:rowOff>
    </xdr:from>
    <xdr:ext cx="762000" cy="259045"/>
    <xdr:sp macro="" textlink="">
      <xdr:nvSpPr>
        <xdr:cNvPr id="80" name="テキスト ボックス 79"/>
        <xdr:cNvSpPr txBox="1"/>
      </xdr:nvSpPr>
      <xdr:spPr>
        <a:xfrm>
          <a:off x="2527300" y="277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7709</xdr:rowOff>
    </xdr:from>
    <xdr:to>
      <xdr:col>4</xdr:col>
      <xdr:colOff>1117600</xdr:colOff>
      <xdr:row>37</xdr:row>
      <xdr:rowOff>81585</xdr:rowOff>
    </xdr:to>
    <xdr:cxnSp macro="">
      <xdr:nvCxnSpPr>
        <xdr:cNvPr id="114" name="直線コネクタ 113"/>
        <xdr:cNvCxnSpPr/>
      </xdr:nvCxnSpPr>
      <xdr:spPr bwMode="auto">
        <a:xfrm flipV="1">
          <a:off x="5003800" y="7132409"/>
          <a:ext cx="647700" cy="7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81585</xdr:rowOff>
    </xdr:from>
    <xdr:to>
      <xdr:col>4</xdr:col>
      <xdr:colOff>469900</xdr:colOff>
      <xdr:row>37</xdr:row>
      <xdr:rowOff>240347</xdr:rowOff>
    </xdr:to>
    <xdr:cxnSp macro="">
      <xdr:nvCxnSpPr>
        <xdr:cNvPr id="117" name="直線コネクタ 116"/>
        <xdr:cNvCxnSpPr/>
      </xdr:nvCxnSpPr>
      <xdr:spPr bwMode="auto">
        <a:xfrm flipV="1">
          <a:off x="4305300" y="7206285"/>
          <a:ext cx="698500" cy="15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210477</xdr:rowOff>
    </xdr:from>
    <xdr:to>
      <xdr:col>3</xdr:col>
      <xdr:colOff>904875</xdr:colOff>
      <xdr:row>37</xdr:row>
      <xdr:rowOff>240347</xdr:rowOff>
    </xdr:to>
    <xdr:cxnSp macro="">
      <xdr:nvCxnSpPr>
        <xdr:cNvPr id="120" name="直線コネクタ 119"/>
        <xdr:cNvCxnSpPr/>
      </xdr:nvCxnSpPr>
      <xdr:spPr bwMode="auto">
        <a:xfrm>
          <a:off x="3606800" y="7335177"/>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186093</xdr:rowOff>
    </xdr:from>
    <xdr:to>
      <xdr:col>3</xdr:col>
      <xdr:colOff>206375</xdr:colOff>
      <xdr:row>37</xdr:row>
      <xdr:rowOff>210477</xdr:rowOff>
    </xdr:to>
    <xdr:cxnSp macro="">
      <xdr:nvCxnSpPr>
        <xdr:cNvPr id="123" name="直線コネクタ 122"/>
        <xdr:cNvCxnSpPr/>
      </xdr:nvCxnSpPr>
      <xdr:spPr bwMode="auto">
        <a:xfrm>
          <a:off x="2908300" y="7310793"/>
          <a:ext cx="698500" cy="2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128359</xdr:rowOff>
    </xdr:from>
    <xdr:to>
      <xdr:col>5</xdr:col>
      <xdr:colOff>34925</xdr:colOff>
      <xdr:row>37</xdr:row>
      <xdr:rowOff>58509</xdr:rowOff>
    </xdr:to>
    <xdr:sp macro="" textlink="">
      <xdr:nvSpPr>
        <xdr:cNvPr id="133" name="円/楕円 132"/>
        <xdr:cNvSpPr/>
      </xdr:nvSpPr>
      <xdr:spPr bwMode="auto">
        <a:xfrm>
          <a:off x="5600700" y="708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100436</xdr:rowOff>
    </xdr:from>
    <xdr:ext cx="762000" cy="259045"/>
    <xdr:sp macro="" textlink="">
      <xdr:nvSpPr>
        <xdr:cNvPr id="134" name="人口1人当たり決算額の推移該当値テキスト445"/>
        <xdr:cNvSpPr txBox="1"/>
      </xdr:nvSpPr>
      <xdr:spPr>
        <a:xfrm>
          <a:off x="5740400" y="705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30785</xdr:rowOff>
    </xdr:from>
    <xdr:to>
      <xdr:col>4</xdr:col>
      <xdr:colOff>520700</xdr:colOff>
      <xdr:row>37</xdr:row>
      <xdr:rowOff>132385</xdr:rowOff>
    </xdr:to>
    <xdr:sp macro="" textlink="">
      <xdr:nvSpPr>
        <xdr:cNvPr id="135" name="円/楕円 134"/>
        <xdr:cNvSpPr/>
      </xdr:nvSpPr>
      <xdr:spPr bwMode="auto">
        <a:xfrm>
          <a:off x="4953000" y="715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117162</xdr:rowOff>
    </xdr:from>
    <xdr:ext cx="736600" cy="259045"/>
    <xdr:sp macro="" textlink="">
      <xdr:nvSpPr>
        <xdr:cNvPr id="136" name="テキスト ボックス 135"/>
        <xdr:cNvSpPr txBox="1"/>
      </xdr:nvSpPr>
      <xdr:spPr>
        <a:xfrm>
          <a:off x="4622800" y="724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189547</xdr:rowOff>
    </xdr:from>
    <xdr:to>
      <xdr:col>3</xdr:col>
      <xdr:colOff>955675</xdr:colOff>
      <xdr:row>37</xdr:row>
      <xdr:rowOff>291147</xdr:rowOff>
    </xdr:to>
    <xdr:sp macro="" textlink="">
      <xdr:nvSpPr>
        <xdr:cNvPr id="137" name="円/楕円 136"/>
        <xdr:cNvSpPr/>
      </xdr:nvSpPr>
      <xdr:spPr bwMode="auto">
        <a:xfrm>
          <a:off x="4254500" y="731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275924</xdr:rowOff>
    </xdr:from>
    <xdr:ext cx="762000" cy="259045"/>
    <xdr:sp macro="" textlink="">
      <xdr:nvSpPr>
        <xdr:cNvPr id="138" name="テキスト ボックス 137"/>
        <xdr:cNvSpPr txBox="1"/>
      </xdr:nvSpPr>
      <xdr:spPr>
        <a:xfrm>
          <a:off x="39243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159677</xdr:rowOff>
    </xdr:from>
    <xdr:to>
      <xdr:col>3</xdr:col>
      <xdr:colOff>257175</xdr:colOff>
      <xdr:row>37</xdr:row>
      <xdr:rowOff>261277</xdr:rowOff>
    </xdr:to>
    <xdr:sp macro="" textlink="">
      <xdr:nvSpPr>
        <xdr:cNvPr id="139" name="円/楕円 138"/>
        <xdr:cNvSpPr/>
      </xdr:nvSpPr>
      <xdr:spPr bwMode="auto">
        <a:xfrm>
          <a:off x="3556000" y="7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246054</xdr:rowOff>
    </xdr:from>
    <xdr:ext cx="762000" cy="259045"/>
    <xdr:sp macro="" textlink="">
      <xdr:nvSpPr>
        <xdr:cNvPr id="140" name="テキスト ボックス 139"/>
        <xdr:cNvSpPr txBox="1"/>
      </xdr:nvSpPr>
      <xdr:spPr>
        <a:xfrm>
          <a:off x="3225800" y="73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135293</xdr:rowOff>
    </xdr:from>
    <xdr:to>
      <xdr:col>2</xdr:col>
      <xdr:colOff>692150</xdr:colOff>
      <xdr:row>37</xdr:row>
      <xdr:rowOff>236893</xdr:rowOff>
    </xdr:to>
    <xdr:sp macro="" textlink="">
      <xdr:nvSpPr>
        <xdr:cNvPr id="141" name="円/楕円 140"/>
        <xdr:cNvSpPr/>
      </xdr:nvSpPr>
      <xdr:spPr bwMode="auto">
        <a:xfrm>
          <a:off x="2857500" y="725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221670</xdr:rowOff>
    </xdr:from>
    <xdr:ext cx="762000" cy="259045"/>
    <xdr:sp macro="" textlink="">
      <xdr:nvSpPr>
        <xdr:cNvPr id="142" name="テキスト ボックス 141"/>
        <xdr:cNvSpPr txBox="1"/>
      </xdr:nvSpPr>
      <xdr:spPr>
        <a:xfrm>
          <a:off x="2527300" y="73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81331</xdr:rowOff>
    </xdr:from>
    <xdr:to>
      <xdr:col>6</xdr:col>
      <xdr:colOff>511175</xdr:colOff>
      <xdr:row>36</xdr:row>
      <xdr:rowOff>114040</xdr:rowOff>
    </xdr:to>
    <xdr:cxnSp macro="">
      <xdr:nvCxnSpPr>
        <xdr:cNvPr id="61" name="直線コネクタ 60"/>
        <xdr:cNvCxnSpPr/>
      </xdr:nvCxnSpPr>
      <xdr:spPr>
        <a:xfrm>
          <a:off x="3797300" y="6253531"/>
          <a:ext cx="8382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81331</xdr:rowOff>
    </xdr:from>
    <xdr:to>
      <xdr:col>5</xdr:col>
      <xdr:colOff>358775</xdr:colOff>
      <xdr:row>36</xdr:row>
      <xdr:rowOff>102343</xdr:rowOff>
    </xdr:to>
    <xdr:cxnSp macro="">
      <xdr:nvCxnSpPr>
        <xdr:cNvPr id="64" name="直線コネクタ 63"/>
        <xdr:cNvCxnSpPr/>
      </xdr:nvCxnSpPr>
      <xdr:spPr>
        <a:xfrm flipV="1">
          <a:off x="2908300" y="6253531"/>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102343</xdr:rowOff>
    </xdr:from>
    <xdr:to>
      <xdr:col>4</xdr:col>
      <xdr:colOff>155575</xdr:colOff>
      <xdr:row>36</xdr:row>
      <xdr:rowOff>128022</xdr:rowOff>
    </xdr:to>
    <xdr:cxnSp macro="">
      <xdr:nvCxnSpPr>
        <xdr:cNvPr id="67" name="直線コネクタ 66"/>
        <xdr:cNvCxnSpPr/>
      </xdr:nvCxnSpPr>
      <xdr:spPr>
        <a:xfrm flipV="1">
          <a:off x="2019300" y="627454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128022</xdr:rowOff>
    </xdr:from>
    <xdr:to>
      <xdr:col>2</xdr:col>
      <xdr:colOff>638175</xdr:colOff>
      <xdr:row>36</xdr:row>
      <xdr:rowOff>136995</xdr:rowOff>
    </xdr:to>
    <xdr:cxnSp macro="">
      <xdr:nvCxnSpPr>
        <xdr:cNvPr id="70" name="直線コネクタ 69"/>
        <xdr:cNvCxnSpPr/>
      </xdr:nvCxnSpPr>
      <xdr:spPr>
        <a:xfrm flipV="1">
          <a:off x="1130300" y="6300222"/>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63240</xdr:rowOff>
    </xdr:from>
    <xdr:to>
      <xdr:col>6</xdr:col>
      <xdr:colOff>561975</xdr:colOff>
      <xdr:row>36</xdr:row>
      <xdr:rowOff>164840</xdr:rowOff>
    </xdr:to>
    <xdr:sp macro="" textlink="">
      <xdr:nvSpPr>
        <xdr:cNvPr id="80" name="円/楕円 79"/>
        <xdr:cNvSpPr/>
      </xdr:nvSpPr>
      <xdr:spPr>
        <a:xfrm>
          <a:off x="4584700" y="6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86117</xdr:rowOff>
    </xdr:from>
    <xdr:ext cx="534377" cy="259045"/>
    <xdr:sp macro="" textlink="">
      <xdr:nvSpPr>
        <xdr:cNvPr id="81" name="人件費該当値テキスト"/>
        <xdr:cNvSpPr txBox="1"/>
      </xdr:nvSpPr>
      <xdr:spPr>
        <a:xfrm>
          <a:off x="4686300" y="60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30531</xdr:rowOff>
    </xdr:from>
    <xdr:to>
      <xdr:col>5</xdr:col>
      <xdr:colOff>409575</xdr:colOff>
      <xdr:row>36</xdr:row>
      <xdr:rowOff>132131</xdr:rowOff>
    </xdr:to>
    <xdr:sp macro="" textlink="">
      <xdr:nvSpPr>
        <xdr:cNvPr id="82" name="円/楕円 81"/>
        <xdr:cNvSpPr/>
      </xdr:nvSpPr>
      <xdr:spPr>
        <a:xfrm>
          <a:off x="3746500" y="62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148658</xdr:rowOff>
    </xdr:from>
    <xdr:ext cx="534377" cy="259045"/>
    <xdr:sp macro="" textlink="">
      <xdr:nvSpPr>
        <xdr:cNvPr id="83" name="テキスト ボックス 82"/>
        <xdr:cNvSpPr txBox="1"/>
      </xdr:nvSpPr>
      <xdr:spPr>
        <a:xfrm>
          <a:off x="3530111" y="59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51543</xdr:rowOff>
    </xdr:from>
    <xdr:to>
      <xdr:col>4</xdr:col>
      <xdr:colOff>206375</xdr:colOff>
      <xdr:row>36</xdr:row>
      <xdr:rowOff>153143</xdr:rowOff>
    </xdr:to>
    <xdr:sp macro="" textlink="">
      <xdr:nvSpPr>
        <xdr:cNvPr id="84" name="円/楕円 83"/>
        <xdr:cNvSpPr/>
      </xdr:nvSpPr>
      <xdr:spPr>
        <a:xfrm>
          <a:off x="2857500" y="62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169670</xdr:rowOff>
    </xdr:from>
    <xdr:ext cx="534377" cy="259045"/>
    <xdr:sp macro="" textlink="">
      <xdr:nvSpPr>
        <xdr:cNvPr id="85" name="テキスト ボックス 84"/>
        <xdr:cNvSpPr txBox="1"/>
      </xdr:nvSpPr>
      <xdr:spPr>
        <a:xfrm>
          <a:off x="2641111" y="59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77222</xdr:rowOff>
    </xdr:from>
    <xdr:to>
      <xdr:col>3</xdr:col>
      <xdr:colOff>3175</xdr:colOff>
      <xdr:row>37</xdr:row>
      <xdr:rowOff>7372</xdr:rowOff>
    </xdr:to>
    <xdr:sp macro="" textlink="">
      <xdr:nvSpPr>
        <xdr:cNvPr id="86" name="円/楕円 85"/>
        <xdr:cNvSpPr/>
      </xdr:nvSpPr>
      <xdr:spPr>
        <a:xfrm>
          <a:off x="1968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23899</xdr:rowOff>
    </xdr:from>
    <xdr:ext cx="534377" cy="259045"/>
    <xdr:sp macro="" textlink="">
      <xdr:nvSpPr>
        <xdr:cNvPr id="87" name="テキスト ボックス 86"/>
        <xdr:cNvSpPr txBox="1"/>
      </xdr:nvSpPr>
      <xdr:spPr>
        <a:xfrm>
          <a:off x="1752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86195</xdr:rowOff>
    </xdr:from>
    <xdr:to>
      <xdr:col>1</xdr:col>
      <xdr:colOff>485775</xdr:colOff>
      <xdr:row>37</xdr:row>
      <xdr:rowOff>16345</xdr:rowOff>
    </xdr:to>
    <xdr:sp macro="" textlink="">
      <xdr:nvSpPr>
        <xdr:cNvPr id="88" name="円/楕円 87"/>
        <xdr:cNvSpPr/>
      </xdr:nvSpPr>
      <xdr:spPr>
        <a:xfrm>
          <a:off x="1079500" y="62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32872</xdr:rowOff>
    </xdr:from>
    <xdr:ext cx="534377" cy="259045"/>
    <xdr:sp macro="" textlink="">
      <xdr:nvSpPr>
        <xdr:cNvPr id="89" name="テキスト ボックス 88"/>
        <xdr:cNvSpPr txBox="1"/>
      </xdr:nvSpPr>
      <xdr:spPr>
        <a:xfrm>
          <a:off x="863111" y="60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120964</xdr:rowOff>
    </xdr:from>
    <xdr:to>
      <xdr:col>6</xdr:col>
      <xdr:colOff>511175</xdr:colOff>
      <xdr:row>57</xdr:row>
      <xdr:rowOff>127415</xdr:rowOff>
    </xdr:to>
    <xdr:cxnSp macro="">
      <xdr:nvCxnSpPr>
        <xdr:cNvPr id="116" name="直線コネクタ 115"/>
        <xdr:cNvCxnSpPr/>
      </xdr:nvCxnSpPr>
      <xdr:spPr>
        <a:xfrm flipV="1">
          <a:off x="3797300" y="9893614"/>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122455</xdr:rowOff>
    </xdr:from>
    <xdr:to>
      <xdr:col>5</xdr:col>
      <xdr:colOff>358775</xdr:colOff>
      <xdr:row>57</xdr:row>
      <xdr:rowOff>127415</xdr:rowOff>
    </xdr:to>
    <xdr:cxnSp macro="">
      <xdr:nvCxnSpPr>
        <xdr:cNvPr id="119" name="直線コネクタ 118"/>
        <xdr:cNvCxnSpPr/>
      </xdr:nvCxnSpPr>
      <xdr:spPr>
        <a:xfrm>
          <a:off x="2908300" y="989510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122455</xdr:rowOff>
    </xdr:from>
    <xdr:to>
      <xdr:col>4</xdr:col>
      <xdr:colOff>155575</xdr:colOff>
      <xdr:row>57</xdr:row>
      <xdr:rowOff>142498</xdr:rowOff>
    </xdr:to>
    <xdr:cxnSp macro="">
      <xdr:nvCxnSpPr>
        <xdr:cNvPr id="122" name="直線コネクタ 121"/>
        <xdr:cNvCxnSpPr/>
      </xdr:nvCxnSpPr>
      <xdr:spPr>
        <a:xfrm flipV="1">
          <a:off x="2019300" y="9895105"/>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142498</xdr:rowOff>
    </xdr:from>
    <xdr:to>
      <xdr:col>2</xdr:col>
      <xdr:colOff>638175</xdr:colOff>
      <xdr:row>57</xdr:row>
      <xdr:rowOff>148935</xdr:rowOff>
    </xdr:to>
    <xdr:cxnSp macro="">
      <xdr:nvCxnSpPr>
        <xdr:cNvPr id="125" name="直線コネクタ 124"/>
        <xdr:cNvCxnSpPr/>
      </xdr:nvCxnSpPr>
      <xdr:spPr>
        <a:xfrm flipV="1">
          <a:off x="1130300" y="991514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70164</xdr:rowOff>
    </xdr:from>
    <xdr:to>
      <xdr:col>6</xdr:col>
      <xdr:colOff>561975</xdr:colOff>
      <xdr:row>58</xdr:row>
      <xdr:rowOff>314</xdr:rowOff>
    </xdr:to>
    <xdr:sp macro="" textlink="">
      <xdr:nvSpPr>
        <xdr:cNvPr id="135" name="円/楕円 134"/>
        <xdr:cNvSpPr/>
      </xdr:nvSpPr>
      <xdr:spPr>
        <a:xfrm>
          <a:off x="4584700" y="9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156541</xdr:rowOff>
    </xdr:from>
    <xdr:ext cx="534377" cy="259045"/>
    <xdr:sp macro="" textlink="">
      <xdr:nvSpPr>
        <xdr:cNvPr id="136" name="物件費該当値テキスト"/>
        <xdr:cNvSpPr txBox="1"/>
      </xdr:nvSpPr>
      <xdr:spPr>
        <a:xfrm>
          <a:off x="4686300" y="97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76615</xdr:rowOff>
    </xdr:from>
    <xdr:to>
      <xdr:col>5</xdr:col>
      <xdr:colOff>409575</xdr:colOff>
      <xdr:row>58</xdr:row>
      <xdr:rowOff>6765</xdr:rowOff>
    </xdr:to>
    <xdr:sp macro="" textlink="">
      <xdr:nvSpPr>
        <xdr:cNvPr id="137" name="円/楕円 136"/>
        <xdr:cNvSpPr/>
      </xdr:nvSpPr>
      <xdr:spPr>
        <a:xfrm>
          <a:off x="3746500" y="98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169342</xdr:rowOff>
    </xdr:from>
    <xdr:ext cx="534377" cy="259045"/>
    <xdr:sp macro="" textlink="">
      <xdr:nvSpPr>
        <xdr:cNvPr id="138" name="テキスト ボックス 137"/>
        <xdr:cNvSpPr txBox="1"/>
      </xdr:nvSpPr>
      <xdr:spPr>
        <a:xfrm>
          <a:off x="3530111" y="99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71655</xdr:rowOff>
    </xdr:from>
    <xdr:to>
      <xdr:col>4</xdr:col>
      <xdr:colOff>206375</xdr:colOff>
      <xdr:row>58</xdr:row>
      <xdr:rowOff>1805</xdr:rowOff>
    </xdr:to>
    <xdr:sp macro="" textlink="">
      <xdr:nvSpPr>
        <xdr:cNvPr id="139" name="円/楕円 138"/>
        <xdr:cNvSpPr/>
      </xdr:nvSpPr>
      <xdr:spPr>
        <a:xfrm>
          <a:off x="2857500" y="98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164382</xdr:rowOff>
    </xdr:from>
    <xdr:ext cx="534377" cy="259045"/>
    <xdr:sp macro="" textlink="">
      <xdr:nvSpPr>
        <xdr:cNvPr id="140" name="テキスト ボックス 139"/>
        <xdr:cNvSpPr txBox="1"/>
      </xdr:nvSpPr>
      <xdr:spPr>
        <a:xfrm>
          <a:off x="2641111" y="99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91698</xdr:rowOff>
    </xdr:from>
    <xdr:to>
      <xdr:col>3</xdr:col>
      <xdr:colOff>3175</xdr:colOff>
      <xdr:row>58</xdr:row>
      <xdr:rowOff>21848</xdr:rowOff>
    </xdr:to>
    <xdr:sp macro="" textlink="">
      <xdr:nvSpPr>
        <xdr:cNvPr id="141" name="円/楕円 140"/>
        <xdr:cNvSpPr/>
      </xdr:nvSpPr>
      <xdr:spPr>
        <a:xfrm>
          <a:off x="1968500" y="986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12975</xdr:rowOff>
    </xdr:from>
    <xdr:ext cx="534377" cy="259045"/>
    <xdr:sp macro="" textlink="">
      <xdr:nvSpPr>
        <xdr:cNvPr id="142" name="テキスト ボックス 141"/>
        <xdr:cNvSpPr txBox="1"/>
      </xdr:nvSpPr>
      <xdr:spPr>
        <a:xfrm>
          <a:off x="1752111" y="995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98135</xdr:rowOff>
    </xdr:from>
    <xdr:to>
      <xdr:col>1</xdr:col>
      <xdr:colOff>485775</xdr:colOff>
      <xdr:row>58</xdr:row>
      <xdr:rowOff>28285</xdr:rowOff>
    </xdr:to>
    <xdr:sp macro="" textlink="">
      <xdr:nvSpPr>
        <xdr:cNvPr id="143" name="円/楕円 142"/>
        <xdr:cNvSpPr/>
      </xdr:nvSpPr>
      <xdr:spPr>
        <a:xfrm>
          <a:off x="1079500" y="98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19412</xdr:rowOff>
    </xdr:from>
    <xdr:ext cx="534377" cy="259045"/>
    <xdr:sp macro="" textlink="">
      <xdr:nvSpPr>
        <xdr:cNvPr id="144" name="テキスト ボックス 143"/>
        <xdr:cNvSpPr txBox="1"/>
      </xdr:nvSpPr>
      <xdr:spPr>
        <a:xfrm>
          <a:off x="863111" y="99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171095</xdr:rowOff>
    </xdr:from>
    <xdr:to>
      <xdr:col>6</xdr:col>
      <xdr:colOff>511175</xdr:colOff>
      <xdr:row>79</xdr:row>
      <xdr:rowOff>2463</xdr:rowOff>
    </xdr:to>
    <xdr:cxnSp macro="">
      <xdr:nvCxnSpPr>
        <xdr:cNvPr id="173" name="直線コネクタ 172"/>
        <xdr:cNvCxnSpPr/>
      </xdr:nvCxnSpPr>
      <xdr:spPr>
        <a:xfrm>
          <a:off x="3797300" y="13544195"/>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171095</xdr:rowOff>
    </xdr:from>
    <xdr:to>
      <xdr:col>5</xdr:col>
      <xdr:colOff>358775</xdr:colOff>
      <xdr:row>79</xdr:row>
      <xdr:rowOff>2463</xdr:rowOff>
    </xdr:to>
    <xdr:cxnSp macro="">
      <xdr:nvCxnSpPr>
        <xdr:cNvPr id="176" name="直線コネクタ 175"/>
        <xdr:cNvCxnSpPr/>
      </xdr:nvCxnSpPr>
      <xdr:spPr>
        <a:xfrm flipV="1">
          <a:off x="2908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2463</xdr:rowOff>
    </xdr:from>
    <xdr:to>
      <xdr:col>4</xdr:col>
      <xdr:colOff>155575</xdr:colOff>
      <xdr:row>79</xdr:row>
      <xdr:rowOff>4902</xdr:rowOff>
    </xdr:to>
    <xdr:cxnSp macro="">
      <xdr:nvCxnSpPr>
        <xdr:cNvPr id="179" name="直線コネクタ 178"/>
        <xdr:cNvCxnSpPr/>
      </xdr:nvCxnSpPr>
      <xdr:spPr>
        <a:xfrm flipV="1">
          <a:off x="2019300" y="1354701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164542</xdr:rowOff>
    </xdr:from>
    <xdr:to>
      <xdr:col>2</xdr:col>
      <xdr:colOff>638175</xdr:colOff>
      <xdr:row>79</xdr:row>
      <xdr:rowOff>4902</xdr:rowOff>
    </xdr:to>
    <xdr:cxnSp macro="">
      <xdr:nvCxnSpPr>
        <xdr:cNvPr id="182" name="直線コネクタ 181"/>
        <xdr:cNvCxnSpPr/>
      </xdr:nvCxnSpPr>
      <xdr:spPr>
        <a:xfrm>
          <a:off x="1130300" y="13537642"/>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123113</xdr:rowOff>
    </xdr:from>
    <xdr:to>
      <xdr:col>6</xdr:col>
      <xdr:colOff>561975</xdr:colOff>
      <xdr:row>79</xdr:row>
      <xdr:rowOff>53263</xdr:rowOff>
    </xdr:to>
    <xdr:sp macro="" textlink="">
      <xdr:nvSpPr>
        <xdr:cNvPr id="192" name="円/楕円 191"/>
        <xdr:cNvSpPr/>
      </xdr:nvSpPr>
      <xdr:spPr>
        <a:xfrm>
          <a:off x="45847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38040</xdr:rowOff>
    </xdr:from>
    <xdr:ext cx="378565" cy="259045"/>
    <xdr:sp macro="" textlink="">
      <xdr:nvSpPr>
        <xdr:cNvPr id="193" name="維持補修費該当値テキスト"/>
        <xdr:cNvSpPr txBox="1"/>
      </xdr:nvSpPr>
      <xdr:spPr>
        <a:xfrm>
          <a:off x="4686300" y="13411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120295</xdr:rowOff>
    </xdr:from>
    <xdr:to>
      <xdr:col>5</xdr:col>
      <xdr:colOff>409575</xdr:colOff>
      <xdr:row>79</xdr:row>
      <xdr:rowOff>50445</xdr:rowOff>
    </xdr:to>
    <xdr:sp macro="" textlink="">
      <xdr:nvSpPr>
        <xdr:cNvPr id="194" name="円/楕円 193"/>
        <xdr:cNvSpPr/>
      </xdr:nvSpPr>
      <xdr:spPr>
        <a:xfrm>
          <a:off x="3746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41572</xdr:rowOff>
    </xdr:from>
    <xdr:ext cx="378565" cy="259045"/>
    <xdr:sp macro="" textlink="">
      <xdr:nvSpPr>
        <xdr:cNvPr id="195" name="テキスト ボックス 194"/>
        <xdr:cNvSpPr txBox="1"/>
      </xdr:nvSpPr>
      <xdr:spPr>
        <a:xfrm>
          <a:off x="3608017" y="1358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123113</xdr:rowOff>
    </xdr:from>
    <xdr:to>
      <xdr:col>4</xdr:col>
      <xdr:colOff>206375</xdr:colOff>
      <xdr:row>79</xdr:row>
      <xdr:rowOff>53263</xdr:rowOff>
    </xdr:to>
    <xdr:sp macro="" textlink="">
      <xdr:nvSpPr>
        <xdr:cNvPr id="196" name="円/楕円 195"/>
        <xdr:cNvSpPr/>
      </xdr:nvSpPr>
      <xdr:spPr>
        <a:xfrm>
          <a:off x="2857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44390</xdr:rowOff>
    </xdr:from>
    <xdr:ext cx="378565" cy="259045"/>
    <xdr:sp macro="" textlink="">
      <xdr:nvSpPr>
        <xdr:cNvPr id="197" name="テキスト ボックス 196"/>
        <xdr:cNvSpPr txBox="1"/>
      </xdr:nvSpPr>
      <xdr:spPr>
        <a:xfrm>
          <a:off x="2719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125552</xdr:rowOff>
    </xdr:from>
    <xdr:to>
      <xdr:col>3</xdr:col>
      <xdr:colOff>3175</xdr:colOff>
      <xdr:row>79</xdr:row>
      <xdr:rowOff>55702</xdr:rowOff>
    </xdr:to>
    <xdr:sp macro="" textlink="">
      <xdr:nvSpPr>
        <xdr:cNvPr id="198" name="円/楕円 197"/>
        <xdr:cNvSpPr/>
      </xdr:nvSpPr>
      <xdr:spPr>
        <a:xfrm>
          <a:off x="1968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46829</xdr:rowOff>
    </xdr:from>
    <xdr:ext cx="378565" cy="259045"/>
    <xdr:sp macro="" textlink="">
      <xdr:nvSpPr>
        <xdr:cNvPr id="199" name="テキスト ボックス 198"/>
        <xdr:cNvSpPr txBox="1"/>
      </xdr:nvSpPr>
      <xdr:spPr>
        <a:xfrm>
          <a:off x="1830017" y="1359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113742</xdr:rowOff>
    </xdr:from>
    <xdr:to>
      <xdr:col>1</xdr:col>
      <xdr:colOff>485775</xdr:colOff>
      <xdr:row>79</xdr:row>
      <xdr:rowOff>43892</xdr:rowOff>
    </xdr:to>
    <xdr:sp macro="" textlink="">
      <xdr:nvSpPr>
        <xdr:cNvPr id="200" name="円/楕円 199"/>
        <xdr:cNvSpPr/>
      </xdr:nvSpPr>
      <xdr:spPr>
        <a:xfrm>
          <a:off x="1079500" y="13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35019</xdr:rowOff>
    </xdr:from>
    <xdr:ext cx="378565" cy="259045"/>
    <xdr:sp macro="" textlink="">
      <xdr:nvSpPr>
        <xdr:cNvPr id="201" name="テキスト ボックス 200"/>
        <xdr:cNvSpPr txBox="1"/>
      </xdr:nvSpPr>
      <xdr:spPr>
        <a:xfrm>
          <a:off x="941017" y="1357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769</xdr:rowOff>
    </xdr:from>
    <xdr:to>
      <xdr:col>6</xdr:col>
      <xdr:colOff>511175</xdr:colOff>
      <xdr:row>98</xdr:row>
      <xdr:rowOff>62052</xdr:rowOff>
    </xdr:to>
    <xdr:cxnSp macro="">
      <xdr:nvCxnSpPr>
        <xdr:cNvPr id="231" name="直線コネクタ 230"/>
        <xdr:cNvCxnSpPr/>
      </xdr:nvCxnSpPr>
      <xdr:spPr>
        <a:xfrm flipV="1">
          <a:off x="3797300" y="16802869"/>
          <a:ext cx="838200" cy="6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62052</xdr:rowOff>
    </xdr:from>
    <xdr:to>
      <xdr:col>5</xdr:col>
      <xdr:colOff>358775</xdr:colOff>
      <xdr:row>98</xdr:row>
      <xdr:rowOff>73330</xdr:rowOff>
    </xdr:to>
    <xdr:cxnSp macro="">
      <xdr:nvCxnSpPr>
        <xdr:cNvPr id="234" name="直線コネクタ 233"/>
        <xdr:cNvCxnSpPr/>
      </xdr:nvCxnSpPr>
      <xdr:spPr>
        <a:xfrm flipV="1">
          <a:off x="2908300" y="1686415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73330</xdr:rowOff>
    </xdr:from>
    <xdr:to>
      <xdr:col>4</xdr:col>
      <xdr:colOff>155575</xdr:colOff>
      <xdr:row>98</xdr:row>
      <xdr:rowOff>168484</xdr:rowOff>
    </xdr:to>
    <xdr:cxnSp macro="">
      <xdr:nvCxnSpPr>
        <xdr:cNvPr id="237" name="直線コネクタ 236"/>
        <xdr:cNvCxnSpPr/>
      </xdr:nvCxnSpPr>
      <xdr:spPr>
        <a:xfrm flipV="1">
          <a:off x="2019300" y="16875430"/>
          <a:ext cx="889000" cy="9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147396</xdr:rowOff>
    </xdr:from>
    <xdr:to>
      <xdr:col>2</xdr:col>
      <xdr:colOff>638175</xdr:colOff>
      <xdr:row>98</xdr:row>
      <xdr:rowOff>168484</xdr:rowOff>
    </xdr:to>
    <xdr:cxnSp macro="">
      <xdr:nvCxnSpPr>
        <xdr:cNvPr id="240" name="直線コネクタ 239"/>
        <xdr:cNvCxnSpPr/>
      </xdr:nvCxnSpPr>
      <xdr:spPr>
        <a:xfrm>
          <a:off x="1130300" y="16949496"/>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121419</xdr:rowOff>
    </xdr:from>
    <xdr:to>
      <xdr:col>6</xdr:col>
      <xdr:colOff>561975</xdr:colOff>
      <xdr:row>98</xdr:row>
      <xdr:rowOff>51569</xdr:rowOff>
    </xdr:to>
    <xdr:sp macro="" textlink="">
      <xdr:nvSpPr>
        <xdr:cNvPr id="250" name="円/楕円 249"/>
        <xdr:cNvSpPr/>
      </xdr:nvSpPr>
      <xdr:spPr>
        <a:xfrm>
          <a:off x="4584700" y="167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99846</xdr:rowOff>
    </xdr:from>
    <xdr:ext cx="534377" cy="259045"/>
    <xdr:sp macro="" textlink="">
      <xdr:nvSpPr>
        <xdr:cNvPr id="251" name="扶助費該当値テキスト"/>
        <xdr:cNvSpPr txBox="1"/>
      </xdr:nvSpPr>
      <xdr:spPr>
        <a:xfrm>
          <a:off x="4686300" y="167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11252</xdr:rowOff>
    </xdr:from>
    <xdr:to>
      <xdr:col>5</xdr:col>
      <xdr:colOff>409575</xdr:colOff>
      <xdr:row>98</xdr:row>
      <xdr:rowOff>112852</xdr:rowOff>
    </xdr:to>
    <xdr:sp macro="" textlink="">
      <xdr:nvSpPr>
        <xdr:cNvPr id="252" name="円/楕円 251"/>
        <xdr:cNvSpPr/>
      </xdr:nvSpPr>
      <xdr:spPr>
        <a:xfrm>
          <a:off x="3746500" y="168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103979</xdr:rowOff>
    </xdr:from>
    <xdr:ext cx="534377" cy="259045"/>
    <xdr:sp macro="" textlink="">
      <xdr:nvSpPr>
        <xdr:cNvPr id="253" name="テキスト ボックス 252"/>
        <xdr:cNvSpPr txBox="1"/>
      </xdr:nvSpPr>
      <xdr:spPr>
        <a:xfrm>
          <a:off x="3530111"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22530</xdr:rowOff>
    </xdr:from>
    <xdr:to>
      <xdr:col>4</xdr:col>
      <xdr:colOff>206375</xdr:colOff>
      <xdr:row>98</xdr:row>
      <xdr:rowOff>124130</xdr:rowOff>
    </xdr:to>
    <xdr:sp macro="" textlink="">
      <xdr:nvSpPr>
        <xdr:cNvPr id="254" name="円/楕円 253"/>
        <xdr:cNvSpPr/>
      </xdr:nvSpPr>
      <xdr:spPr>
        <a:xfrm>
          <a:off x="2857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115257</xdr:rowOff>
    </xdr:from>
    <xdr:ext cx="534377" cy="259045"/>
    <xdr:sp macro="" textlink="">
      <xdr:nvSpPr>
        <xdr:cNvPr id="255" name="テキスト ボックス 254"/>
        <xdr:cNvSpPr txBox="1"/>
      </xdr:nvSpPr>
      <xdr:spPr>
        <a:xfrm>
          <a:off x="2641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117684</xdr:rowOff>
    </xdr:from>
    <xdr:to>
      <xdr:col>3</xdr:col>
      <xdr:colOff>3175</xdr:colOff>
      <xdr:row>99</xdr:row>
      <xdr:rowOff>47834</xdr:rowOff>
    </xdr:to>
    <xdr:sp macro="" textlink="">
      <xdr:nvSpPr>
        <xdr:cNvPr id="256" name="円/楕円 255"/>
        <xdr:cNvSpPr/>
      </xdr:nvSpPr>
      <xdr:spPr>
        <a:xfrm>
          <a:off x="1968500" y="169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38961</xdr:rowOff>
    </xdr:from>
    <xdr:ext cx="534377" cy="259045"/>
    <xdr:sp macro="" textlink="">
      <xdr:nvSpPr>
        <xdr:cNvPr id="257" name="テキスト ボックス 256"/>
        <xdr:cNvSpPr txBox="1"/>
      </xdr:nvSpPr>
      <xdr:spPr>
        <a:xfrm>
          <a:off x="1752111" y="170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96596</xdr:rowOff>
    </xdr:from>
    <xdr:to>
      <xdr:col>1</xdr:col>
      <xdr:colOff>485775</xdr:colOff>
      <xdr:row>99</xdr:row>
      <xdr:rowOff>26746</xdr:rowOff>
    </xdr:to>
    <xdr:sp macro="" textlink="">
      <xdr:nvSpPr>
        <xdr:cNvPr id="258" name="円/楕円 257"/>
        <xdr:cNvSpPr/>
      </xdr:nvSpPr>
      <xdr:spPr>
        <a:xfrm>
          <a:off x="1079500" y="168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17873</xdr:rowOff>
    </xdr:from>
    <xdr:ext cx="534377" cy="259045"/>
    <xdr:sp macro="" textlink="">
      <xdr:nvSpPr>
        <xdr:cNvPr id="259" name="テキスト ボックス 258"/>
        <xdr:cNvSpPr txBox="1"/>
      </xdr:nvSpPr>
      <xdr:spPr>
        <a:xfrm>
          <a:off x="863111" y="169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119076</xdr:rowOff>
    </xdr:from>
    <xdr:to>
      <xdr:col>15</xdr:col>
      <xdr:colOff>180975</xdr:colOff>
      <xdr:row>37</xdr:row>
      <xdr:rowOff>128238</xdr:rowOff>
    </xdr:to>
    <xdr:cxnSp macro="">
      <xdr:nvCxnSpPr>
        <xdr:cNvPr id="286" name="直線コネクタ 285"/>
        <xdr:cNvCxnSpPr/>
      </xdr:nvCxnSpPr>
      <xdr:spPr>
        <a:xfrm>
          <a:off x="9639300" y="6462726"/>
          <a:ext cx="8382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119076</xdr:rowOff>
    </xdr:from>
    <xdr:to>
      <xdr:col>14</xdr:col>
      <xdr:colOff>28575</xdr:colOff>
      <xdr:row>37</xdr:row>
      <xdr:rowOff>127438</xdr:rowOff>
    </xdr:to>
    <xdr:cxnSp macro="">
      <xdr:nvCxnSpPr>
        <xdr:cNvPr id="289" name="直線コネクタ 288"/>
        <xdr:cNvCxnSpPr/>
      </xdr:nvCxnSpPr>
      <xdr:spPr>
        <a:xfrm flipV="1">
          <a:off x="8750300" y="6462726"/>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127438</xdr:rowOff>
    </xdr:from>
    <xdr:to>
      <xdr:col>12</xdr:col>
      <xdr:colOff>511175</xdr:colOff>
      <xdr:row>37</xdr:row>
      <xdr:rowOff>146883</xdr:rowOff>
    </xdr:to>
    <xdr:cxnSp macro="">
      <xdr:nvCxnSpPr>
        <xdr:cNvPr id="292" name="直線コネクタ 291"/>
        <xdr:cNvCxnSpPr/>
      </xdr:nvCxnSpPr>
      <xdr:spPr>
        <a:xfrm flipV="1">
          <a:off x="7861300" y="647108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146883</xdr:rowOff>
    </xdr:from>
    <xdr:to>
      <xdr:col>11</xdr:col>
      <xdr:colOff>307975</xdr:colOff>
      <xdr:row>37</xdr:row>
      <xdr:rowOff>148405</xdr:rowOff>
    </xdr:to>
    <xdr:cxnSp macro="">
      <xdr:nvCxnSpPr>
        <xdr:cNvPr id="295" name="直線コネクタ 294"/>
        <xdr:cNvCxnSpPr/>
      </xdr:nvCxnSpPr>
      <xdr:spPr>
        <a:xfrm flipV="1">
          <a:off x="6972300" y="6490533"/>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77438</xdr:rowOff>
    </xdr:from>
    <xdr:to>
      <xdr:col>15</xdr:col>
      <xdr:colOff>231775</xdr:colOff>
      <xdr:row>38</xdr:row>
      <xdr:rowOff>7588</xdr:rowOff>
    </xdr:to>
    <xdr:sp macro="" textlink="">
      <xdr:nvSpPr>
        <xdr:cNvPr id="305" name="円/楕円 304"/>
        <xdr:cNvSpPr/>
      </xdr:nvSpPr>
      <xdr:spPr>
        <a:xfrm>
          <a:off x="10426700" y="64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55865</xdr:rowOff>
    </xdr:from>
    <xdr:ext cx="534377" cy="259045"/>
    <xdr:sp macro="" textlink="">
      <xdr:nvSpPr>
        <xdr:cNvPr id="306" name="補助費等該当値テキスト"/>
        <xdr:cNvSpPr txBox="1"/>
      </xdr:nvSpPr>
      <xdr:spPr>
        <a:xfrm>
          <a:off x="10528300" y="6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68276</xdr:rowOff>
    </xdr:from>
    <xdr:to>
      <xdr:col>14</xdr:col>
      <xdr:colOff>79375</xdr:colOff>
      <xdr:row>37</xdr:row>
      <xdr:rowOff>169876</xdr:rowOff>
    </xdr:to>
    <xdr:sp macro="" textlink="">
      <xdr:nvSpPr>
        <xdr:cNvPr id="307" name="円/楕円 306"/>
        <xdr:cNvSpPr/>
      </xdr:nvSpPr>
      <xdr:spPr>
        <a:xfrm>
          <a:off x="9588500" y="64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14953</xdr:rowOff>
    </xdr:from>
    <xdr:ext cx="534377" cy="259045"/>
    <xdr:sp macro="" textlink="">
      <xdr:nvSpPr>
        <xdr:cNvPr id="308" name="テキスト ボックス 307"/>
        <xdr:cNvSpPr txBox="1"/>
      </xdr:nvSpPr>
      <xdr:spPr>
        <a:xfrm>
          <a:off x="9372111" y="61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76638</xdr:rowOff>
    </xdr:from>
    <xdr:to>
      <xdr:col>12</xdr:col>
      <xdr:colOff>561975</xdr:colOff>
      <xdr:row>38</xdr:row>
      <xdr:rowOff>6788</xdr:rowOff>
    </xdr:to>
    <xdr:sp macro="" textlink="">
      <xdr:nvSpPr>
        <xdr:cNvPr id="309" name="円/楕円 308"/>
        <xdr:cNvSpPr/>
      </xdr:nvSpPr>
      <xdr:spPr>
        <a:xfrm>
          <a:off x="8699500" y="64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169365</xdr:rowOff>
    </xdr:from>
    <xdr:ext cx="534377" cy="259045"/>
    <xdr:sp macro="" textlink="">
      <xdr:nvSpPr>
        <xdr:cNvPr id="310" name="テキスト ボックス 309"/>
        <xdr:cNvSpPr txBox="1"/>
      </xdr:nvSpPr>
      <xdr:spPr>
        <a:xfrm>
          <a:off x="8483111" y="65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96083</xdr:rowOff>
    </xdr:from>
    <xdr:to>
      <xdr:col>11</xdr:col>
      <xdr:colOff>358775</xdr:colOff>
      <xdr:row>38</xdr:row>
      <xdr:rowOff>26233</xdr:rowOff>
    </xdr:to>
    <xdr:sp macro="" textlink="">
      <xdr:nvSpPr>
        <xdr:cNvPr id="311" name="円/楕円 310"/>
        <xdr:cNvSpPr/>
      </xdr:nvSpPr>
      <xdr:spPr>
        <a:xfrm>
          <a:off x="7810500" y="64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17360</xdr:rowOff>
    </xdr:from>
    <xdr:ext cx="534377" cy="259045"/>
    <xdr:sp macro="" textlink="">
      <xdr:nvSpPr>
        <xdr:cNvPr id="312" name="テキスト ボックス 311"/>
        <xdr:cNvSpPr txBox="1"/>
      </xdr:nvSpPr>
      <xdr:spPr>
        <a:xfrm>
          <a:off x="7594111" y="65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97605</xdr:rowOff>
    </xdr:from>
    <xdr:to>
      <xdr:col>10</xdr:col>
      <xdr:colOff>155575</xdr:colOff>
      <xdr:row>38</xdr:row>
      <xdr:rowOff>27755</xdr:rowOff>
    </xdr:to>
    <xdr:sp macro="" textlink="">
      <xdr:nvSpPr>
        <xdr:cNvPr id="313" name="円/楕円 312"/>
        <xdr:cNvSpPr/>
      </xdr:nvSpPr>
      <xdr:spPr>
        <a:xfrm>
          <a:off x="6921500" y="64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18882</xdr:rowOff>
    </xdr:from>
    <xdr:ext cx="534377" cy="259045"/>
    <xdr:sp macro="" textlink="">
      <xdr:nvSpPr>
        <xdr:cNvPr id="314" name="テキスト ボックス 313"/>
        <xdr:cNvSpPr txBox="1"/>
      </xdr:nvSpPr>
      <xdr:spPr>
        <a:xfrm>
          <a:off x="6705111" y="65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52718</xdr:rowOff>
    </xdr:from>
    <xdr:to>
      <xdr:col>15</xdr:col>
      <xdr:colOff>180975</xdr:colOff>
      <xdr:row>58</xdr:row>
      <xdr:rowOff>91930</xdr:rowOff>
    </xdr:to>
    <xdr:cxnSp macro="">
      <xdr:nvCxnSpPr>
        <xdr:cNvPr id="343" name="直線コネクタ 342"/>
        <xdr:cNvCxnSpPr/>
      </xdr:nvCxnSpPr>
      <xdr:spPr>
        <a:xfrm>
          <a:off x="9639300" y="9996818"/>
          <a:ext cx="8382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21918</xdr:rowOff>
    </xdr:from>
    <xdr:to>
      <xdr:col>14</xdr:col>
      <xdr:colOff>28575</xdr:colOff>
      <xdr:row>58</xdr:row>
      <xdr:rowOff>52718</xdr:rowOff>
    </xdr:to>
    <xdr:cxnSp macro="">
      <xdr:nvCxnSpPr>
        <xdr:cNvPr id="346" name="直線コネクタ 345"/>
        <xdr:cNvCxnSpPr/>
      </xdr:nvCxnSpPr>
      <xdr:spPr>
        <a:xfrm>
          <a:off x="8750300" y="9623118"/>
          <a:ext cx="889000" cy="3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21918</xdr:rowOff>
    </xdr:from>
    <xdr:to>
      <xdr:col>12</xdr:col>
      <xdr:colOff>511175</xdr:colOff>
      <xdr:row>57</xdr:row>
      <xdr:rowOff>85065</xdr:rowOff>
    </xdr:to>
    <xdr:cxnSp macro="">
      <xdr:nvCxnSpPr>
        <xdr:cNvPr id="349" name="直線コネクタ 348"/>
        <xdr:cNvCxnSpPr/>
      </xdr:nvCxnSpPr>
      <xdr:spPr>
        <a:xfrm flipV="1">
          <a:off x="7861300" y="9623118"/>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85065</xdr:rowOff>
    </xdr:from>
    <xdr:to>
      <xdr:col>11</xdr:col>
      <xdr:colOff>307975</xdr:colOff>
      <xdr:row>58</xdr:row>
      <xdr:rowOff>79</xdr:rowOff>
    </xdr:to>
    <xdr:cxnSp macro="">
      <xdr:nvCxnSpPr>
        <xdr:cNvPr id="352" name="直線コネクタ 351"/>
        <xdr:cNvCxnSpPr/>
      </xdr:nvCxnSpPr>
      <xdr:spPr>
        <a:xfrm flipV="1">
          <a:off x="6972300" y="9857715"/>
          <a:ext cx="889000" cy="8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41130</xdr:rowOff>
    </xdr:from>
    <xdr:to>
      <xdr:col>15</xdr:col>
      <xdr:colOff>231775</xdr:colOff>
      <xdr:row>58</xdr:row>
      <xdr:rowOff>142730</xdr:rowOff>
    </xdr:to>
    <xdr:sp macro="" textlink="">
      <xdr:nvSpPr>
        <xdr:cNvPr id="362" name="円/楕円 361"/>
        <xdr:cNvSpPr/>
      </xdr:nvSpPr>
      <xdr:spPr>
        <a:xfrm>
          <a:off x="104267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127507</xdr:rowOff>
    </xdr:from>
    <xdr:ext cx="534377" cy="259045"/>
    <xdr:sp macro="" textlink="">
      <xdr:nvSpPr>
        <xdr:cNvPr id="363" name="普通建設事業費該当値テキスト"/>
        <xdr:cNvSpPr txBox="1"/>
      </xdr:nvSpPr>
      <xdr:spPr>
        <a:xfrm>
          <a:off x="10528300" y="99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1918</xdr:rowOff>
    </xdr:from>
    <xdr:to>
      <xdr:col>14</xdr:col>
      <xdr:colOff>79375</xdr:colOff>
      <xdr:row>58</xdr:row>
      <xdr:rowOff>103518</xdr:rowOff>
    </xdr:to>
    <xdr:sp macro="" textlink="">
      <xdr:nvSpPr>
        <xdr:cNvPr id="364" name="円/楕円 363"/>
        <xdr:cNvSpPr/>
      </xdr:nvSpPr>
      <xdr:spPr>
        <a:xfrm>
          <a:off x="9588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94645</xdr:rowOff>
    </xdr:from>
    <xdr:ext cx="534377" cy="259045"/>
    <xdr:sp macro="" textlink="">
      <xdr:nvSpPr>
        <xdr:cNvPr id="365" name="テキスト ボックス 364"/>
        <xdr:cNvSpPr txBox="1"/>
      </xdr:nvSpPr>
      <xdr:spPr>
        <a:xfrm>
          <a:off x="9372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142568</xdr:rowOff>
    </xdr:from>
    <xdr:to>
      <xdr:col>12</xdr:col>
      <xdr:colOff>561975</xdr:colOff>
      <xdr:row>56</xdr:row>
      <xdr:rowOff>72718</xdr:rowOff>
    </xdr:to>
    <xdr:sp macro="" textlink="">
      <xdr:nvSpPr>
        <xdr:cNvPr id="366" name="円/楕円 365"/>
        <xdr:cNvSpPr/>
      </xdr:nvSpPr>
      <xdr:spPr>
        <a:xfrm>
          <a:off x="8699500" y="95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89245</xdr:rowOff>
    </xdr:from>
    <xdr:ext cx="534377" cy="259045"/>
    <xdr:sp macro="" textlink="">
      <xdr:nvSpPr>
        <xdr:cNvPr id="367" name="テキスト ボックス 366"/>
        <xdr:cNvSpPr txBox="1"/>
      </xdr:nvSpPr>
      <xdr:spPr>
        <a:xfrm>
          <a:off x="8483111" y="93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34265</xdr:rowOff>
    </xdr:from>
    <xdr:to>
      <xdr:col>11</xdr:col>
      <xdr:colOff>358775</xdr:colOff>
      <xdr:row>57</xdr:row>
      <xdr:rowOff>135865</xdr:rowOff>
    </xdr:to>
    <xdr:sp macro="" textlink="">
      <xdr:nvSpPr>
        <xdr:cNvPr id="368" name="円/楕円 367"/>
        <xdr:cNvSpPr/>
      </xdr:nvSpPr>
      <xdr:spPr>
        <a:xfrm>
          <a:off x="7810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126992</xdr:rowOff>
    </xdr:from>
    <xdr:ext cx="534377" cy="259045"/>
    <xdr:sp macro="" textlink="">
      <xdr:nvSpPr>
        <xdr:cNvPr id="369" name="テキスト ボックス 368"/>
        <xdr:cNvSpPr txBox="1"/>
      </xdr:nvSpPr>
      <xdr:spPr>
        <a:xfrm>
          <a:off x="7594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120729</xdr:rowOff>
    </xdr:from>
    <xdr:to>
      <xdr:col>10</xdr:col>
      <xdr:colOff>155575</xdr:colOff>
      <xdr:row>58</xdr:row>
      <xdr:rowOff>50879</xdr:rowOff>
    </xdr:to>
    <xdr:sp macro="" textlink="">
      <xdr:nvSpPr>
        <xdr:cNvPr id="370" name="円/楕円 369"/>
        <xdr:cNvSpPr/>
      </xdr:nvSpPr>
      <xdr:spPr>
        <a:xfrm>
          <a:off x="6921500" y="98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42006</xdr:rowOff>
    </xdr:from>
    <xdr:ext cx="534377" cy="259045"/>
    <xdr:sp macro="" textlink="">
      <xdr:nvSpPr>
        <xdr:cNvPr id="371" name="テキスト ボックス 370"/>
        <xdr:cNvSpPr txBox="1"/>
      </xdr:nvSpPr>
      <xdr:spPr>
        <a:xfrm>
          <a:off x="6705111" y="998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49440</xdr:rowOff>
    </xdr:from>
    <xdr:to>
      <xdr:col>15</xdr:col>
      <xdr:colOff>180975</xdr:colOff>
      <xdr:row>78</xdr:row>
      <xdr:rowOff>169914</xdr:rowOff>
    </xdr:to>
    <xdr:cxnSp macro="">
      <xdr:nvCxnSpPr>
        <xdr:cNvPr id="400" name="直線コネクタ 399"/>
        <xdr:cNvCxnSpPr/>
      </xdr:nvCxnSpPr>
      <xdr:spPr>
        <a:xfrm>
          <a:off x="9639300" y="13422540"/>
          <a:ext cx="838200" cy="1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74321</xdr:rowOff>
    </xdr:from>
    <xdr:to>
      <xdr:col>14</xdr:col>
      <xdr:colOff>28575</xdr:colOff>
      <xdr:row>78</xdr:row>
      <xdr:rowOff>49440</xdr:rowOff>
    </xdr:to>
    <xdr:cxnSp macro="">
      <xdr:nvCxnSpPr>
        <xdr:cNvPr id="403" name="直線コネクタ 402"/>
        <xdr:cNvCxnSpPr/>
      </xdr:nvCxnSpPr>
      <xdr:spPr>
        <a:xfrm>
          <a:off x="8750300" y="13275971"/>
          <a:ext cx="889000" cy="1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119114</xdr:rowOff>
    </xdr:from>
    <xdr:to>
      <xdr:col>15</xdr:col>
      <xdr:colOff>231775</xdr:colOff>
      <xdr:row>79</xdr:row>
      <xdr:rowOff>49264</xdr:rowOff>
    </xdr:to>
    <xdr:sp macro="" textlink="">
      <xdr:nvSpPr>
        <xdr:cNvPr id="413" name="円/楕円 412"/>
        <xdr:cNvSpPr/>
      </xdr:nvSpPr>
      <xdr:spPr>
        <a:xfrm>
          <a:off x="10426700" y="13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34041</xdr:rowOff>
    </xdr:from>
    <xdr:ext cx="469744" cy="259045"/>
    <xdr:sp macro="" textlink="">
      <xdr:nvSpPr>
        <xdr:cNvPr id="414" name="普通建設事業費 （ うち新規整備　）該当値テキスト"/>
        <xdr:cNvSpPr txBox="1"/>
      </xdr:nvSpPr>
      <xdr:spPr>
        <a:xfrm>
          <a:off x="10528300" y="134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170090</xdr:rowOff>
    </xdr:from>
    <xdr:to>
      <xdr:col>14</xdr:col>
      <xdr:colOff>79375</xdr:colOff>
      <xdr:row>78</xdr:row>
      <xdr:rowOff>100240</xdr:rowOff>
    </xdr:to>
    <xdr:sp macro="" textlink="">
      <xdr:nvSpPr>
        <xdr:cNvPr id="415" name="円/楕円 414"/>
        <xdr:cNvSpPr/>
      </xdr:nvSpPr>
      <xdr:spPr>
        <a:xfrm>
          <a:off x="9588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91367</xdr:rowOff>
    </xdr:from>
    <xdr:ext cx="534377" cy="259045"/>
    <xdr:sp macro="" textlink="">
      <xdr:nvSpPr>
        <xdr:cNvPr id="416" name="テキスト ボックス 415"/>
        <xdr:cNvSpPr txBox="1"/>
      </xdr:nvSpPr>
      <xdr:spPr>
        <a:xfrm>
          <a:off x="9372111" y="1346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23521</xdr:rowOff>
    </xdr:from>
    <xdr:to>
      <xdr:col>12</xdr:col>
      <xdr:colOff>561975</xdr:colOff>
      <xdr:row>77</xdr:row>
      <xdr:rowOff>125121</xdr:rowOff>
    </xdr:to>
    <xdr:sp macro="" textlink="">
      <xdr:nvSpPr>
        <xdr:cNvPr id="417" name="円/楕円 416"/>
        <xdr:cNvSpPr/>
      </xdr:nvSpPr>
      <xdr:spPr>
        <a:xfrm>
          <a:off x="8699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141648</xdr:rowOff>
    </xdr:from>
    <xdr:ext cx="534377" cy="259045"/>
    <xdr:sp macro="" textlink="">
      <xdr:nvSpPr>
        <xdr:cNvPr id="418" name="テキスト ボックス 417"/>
        <xdr:cNvSpPr txBox="1"/>
      </xdr:nvSpPr>
      <xdr:spPr>
        <a:xfrm>
          <a:off x="8483111" y="130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86158</xdr:rowOff>
    </xdr:from>
    <xdr:to>
      <xdr:col>15</xdr:col>
      <xdr:colOff>180975</xdr:colOff>
      <xdr:row>98</xdr:row>
      <xdr:rowOff>142672</xdr:rowOff>
    </xdr:to>
    <xdr:cxnSp macro="">
      <xdr:nvCxnSpPr>
        <xdr:cNvPr id="447" name="直線コネクタ 446"/>
        <xdr:cNvCxnSpPr/>
      </xdr:nvCxnSpPr>
      <xdr:spPr>
        <a:xfrm flipV="1">
          <a:off x="9639300" y="16888258"/>
          <a:ext cx="8382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6477</xdr:rowOff>
    </xdr:from>
    <xdr:to>
      <xdr:col>14</xdr:col>
      <xdr:colOff>28575</xdr:colOff>
      <xdr:row>98</xdr:row>
      <xdr:rowOff>142672</xdr:rowOff>
    </xdr:to>
    <xdr:cxnSp macro="">
      <xdr:nvCxnSpPr>
        <xdr:cNvPr id="450" name="直線コネクタ 449"/>
        <xdr:cNvCxnSpPr/>
      </xdr:nvCxnSpPr>
      <xdr:spPr>
        <a:xfrm>
          <a:off x="8750300" y="16465677"/>
          <a:ext cx="889000" cy="4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35358</xdr:rowOff>
    </xdr:from>
    <xdr:to>
      <xdr:col>15</xdr:col>
      <xdr:colOff>231775</xdr:colOff>
      <xdr:row>98</xdr:row>
      <xdr:rowOff>136958</xdr:rowOff>
    </xdr:to>
    <xdr:sp macro="" textlink="">
      <xdr:nvSpPr>
        <xdr:cNvPr id="460" name="円/楕円 459"/>
        <xdr:cNvSpPr/>
      </xdr:nvSpPr>
      <xdr:spPr>
        <a:xfrm>
          <a:off x="104267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121735</xdr:rowOff>
    </xdr:from>
    <xdr:ext cx="534377" cy="259045"/>
    <xdr:sp macro="" textlink="">
      <xdr:nvSpPr>
        <xdr:cNvPr id="461" name="普通建設事業費 （ うち更新整備　）該当値テキスト"/>
        <xdr:cNvSpPr txBox="1"/>
      </xdr:nvSpPr>
      <xdr:spPr>
        <a:xfrm>
          <a:off x="10528300" y="167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91872</xdr:rowOff>
    </xdr:from>
    <xdr:to>
      <xdr:col>14</xdr:col>
      <xdr:colOff>79375</xdr:colOff>
      <xdr:row>99</xdr:row>
      <xdr:rowOff>22022</xdr:rowOff>
    </xdr:to>
    <xdr:sp macro="" textlink="">
      <xdr:nvSpPr>
        <xdr:cNvPr id="462" name="円/楕円 461"/>
        <xdr:cNvSpPr/>
      </xdr:nvSpPr>
      <xdr:spPr>
        <a:xfrm>
          <a:off x="9588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13149</xdr:rowOff>
    </xdr:from>
    <xdr:ext cx="469744" cy="259045"/>
    <xdr:sp macro="" textlink="">
      <xdr:nvSpPr>
        <xdr:cNvPr id="463" name="テキスト ボックス 462"/>
        <xdr:cNvSpPr txBox="1"/>
      </xdr:nvSpPr>
      <xdr:spPr>
        <a:xfrm>
          <a:off x="9404427"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127127</xdr:rowOff>
    </xdr:from>
    <xdr:to>
      <xdr:col>12</xdr:col>
      <xdr:colOff>561975</xdr:colOff>
      <xdr:row>96</xdr:row>
      <xdr:rowOff>57277</xdr:rowOff>
    </xdr:to>
    <xdr:sp macro="" textlink="">
      <xdr:nvSpPr>
        <xdr:cNvPr id="464" name="円/楕円 463"/>
        <xdr:cNvSpPr/>
      </xdr:nvSpPr>
      <xdr:spPr>
        <a:xfrm>
          <a:off x="8699500" y="1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73804</xdr:rowOff>
    </xdr:from>
    <xdr:ext cx="534377" cy="259045"/>
    <xdr:sp macro="" textlink="">
      <xdr:nvSpPr>
        <xdr:cNvPr id="465" name="テキスト ボックス 464"/>
        <xdr:cNvSpPr txBox="1"/>
      </xdr:nvSpPr>
      <xdr:spPr>
        <a:xfrm>
          <a:off x="8483111" y="16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41193</xdr:rowOff>
    </xdr:from>
    <xdr:to>
      <xdr:col>23</xdr:col>
      <xdr:colOff>517525</xdr:colOff>
      <xdr:row>39</xdr:row>
      <xdr:rowOff>43764</xdr:rowOff>
    </xdr:to>
    <xdr:cxnSp macro="">
      <xdr:nvCxnSpPr>
        <xdr:cNvPr id="494" name="直線コネクタ 493"/>
        <xdr:cNvCxnSpPr/>
      </xdr:nvCxnSpPr>
      <xdr:spPr>
        <a:xfrm flipV="1">
          <a:off x="15481300" y="6727743"/>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43764</xdr:rowOff>
    </xdr:from>
    <xdr:to>
      <xdr:col>22</xdr:col>
      <xdr:colOff>365125</xdr:colOff>
      <xdr:row>39</xdr:row>
      <xdr:rowOff>44450</xdr:rowOff>
    </xdr:to>
    <xdr:cxnSp macro="">
      <xdr:nvCxnSpPr>
        <xdr:cNvPr id="497" name="直線コネクタ 496"/>
        <xdr:cNvCxnSpPr/>
      </xdr:nvCxnSpPr>
      <xdr:spPr>
        <a:xfrm flipV="1">
          <a:off x="14592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161843</xdr:rowOff>
    </xdr:from>
    <xdr:to>
      <xdr:col>23</xdr:col>
      <xdr:colOff>568325</xdr:colOff>
      <xdr:row>39</xdr:row>
      <xdr:rowOff>91993</xdr:rowOff>
    </xdr:to>
    <xdr:sp macro="" textlink="">
      <xdr:nvSpPr>
        <xdr:cNvPr id="513" name="円/楕円 512"/>
        <xdr:cNvSpPr/>
      </xdr:nvSpPr>
      <xdr:spPr>
        <a:xfrm>
          <a:off x="162687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164414</xdr:rowOff>
    </xdr:from>
    <xdr:to>
      <xdr:col>22</xdr:col>
      <xdr:colOff>415925</xdr:colOff>
      <xdr:row>39</xdr:row>
      <xdr:rowOff>94564</xdr:rowOff>
    </xdr:to>
    <xdr:sp macro="" textlink="">
      <xdr:nvSpPr>
        <xdr:cNvPr id="515" name="円/楕円 514"/>
        <xdr:cNvSpPr/>
      </xdr:nvSpPr>
      <xdr:spPr>
        <a:xfrm>
          <a:off x="15430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85691</xdr:rowOff>
    </xdr:from>
    <xdr:ext cx="313932" cy="259045"/>
    <xdr:sp macro="" textlink="">
      <xdr:nvSpPr>
        <xdr:cNvPr id="516" name="テキスト ボックス 515"/>
        <xdr:cNvSpPr txBox="1"/>
      </xdr:nvSpPr>
      <xdr:spPr>
        <a:xfrm>
          <a:off x="15324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119822</xdr:rowOff>
    </xdr:from>
    <xdr:to>
      <xdr:col>23</xdr:col>
      <xdr:colOff>517525</xdr:colOff>
      <xdr:row>77</xdr:row>
      <xdr:rowOff>134834</xdr:rowOff>
    </xdr:to>
    <xdr:cxnSp macro="">
      <xdr:nvCxnSpPr>
        <xdr:cNvPr id="602" name="直線コネクタ 601"/>
        <xdr:cNvCxnSpPr/>
      </xdr:nvCxnSpPr>
      <xdr:spPr>
        <a:xfrm flipV="1">
          <a:off x="15481300" y="13321472"/>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134834</xdr:rowOff>
    </xdr:from>
    <xdr:to>
      <xdr:col>22</xdr:col>
      <xdr:colOff>365125</xdr:colOff>
      <xdr:row>77</xdr:row>
      <xdr:rowOff>161830</xdr:rowOff>
    </xdr:to>
    <xdr:cxnSp macro="">
      <xdr:nvCxnSpPr>
        <xdr:cNvPr id="605" name="直線コネクタ 604"/>
        <xdr:cNvCxnSpPr/>
      </xdr:nvCxnSpPr>
      <xdr:spPr>
        <a:xfrm flipV="1">
          <a:off x="14592300" y="13336484"/>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161830</xdr:rowOff>
    </xdr:from>
    <xdr:to>
      <xdr:col>21</xdr:col>
      <xdr:colOff>161925</xdr:colOff>
      <xdr:row>77</xdr:row>
      <xdr:rowOff>169396</xdr:rowOff>
    </xdr:to>
    <xdr:cxnSp macro="">
      <xdr:nvCxnSpPr>
        <xdr:cNvPr id="608" name="直線コネクタ 607"/>
        <xdr:cNvCxnSpPr/>
      </xdr:nvCxnSpPr>
      <xdr:spPr>
        <a:xfrm flipV="1">
          <a:off x="13703300" y="13363480"/>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165477</xdr:rowOff>
    </xdr:from>
    <xdr:to>
      <xdr:col>19</xdr:col>
      <xdr:colOff>644525</xdr:colOff>
      <xdr:row>77</xdr:row>
      <xdr:rowOff>169396</xdr:rowOff>
    </xdr:to>
    <xdr:cxnSp macro="">
      <xdr:nvCxnSpPr>
        <xdr:cNvPr id="611" name="直線コネクタ 610"/>
        <xdr:cNvCxnSpPr/>
      </xdr:nvCxnSpPr>
      <xdr:spPr>
        <a:xfrm>
          <a:off x="12814300" y="1336712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69022</xdr:rowOff>
    </xdr:from>
    <xdr:to>
      <xdr:col>23</xdr:col>
      <xdr:colOff>568325</xdr:colOff>
      <xdr:row>77</xdr:row>
      <xdr:rowOff>170622</xdr:rowOff>
    </xdr:to>
    <xdr:sp macro="" textlink="">
      <xdr:nvSpPr>
        <xdr:cNvPr id="621" name="円/楕円 620"/>
        <xdr:cNvSpPr/>
      </xdr:nvSpPr>
      <xdr:spPr>
        <a:xfrm>
          <a:off x="16268700" y="13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47449</xdr:rowOff>
    </xdr:from>
    <xdr:ext cx="534377" cy="259045"/>
    <xdr:sp macro="" textlink="">
      <xdr:nvSpPr>
        <xdr:cNvPr id="622" name="公債費該当値テキスト"/>
        <xdr:cNvSpPr txBox="1"/>
      </xdr:nvSpPr>
      <xdr:spPr>
        <a:xfrm>
          <a:off x="16370300" y="132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84034</xdr:rowOff>
    </xdr:from>
    <xdr:to>
      <xdr:col>22</xdr:col>
      <xdr:colOff>415925</xdr:colOff>
      <xdr:row>78</xdr:row>
      <xdr:rowOff>14184</xdr:rowOff>
    </xdr:to>
    <xdr:sp macro="" textlink="">
      <xdr:nvSpPr>
        <xdr:cNvPr id="623" name="円/楕円 622"/>
        <xdr:cNvSpPr/>
      </xdr:nvSpPr>
      <xdr:spPr>
        <a:xfrm>
          <a:off x="15430500" y="13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5311</xdr:rowOff>
    </xdr:from>
    <xdr:ext cx="534377" cy="259045"/>
    <xdr:sp macro="" textlink="">
      <xdr:nvSpPr>
        <xdr:cNvPr id="624" name="テキスト ボックス 623"/>
        <xdr:cNvSpPr txBox="1"/>
      </xdr:nvSpPr>
      <xdr:spPr>
        <a:xfrm>
          <a:off x="15214111" y="133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111030</xdr:rowOff>
    </xdr:from>
    <xdr:to>
      <xdr:col>21</xdr:col>
      <xdr:colOff>212725</xdr:colOff>
      <xdr:row>78</xdr:row>
      <xdr:rowOff>41180</xdr:rowOff>
    </xdr:to>
    <xdr:sp macro="" textlink="">
      <xdr:nvSpPr>
        <xdr:cNvPr id="625" name="円/楕円 624"/>
        <xdr:cNvSpPr/>
      </xdr:nvSpPr>
      <xdr:spPr>
        <a:xfrm>
          <a:off x="14541500" y="133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32307</xdr:rowOff>
    </xdr:from>
    <xdr:ext cx="534377" cy="259045"/>
    <xdr:sp macro="" textlink="">
      <xdr:nvSpPr>
        <xdr:cNvPr id="626" name="テキスト ボックス 625"/>
        <xdr:cNvSpPr txBox="1"/>
      </xdr:nvSpPr>
      <xdr:spPr>
        <a:xfrm>
          <a:off x="14325111" y="134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118596</xdr:rowOff>
    </xdr:from>
    <xdr:to>
      <xdr:col>20</xdr:col>
      <xdr:colOff>9525</xdr:colOff>
      <xdr:row>78</xdr:row>
      <xdr:rowOff>48746</xdr:rowOff>
    </xdr:to>
    <xdr:sp macro="" textlink="">
      <xdr:nvSpPr>
        <xdr:cNvPr id="627" name="円/楕円 626"/>
        <xdr:cNvSpPr/>
      </xdr:nvSpPr>
      <xdr:spPr>
        <a:xfrm>
          <a:off x="13652500" y="13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39873</xdr:rowOff>
    </xdr:from>
    <xdr:ext cx="534377" cy="259045"/>
    <xdr:sp macro="" textlink="">
      <xdr:nvSpPr>
        <xdr:cNvPr id="628" name="テキスト ボックス 627"/>
        <xdr:cNvSpPr txBox="1"/>
      </xdr:nvSpPr>
      <xdr:spPr>
        <a:xfrm>
          <a:off x="13436111" y="134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114677</xdr:rowOff>
    </xdr:from>
    <xdr:to>
      <xdr:col>18</xdr:col>
      <xdr:colOff>492125</xdr:colOff>
      <xdr:row>78</xdr:row>
      <xdr:rowOff>44827</xdr:rowOff>
    </xdr:to>
    <xdr:sp macro="" textlink="">
      <xdr:nvSpPr>
        <xdr:cNvPr id="629" name="円/楕円 628"/>
        <xdr:cNvSpPr/>
      </xdr:nvSpPr>
      <xdr:spPr>
        <a:xfrm>
          <a:off x="12763500" y="133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35954</xdr:rowOff>
    </xdr:from>
    <xdr:ext cx="534377" cy="259045"/>
    <xdr:sp macro="" textlink="">
      <xdr:nvSpPr>
        <xdr:cNvPr id="630" name="テキスト ボックス 629"/>
        <xdr:cNvSpPr txBox="1"/>
      </xdr:nvSpPr>
      <xdr:spPr>
        <a:xfrm>
          <a:off x="12547111" y="134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43244</xdr:rowOff>
    </xdr:from>
    <xdr:to>
      <xdr:col>23</xdr:col>
      <xdr:colOff>517525</xdr:colOff>
      <xdr:row>99</xdr:row>
      <xdr:rowOff>43802</xdr:rowOff>
    </xdr:to>
    <xdr:cxnSp macro="">
      <xdr:nvCxnSpPr>
        <xdr:cNvPr id="659" name="直線コネクタ 658"/>
        <xdr:cNvCxnSpPr/>
      </xdr:nvCxnSpPr>
      <xdr:spPr>
        <a:xfrm flipV="1">
          <a:off x="15481300" y="17016794"/>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43802</xdr:rowOff>
    </xdr:from>
    <xdr:to>
      <xdr:col>22</xdr:col>
      <xdr:colOff>365125</xdr:colOff>
      <xdr:row>99</xdr:row>
      <xdr:rowOff>43828</xdr:rowOff>
    </xdr:to>
    <xdr:cxnSp macro="">
      <xdr:nvCxnSpPr>
        <xdr:cNvPr id="662" name="直線コネクタ 661"/>
        <xdr:cNvCxnSpPr/>
      </xdr:nvCxnSpPr>
      <xdr:spPr>
        <a:xfrm flipV="1">
          <a:off x="14592300" y="1701735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79172</xdr:rowOff>
    </xdr:from>
    <xdr:to>
      <xdr:col>21</xdr:col>
      <xdr:colOff>161925</xdr:colOff>
      <xdr:row>99</xdr:row>
      <xdr:rowOff>43828</xdr:rowOff>
    </xdr:to>
    <xdr:cxnSp macro="">
      <xdr:nvCxnSpPr>
        <xdr:cNvPr id="665" name="直線コネクタ 664"/>
        <xdr:cNvCxnSpPr/>
      </xdr:nvCxnSpPr>
      <xdr:spPr>
        <a:xfrm>
          <a:off x="13703300" y="16881272"/>
          <a:ext cx="889000" cy="1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79172</xdr:rowOff>
    </xdr:from>
    <xdr:to>
      <xdr:col>19</xdr:col>
      <xdr:colOff>644525</xdr:colOff>
      <xdr:row>99</xdr:row>
      <xdr:rowOff>41363</xdr:rowOff>
    </xdr:to>
    <xdr:cxnSp macro="">
      <xdr:nvCxnSpPr>
        <xdr:cNvPr id="668" name="直線コネクタ 667"/>
        <xdr:cNvCxnSpPr/>
      </xdr:nvCxnSpPr>
      <xdr:spPr>
        <a:xfrm flipV="1">
          <a:off x="12814300" y="16881272"/>
          <a:ext cx="889000" cy="1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163894</xdr:rowOff>
    </xdr:from>
    <xdr:to>
      <xdr:col>23</xdr:col>
      <xdr:colOff>568325</xdr:colOff>
      <xdr:row>99</xdr:row>
      <xdr:rowOff>94044</xdr:rowOff>
    </xdr:to>
    <xdr:sp macro="" textlink="">
      <xdr:nvSpPr>
        <xdr:cNvPr id="678" name="円/楕円 677"/>
        <xdr:cNvSpPr/>
      </xdr:nvSpPr>
      <xdr:spPr>
        <a:xfrm>
          <a:off x="16268700" y="169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78821</xdr:rowOff>
    </xdr:from>
    <xdr:ext cx="313932" cy="259045"/>
    <xdr:sp macro="" textlink="">
      <xdr:nvSpPr>
        <xdr:cNvPr id="679" name="積立金該当値テキスト"/>
        <xdr:cNvSpPr txBox="1"/>
      </xdr:nvSpPr>
      <xdr:spPr>
        <a:xfrm>
          <a:off x="16370300" y="16880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164452</xdr:rowOff>
    </xdr:from>
    <xdr:to>
      <xdr:col>22</xdr:col>
      <xdr:colOff>415925</xdr:colOff>
      <xdr:row>99</xdr:row>
      <xdr:rowOff>94602</xdr:rowOff>
    </xdr:to>
    <xdr:sp macro="" textlink="">
      <xdr:nvSpPr>
        <xdr:cNvPr id="680" name="円/楕円 679"/>
        <xdr:cNvSpPr/>
      </xdr:nvSpPr>
      <xdr:spPr>
        <a:xfrm>
          <a:off x="15430500" y="169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85729</xdr:rowOff>
    </xdr:from>
    <xdr:ext cx="313932" cy="259045"/>
    <xdr:sp macro="" textlink="">
      <xdr:nvSpPr>
        <xdr:cNvPr id="681" name="テキスト ボックス 680"/>
        <xdr:cNvSpPr txBox="1"/>
      </xdr:nvSpPr>
      <xdr:spPr>
        <a:xfrm>
          <a:off x="15324333" y="17059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164478</xdr:rowOff>
    </xdr:from>
    <xdr:to>
      <xdr:col>21</xdr:col>
      <xdr:colOff>212725</xdr:colOff>
      <xdr:row>99</xdr:row>
      <xdr:rowOff>94628</xdr:rowOff>
    </xdr:to>
    <xdr:sp macro="" textlink="">
      <xdr:nvSpPr>
        <xdr:cNvPr id="682" name="円/楕円 681"/>
        <xdr:cNvSpPr/>
      </xdr:nvSpPr>
      <xdr:spPr>
        <a:xfrm>
          <a:off x="14541500" y="16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85755</xdr:rowOff>
    </xdr:from>
    <xdr:ext cx="313932" cy="259045"/>
    <xdr:sp macro="" textlink="">
      <xdr:nvSpPr>
        <xdr:cNvPr id="683" name="テキスト ボックス 682"/>
        <xdr:cNvSpPr txBox="1"/>
      </xdr:nvSpPr>
      <xdr:spPr>
        <a:xfrm>
          <a:off x="14435333" y="1705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28372</xdr:rowOff>
    </xdr:from>
    <xdr:to>
      <xdr:col>20</xdr:col>
      <xdr:colOff>9525</xdr:colOff>
      <xdr:row>98</xdr:row>
      <xdr:rowOff>129972</xdr:rowOff>
    </xdr:to>
    <xdr:sp macro="" textlink="">
      <xdr:nvSpPr>
        <xdr:cNvPr id="684" name="円/楕円 683"/>
        <xdr:cNvSpPr/>
      </xdr:nvSpPr>
      <xdr:spPr>
        <a:xfrm>
          <a:off x="13652500" y="168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121099</xdr:rowOff>
    </xdr:from>
    <xdr:ext cx="534377" cy="259045"/>
    <xdr:sp macro="" textlink="">
      <xdr:nvSpPr>
        <xdr:cNvPr id="685" name="テキスト ボックス 684"/>
        <xdr:cNvSpPr txBox="1"/>
      </xdr:nvSpPr>
      <xdr:spPr>
        <a:xfrm>
          <a:off x="13436111" y="169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162013</xdr:rowOff>
    </xdr:from>
    <xdr:to>
      <xdr:col>18</xdr:col>
      <xdr:colOff>492125</xdr:colOff>
      <xdr:row>99</xdr:row>
      <xdr:rowOff>92163</xdr:rowOff>
    </xdr:to>
    <xdr:sp macro="" textlink="">
      <xdr:nvSpPr>
        <xdr:cNvPr id="686" name="円/楕円 685"/>
        <xdr:cNvSpPr/>
      </xdr:nvSpPr>
      <xdr:spPr>
        <a:xfrm>
          <a:off x="12763500" y="169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83290</xdr:rowOff>
    </xdr:from>
    <xdr:ext cx="378565" cy="259045"/>
    <xdr:sp macro="" textlink="">
      <xdr:nvSpPr>
        <xdr:cNvPr id="687" name="テキスト ボックス 686"/>
        <xdr:cNvSpPr txBox="1"/>
      </xdr:nvSpPr>
      <xdr:spPr>
        <a:xfrm>
          <a:off x="12625017" y="1705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11044</xdr:rowOff>
    </xdr:from>
    <xdr:to>
      <xdr:col>32</xdr:col>
      <xdr:colOff>187325</xdr:colOff>
      <xdr:row>76</xdr:row>
      <xdr:rowOff>29446</xdr:rowOff>
    </xdr:to>
    <xdr:cxnSp macro="">
      <xdr:nvCxnSpPr>
        <xdr:cNvPr id="829" name="直線コネクタ 828"/>
        <xdr:cNvCxnSpPr/>
      </xdr:nvCxnSpPr>
      <xdr:spPr>
        <a:xfrm>
          <a:off x="21323300" y="13041244"/>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11044</xdr:rowOff>
    </xdr:from>
    <xdr:to>
      <xdr:col>31</xdr:col>
      <xdr:colOff>34925</xdr:colOff>
      <xdr:row>76</xdr:row>
      <xdr:rowOff>41904</xdr:rowOff>
    </xdr:to>
    <xdr:cxnSp macro="">
      <xdr:nvCxnSpPr>
        <xdr:cNvPr id="832" name="直線コネクタ 831"/>
        <xdr:cNvCxnSpPr/>
      </xdr:nvCxnSpPr>
      <xdr:spPr>
        <a:xfrm flipV="1">
          <a:off x="20434300" y="1304124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41904</xdr:rowOff>
    </xdr:from>
    <xdr:to>
      <xdr:col>29</xdr:col>
      <xdr:colOff>517525</xdr:colOff>
      <xdr:row>76</xdr:row>
      <xdr:rowOff>141780</xdr:rowOff>
    </xdr:to>
    <xdr:cxnSp macro="">
      <xdr:nvCxnSpPr>
        <xdr:cNvPr id="835" name="直線コネクタ 834"/>
        <xdr:cNvCxnSpPr/>
      </xdr:nvCxnSpPr>
      <xdr:spPr>
        <a:xfrm flipV="1">
          <a:off x="19545300" y="13072104"/>
          <a:ext cx="889000" cy="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141780</xdr:rowOff>
    </xdr:from>
    <xdr:to>
      <xdr:col>28</xdr:col>
      <xdr:colOff>314325</xdr:colOff>
      <xdr:row>76</xdr:row>
      <xdr:rowOff>170745</xdr:rowOff>
    </xdr:to>
    <xdr:cxnSp macro="">
      <xdr:nvCxnSpPr>
        <xdr:cNvPr id="838" name="直線コネクタ 837"/>
        <xdr:cNvCxnSpPr/>
      </xdr:nvCxnSpPr>
      <xdr:spPr>
        <a:xfrm flipV="1">
          <a:off x="18656300" y="13171980"/>
          <a:ext cx="889000" cy="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150096</xdr:rowOff>
    </xdr:from>
    <xdr:to>
      <xdr:col>32</xdr:col>
      <xdr:colOff>238125</xdr:colOff>
      <xdr:row>76</xdr:row>
      <xdr:rowOff>80246</xdr:rowOff>
    </xdr:to>
    <xdr:sp macro="" textlink="">
      <xdr:nvSpPr>
        <xdr:cNvPr id="848" name="円/楕円 847"/>
        <xdr:cNvSpPr/>
      </xdr:nvSpPr>
      <xdr:spPr>
        <a:xfrm>
          <a:off x="22110700" y="13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128523</xdr:rowOff>
    </xdr:from>
    <xdr:ext cx="534377" cy="259045"/>
    <xdr:sp macro="" textlink="">
      <xdr:nvSpPr>
        <xdr:cNvPr id="849" name="繰出金該当値テキスト"/>
        <xdr:cNvSpPr txBox="1"/>
      </xdr:nvSpPr>
      <xdr:spPr>
        <a:xfrm>
          <a:off x="22212300" y="129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131694</xdr:rowOff>
    </xdr:from>
    <xdr:to>
      <xdr:col>31</xdr:col>
      <xdr:colOff>85725</xdr:colOff>
      <xdr:row>76</xdr:row>
      <xdr:rowOff>61844</xdr:rowOff>
    </xdr:to>
    <xdr:sp macro="" textlink="">
      <xdr:nvSpPr>
        <xdr:cNvPr id="850" name="円/楕円 849"/>
        <xdr:cNvSpPr/>
      </xdr:nvSpPr>
      <xdr:spPr>
        <a:xfrm>
          <a:off x="21272500" y="129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52971</xdr:rowOff>
    </xdr:from>
    <xdr:ext cx="534377" cy="259045"/>
    <xdr:sp macro="" textlink="">
      <xdr:nvSpPr>
        <xdr:cNvPr id="851" name="テキスト ボックス 850"/>
        <xdr:cNvSpPr txBox="1"/>
      </xdr:nvSpPr>
      <xdr:spPr>
        <a:xfrm>
          <a:off x="21056111" y="1308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162554</xdr:rowOff>
    </xdr:from>
    <xdr:to>
      <xdr:col>29</xdr:col>
      <xdr:colOff>568325</xdr:colOff>
      <xdr:row>76</xdr:row>
      <xdr:rowOff>92704</xdr:rowOff>
    </xdr:to>
    <xdr:sp macro="" textlink="">
      <xdr:nvSpPr>
        <xdr:cNvPr id="852" name="円/楕円 851"/>
        <xdr:cNvSpPr/>
      </xdr:nvSpPr>
      <xdr:spPr>
        <a:xfrm>
          <a:off x="20383500" y="130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83831</xdr:rowOff>
    </xdr:from>
    <xdr:ext cx="534377" cy="259045"/>
    <xdr:sp macro="" textlink="">
      <xdr:nvSpPr>
        <xdr:cNvPr id="853" name="テキスト ボックス 852"/>
        <xdr:cNvSpPr txBox="1"/>
      </xdr:nvSpPr>
      <xdr:spPr>
        <a:xfrm>
          <a:off x="20167111" y="131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90980</xdr:rowOff>
    </xdr:from>
    <xdr:to>
      <xdr:col>28</xdr:col>
      <xdr:colOff>365125</xdr:colOff>
      <xdr:row>77</xdr:row>
      <xdr:rowOff>21130</xdr:rowOff>
    </xdr:to>
    <xdr:sp macro="" textlink="">
      <xdr:nvSpPr>
        <xdr:cNvPr id="854" name="円/楕円 853"/>
        <xdr:cNvSpPr/>
      </xdr:nvSpPr>
      <xdr:spPr>
        <a:xfrm>
          <a:off x="19494500" y="131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12257</xdr:rowOff>
    </xdr:from>
    <xdr:ext cx="534377" cy="259045"/>
    <xdr:sp macro="" textlink="">
      <xdr:nvSpPr>
        <xdr:cNvPr id="855" name="テキスト ボックス 854"/>
        <xdr:cNvSpPr txBox="1"/>
      </xdr:nvSpPr>
      <xdr:spPr>
        <a:xfrm>
          <a:off x="19278111" y="132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119945</xdr:rowOff>
    </xdr:from>
    <xdr:to>
      <xdr:col>27</xdr:col>
      <xdr:colOff>161925</xdr:colOff>
      <xdr:row>77</xdr:row>
      <xdr:rowOff>50095</xdr:rowOff>
    </xdr:to>
    <xdr:sp macro="" textlink="">
      <xdr:nvSpPr>
        <xdr:cNvPr id="856" name="円/楕円 855"/>
        <xdr:cNvSpPr/>
      </xdr:nvSpPr>
      <xdr:spPr>
        <a:xfrm>
          <a:off x="18605500" y="131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41222</xdr:rowOff>
    </xdr:from>
    <xdr:ext cx="534377" cy="259045"/>
    <xdr:sp macro="" textlink="">
      <xdr:nvSpPr>
        <xdr:cNvPr id="857" name="テキスト ボックス 856"/>
        <xdr:cNvSpPr txBox="1"/>
      </xdr:nvSpPr>
      <xdr:spPr>
        <a:xfrm>
          <a:off x="18389111" y="132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282,729</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り、前年度と比べて住民一人当たり</a:t>
          </a:r>
          <a:r>
            <a:rPr kumimoji="1" lang="en-US" altLang="ja-JP" sz="1100">
              <a:solidFill>
                <a:schemeClr val="dk1"/>
              </a:solidFill>
              <a:effectLst/>
              <a:latin typeface="+mn-lt"/>
              <a:ea typeface="+mn-ea"/>
              <a:cs typeface="+mn-cs"/>
            </a:rPr>
            <a:t>3,523</a:t>
          </a:r>
          <a:r>
            <a:rPr kumimoji="1" lang="ja-JP" altLang="en-US" sz="1100">
              <a:solidFill>
                <a:schemeClr val="dk1"/>
              </a:solidFill>
              <a:effectLst/>
              <a:latin typeface="+mn-lt"/>
              <a:ea typeface="+mn-ea"/>
              <a:cs typeface="+mn-cs"/>
            </a:rPr>
            <a:t>円減となった</a:t>
          </a:r>
          <a:r>
            <a:rPr kumimoji="1" lang="ja-JP" altLang="ja-JP" sz="1100">
              <a:solidFill>
                <a:schemeClr val="dk1"/>
              </a:solidFill>
              <a:effectLst/>
              <a:latin typeface="+mn-lt"/>
              <a:ea typeface="+mn-ea"/>
              <a:cs typeface="+mn-cs"/>
            </a:rPr>
            <a:t>。このうち類似団体平均を上回っている項目は人件費で、住民一人当たり</a:t>
          </a:r>
          <a:r>
            <a:rPr kumimoji="1" lang="en-US" altLang="ja-JP" sz="1100">
              <a:solidFill>
                <a:schemeClr val="dk1"/>
              </a:solidFill>
              <a:effectLst/>
              <a:latin typeface="+mn-lt"/>
              <a:ea typeface="+mn-ea"/>
              <a:cs typeface="+mn-cs"/>
            </a:rPr>
            <a:t>63,347</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は前年度と比べて</a:t>
          </a:r>
          <a:r>
            <a:rPr kumimoji="1" lang="en-US" altLang="ja-JP" sz="1100">
              <a:solidFill>
                <a:schemeClr val="dk1"/>
              </a:solidFill>
              <a:effectLst/>
              <a:latin typeface="+mn-lt"/>
              <a:ea typeface="+mn-ea"/>
              <a:cs typeface="+mn-cs"/>
            </a:rPr>
            <a:t>1,717</a:t>
          </a:r>
          <a:r>
            <a:rPr kumimoji="1" lang="ja-JP" altLang="en-US" sz="1100">
              <a:solidFill>
                <a:schemeClr val="dk1"/>
              </a:solidFill>
              <a:effectLst/>
              <a:latin typeface="+mn-lt"/>
              <a:ea typeface="+mn-ea"/>
              <a:cs typeface="+mn-cs"/>
            </a:rPr>
            <a:t>円減となったが、</a:t>
          </a:r>
          <a:r>
            <a:rPr kumimoji="1" lang="ja-JP" altLang="ja-JP" sz="1100">
              <a:solidFill>
                <a:schemeClr val="dk1"/>
              </a:solidFill>
              <a:effectLst/>
              <a:latin typeface="+mn-lt"/>
              <a:ea typeface="+mn-ea"/>
              <a:cs typeface="+mn-cs"/>
            </a:rPr>
            <a:t>減少傾向にある類似団体平均と比べて高い水準にある。今後は退職者不補充による職員数の抑制等により、計画的な定員管理に努める。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79121</xdr:rowOff>
    </xdr:from>
    <xdr:to>
      <xdr:col>6</xdr:col>
      <xdr:colOff>511175</xdr:colOff>
      <xdr:row>35</xdr:row>
      <xdr:rowOff>18161</xdr:rowOff>
    </xdr:to>
    <xdr:cxnSp macro="">
      <xdr:nvCxnSpPr>
        <xdr:cNvPr id="61" name="直線コネクタ 60"/>
        <xdr:cNvCxnSpPr/>
      </xdr:nvCxnSpPr>
      <xdr:spPr>
        <a:xfrm>
          <a:off x="3797300" y="5908421"/>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79121</xdr:rowOff>
    </xdr:from>
    <xdr:to>
      <xdr:col>5</xdr:col>
      <xdr:colOff>358775</xdr:colOff>
      <xdr:row>34</xdr:row>
      <xdr:rowOff>144653</xdr:rowOff>
    </xdr:to>
    <xdr:cxnSp macro="">
      <xdr:nvCxnSpPr>
        <xdr:cNvPr id="64" name="直線コネクタ 63"/>
        <xdr:cNvCxnSpPr/>
      </xdr:nvCxnSpPr>
      <xdr:spPr>
        <a:xfrm flipV="1">
          <a:off x="2908300" y="590842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144653</xdr:rowOff>
    </xdr:from>
    <xdr:to>
      <xdr:col>4</xdr:col>
      <xdr:colOff>155575</xdr:colOff>
      <xdr:row>35</xdr:row>
      <xdr:rowOff>54356</xdr:rowOff>
    </xdr:to>
    <xdr:cxnSp macro="">
      <xdr:nvCxnSpPr>
        <xdr:cNvPr id="67" name="直線コネクタ 66"/>
        <xdr:cNvCxnSpPr/>
      </xdr:nvCxnSpPr>
      <xdr:spPr>
        <a:xfrm flipV="1">
          <a:off x="2019300" y="597395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8255</xdr:rowOff>
    </xdr:from>
    <xdr:to>
      <xdr:col>2</xdr:col>
      <xdr:colOff>638175</xdr:colOff>
      <xdr:row>35</xdr:row>
      <xdr:rowOff>54356</xdr:rowOff>
    </xdr:to>
    <xdr:cxnSp macro="">
      <xdr:nvCxnSpPr>
        <xdr:cNvPr id="70" name="直線コネクタ 69"/>
        <xdr:cNvCxnSpPr/>
      </xdr:nvCxnSpPr>
      <xdr:spPr>
        <a:xfrm>
          <a:off x="1130300" y="600900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138811</xdr:rowOff>
    </xdr:from>
    <xdr:to>
      <xdr:col>6</xdr:col>
      <xdr:colOff>561975</xdr:colOff>
      <xdr:row>35</xdr:row>
      <xdr:rowOff>68961</xdr:rowOff>
    </xdr:to>
    <xdr:sp macro="" textlink="">
      <xdr:nvSpPr>
        <xdr:cNvPr id="80" name="円/楕円 79"/>
        <xdr:cNvSpPr/>
      </xdr:nvSpPr>
      <xdr:spPr>
        <a:xfrm>
          <a:off x="45847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161688</xdr:rowOff>
    </xdr:from>
    <xdr:ext cx="469744" cy="259045"/>
    <xdr:sp macro="" textlink="">
      <xdr:nvSpPr>
        <xdr:cNvPr id="81" name="議会費該当値テキスト"/>
        <xdr:cNvSpPr txBox="1"/>
      </xdr:nvSpPr>
      <xdr:spPr>
        <a:xfrm>
          <a:off x="4686300"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28321</xdr:rowOff>
    </xdr:from>
    <xdr:to>
      <xdr:col>5</xdr:col>
      <xdr:colOff>409575</xdr:colOff>
      <xdr:row>34</xdr:row>
      <xdr:rowOff>129921</xdr:rowOff>
    </xdr:to>
    <xdr:sp macro="" textlink="">
      <xdr:nvSpPr>
        <xdr:cNvPr id="82" name="円/楕円 81"/>
        <xdr:cNvSpPr/>
      </xdr:nvSpPr>
      <xdr:spPr>
        <a:xfrm>
          <a:off x="3746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146448</xdr:rowOff>
    </xdr:from>
    <xdr:ext cx="469744" cy="259045"/>
    <xdr:sp macro="" textlink="">
      <xdr:nvSpPr>
        <xdr:cNvPr id="83" name="テキスト ボックス 82"/>
        <xdr:cNvSpPr txBox="1"/>
      </xdr:nvSpPr>
      <xdr:spPr>
        <a:xfrm>
          <a:off x="3562427"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93853</xdr:rowOff>
    </xdr:from>
    <xdr:to>
      <xdr:col>4</xdr:col>
      <xdr:colOff>206375</xdr:colOff>
      <xdr:row>35</xdr:row>
      <xdr:rowOff>24003</xdr:rowOff>
    </xdr:to>
    <xdr:sp macro="" textlink="">
      <xdr:nvSpPr>
        <xdr:cNvPr id="84" name="円/楕円 83"/>
        <xdr:cNvSpPr/>
      </xdr:nvSpPr>
      <xdr:spPr>
        <a:xfrm>
          <a:off x="2857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15130</xdr:rowOff>
    </xdr:from>
    <xdr:ext cx="469744" cy="259045"/>
    <xdr:sp macro="" textlink="">
      <xdr:nvSpPr>
        <xdr:cNvPr id="85" name="テキスト ボックス 84"/>
        <xdr:cNvSpPr txBox="1"/>
      </xdr:nvSpPr>
      <xdr:spPr>
        <a:xfrm>
          <a:off x="2673427"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3556</xdr:rowOff>
    </xdr:from>
    <xdr:to>
      <xdr:col>3</xdr:col>
      <xdr:colOff>3175</xdr:colOff>
      <xdr:row>35</xdr:row>
      <xdr:rowOff>105156</xdr:rowOff>
    </xdr:to>
    <xdr:sp macro="" textlink="">
      <xdr:nvSpPr>
        <xdr:cNvPr id="86" name="円/楕円 85"/>
        <xdr:cNvSpPr/>
      </xdr:nvSpPr>
      <xdr:spPr>
        <a:xfrm>
          <a:off x="1968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96283</xdr:rowOff>
    </xdr:from>
    <xdr:ext cx="469744" cy="259045"/>
    <xdr:sp macro="" textlink="">
      <xdr:nvSpPr>
        <xdr:cNvPr id="87" name="テキスト ボックス 86"/>
        <xdr:cNvSpPr txBox="1"/>
      </xdr:nvSpPr>
      <xdr:spPr>
        <a:xfrm>
          <a:off x="1784427"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128905</xdr:rowOff>
    </xdr:from>
    <xdr:to>
      <xdr:col>1</xdr:col>
      <xdr:colOff>485775</xdr:colOff>
      <xdr:row>35</xdr:row>
      <xdr:rowOff>59055</xdr:rowOff>
    </xdr:to>
    <xdr:sp macro="" textlink="">
      <xdr:nvSpPr>
        <xdr:cNvPr id="88" name="円/楕円 87"/>
        <xdr:cNvSpPr/>
      </xdr:nvSpPr>
      <xdr:spPr>
        <a:xfrm>
          <a:off x="1079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50182</xdr:rowOff>
    </xdr:from>
    <xdr:ext cx="469744" cy="259045"/>
    <xdr:sp macro="" textlink="">
      <xdr:nvSpPr>
        <xdr:cNvPr id="89" name="テキスト ボックス 88"/>
        <xdr:cNvSpPr txBox="1"/>
      </xdr:nvSpPr>
      <xdr:spPr>
        <a:xfrm>
          <a:off x="895427" y="60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105928</xdr:rowOff>
    </xdr:from>
    <xdr:to>
      <xdr:col>6</xdr:col>
      <xdr:colOff>511175</xdr:colOff>
      <xdr:row>57</xdr:row>
      <xdr:rowOff>114653</xdr:rowOff>
    </xdr:to>
    <xdr:cxnSp macro="">
      <xdr:nvCxnSpPr>
        <xdr:cNvPr id="118" name="直線コネクタ 117"/>
        <xdr:cNvCxnSpPr/>
      </xdr:nvCxnSpPr>
      <xdr:spPr>
        <a:xfrm>
          <a:off x="3797300" y="9878578"/>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49730</xdr:rowOff>
    </xdr:from>
    <xdr:to>
      <xdr:col>5</xdr:col>
      <xdr:colOff>358775</xdr:colOff>
      <xdr:row>57</xdr:row>
      <xdr:rowOff>105928</xdr:rowOff>
    </xdr:to>
    <xdr:cxnSp macro="">
      <xdr:nvCxnSpPr>
        <xdr:cNvPr id="121" name="直線コネクタ 120"/>
        <xdr:cNvCxnSpPr/>
      </xdr:nvCxnSpPr>
      <xdr:spPr>
        <a:xfrm>
          <a:off x="2908300" y="9822380"/>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121892</xdr:rowOff>
    </xdr:from>
    <xdr:to>
      <xdr:col>4</xdr:col>
      <xdr:colOff>155575</xdr:colOff>
      <xdr:row>57</xdr:row>
      <xdr:rowOff>49730</xdr:rowOff>
    </xdr:to>
    <xdr:cxnSp macro="">
      <xdr:nvCxnSpPr>
        <xdr:cNvPr id="124" name="直線コネクタ 123"/>
        <xdr:cNvCxnSpPr/>
      </xdr:nvCxnSpPr>
      <xdr:spPr>
        <a:xfrm>
          <a:off x="2019300" y="9723092"/>
          <a:ext cx="8890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121892</xdr:rowOff>
    </xdr:from>
    <xdr:to>
      <xdr:col>2</xdr:col>
      <xdr:colOff>638175</xdr:colOff>
      <xdr:row>57</xdr:row>
      <xdr:rowOff>122113</xdr:rowOff>
    </xdr:to>
    <xdr:cxnSp macro="">
      <xdr:nvCxnSpPr>
        <xdr:cNvPr id="127" name="直線コネクタ 126"/>
        <xdr:cNvCxnSpPr/>
      </xdr:nvCxnSpPr>
      <xdr:spPr>
        <a:xfrm flipV="1">
          <a:off x="1130300" y="9723092"/>
          <a:ext cx="889000" cy="17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63853</xdr:rowOff>
    </xdr:from>
    <xdr:to>
      <xdr:col>6</xdr:col>
      <xdr:colOff>561975</xdr:colOff>
      <xdr:row>57</xdr:row>
      <xdr:rowOff>165453</xdr:rowOff>
    </xdr:to>
    <xdr:sp macro="" textlink="">
      <xdr:nvSpPr>
        <xdr:cNvPr id="137" name="円/楕円 136"/>
        <xdr:cNvSpPr/>
      </xdr:nvSpPr>
      <xdr:spPr>
        <a:xfrm>
          <a:off x="4584700" y="983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150230</xdr:rowOff>
    </xdr:from>
    <xdr:ext cx="534377" cy="259045"/>
    <xdr:sp macro="" textlink="">
      <xdr:nvSpPr>
        <xdr:cNvPr id="138" name="総務費該当値テキスト"/>
        <xdr:cNvSpPr txBox="1"/>
      </xdr:nvSpPr>
      <xdr:spPr>
        <a:xfrm>
          <a:off x="4686300" y="97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55128</xdr:rowOff>
    </xdr:from>
    <xdr:to>
      <xdr:col>5</xdr:col>
      <xdr:colOff>409575</xdr:colOff>
      <xdr:row>57</xdr:row>
      <xdr:rowOff>156728</xdr:rowOff>
    </xdr:to>
    <xdr:sp macro="" textlink="">
      <xdr:nvSpPr>
        <xdr:cNvPr id="139" name="円/楕円 138"/>
        <xdr:cNvSpPr/>
      </xdr:nvSpPr>
      <xdr:spPr>
        <a:xfrm>
          <a:off x="3746500" y="98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147855</xdr:rowOff>
    </xdr:from>
    <xdr:ext cx="534377" cy="259045"/>
    <xdr:sp macro="" textlink="">
      <xdr:nvSpPr>
        <xdr:cNvPr id="140" name="テキスト ボックス 139"/>
        <xdr:cNvSpPr txBox="1"/>
      </xdr:nvSpPr>
      <xdr:spPr>
        <a:xfrm>
          <a:off x="3530111" y="99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170380</xdr:rowOff>
    </xdr:from>
    <xdr:to>
      <xdr:col>4</xdr:col>
      <xdr:colOff>206375</xdr:colOff>
      <xdr:row>57</xdr:row>
      <xdr:rowOff>100530</xdr:rowOff>
    </xdr:to>
    <xdr:sp macro="" textlink="">
      <xdr:nvSpPr>
        <xdr:cNvPr id="141" name="円/楕円 140"/>
        <xdr:cNvSpPr/>
      </xdr:nvSpPr>
      <xdr:spPr>
        <a:xfrm>
          <a:off x="2857500" y="97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91657</xdr:rowOff>
    </xdr:from>
    <xdr:ext cx="534377" cy="259045"/>
    <xdr:sp macro="" textlink="">
      <xdr:nvSpPr>
        <xdr:cNvPr id="142" name="テキスト ボックス 141"/>
        <xdr:cNvSpPr txBox="1"/>
      </xdr:nvSpPr>
      <xdr:spPr>
        <a:xfrm>
          <a:off x="2641111" y="986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71092</xdr:rowOff>
    </xdr:from>
    <xdr:to>
      <xdr:col>3</xdr:col>
      <xdr:colOff>3175</xdr:colOff>
      <xdr:row>57</xdr:row>
      <xdr:rowOff>1242</xdr:rowOff>
    </xdr:to>
    <xdr:sp macro="" textlink="">
      <xdr:nvSpPr>
        <xdr:cNvPr id="143" name="円/楕円 142"/>
        <xdr:cNvSpPr/>
      </xdr:nvSpPr>
      <xdr:spPr>
        <a:xfrm>
          <a:off x="19685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17769</xdr:rowOff>
    </xdr:from>
    <xdr:ext cx="534377" cy="259045"/>
    <xdr:sp macro="" textlink="">
      <xdr:nvSpPr>
        <xdr:cNvPr id="144" name="テキスト ボックス 143"/>
        <xdr:cNvSpPr txBox="1"/>
      </xdr:nvSpPr>
      <xdr:spPr>
        <a:xfrm>
          <a:off x="1752111" y="94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71313</xdr:rowOff>
    </xdr:from>
    <xdr:to>
      <xdr:col>1</xdr:col>
      <xdr:colOff>485775</xdr:colOff>
      <xdr:row>58</xdr:row>
      <xdr:rowOff>1463</xdr:rowOff>
    </xdr:to>
    <xdr:sp macro="" textlink="">
      <xdr:nvSpPr>
        <xdr:cNvPr id="145" name="円/楕円 144"/>
        <xdr:cNvSpPr/>
      </xdr:nvSpPr>
      <xdr:spPr>
        <a:xfrm>
          <a:off x="1079500" y="98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164040</xdr:rowOff>
    </xdr:from>
    <xdr:ext cx="534377" cy="259045"/>
    <xdr:sp macro="" textlink="">
      <xdr:nvSpPr>
        <xdr:cNvPr id="146" name="テキスト ボックス 145"/>
        <xdr:cNvSpPr txBox="1"/>
      </xdr:nvSpPr>
      <xdr:spPr>
        <a:xfrm>
          <a:off x="863111" y="99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101916</xdr:rowOff>
    </xdr:from>
    <xdr:to>
      <xdr:col>6</xdr:col>
      <xdr:colOff>511175</xdr:colOff>
      <xdr:row>78</xdr:row>
      <xdr:rowOff>134486</xdr:rowOff>
    </xdr:to>
    <xdr:cxnSp macro="">
      <xdr:nvCxnSpPr>
        <xdr:cNvPr id="178" name="直線コネクタ 177"/>
        <xdr:cNvCxnSpPr/>
      </xdr:nvCxnSpPr>
      <xdr:spPr>
        <a:xfrm flipV="1">
          <a:off x="3797300" y="13475016"/>
          <a:ext cx="8382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133637</xdr:rowOff>
    </xdr:from>
    <xdr:to>
      <xdr:col>5</xdr:col>
      <xdr:colOff>358775</xdr:colOff>
      <xdr:row>78</xdr:row>
      <xdr:rowOff>134486</xdr:rowOff>
    </xdr:to>
    <xdr:cxnSp macro="">
      <xdr:nvCxnSpPr>
        <xdr:cNvPr id="181" name="直線コネクタ 180"/>
        <xdr:cNvCxnSpPr/>
      </xdr:nvCxnSpPr>
      <xdr:spPr>
        <a:xfrm>
          <a:off x="2908300" y="13506737"/>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133637</xdr:rowOff>
    </xdr:from>
    <xdr:to>
      <xdr:col>4</xdr:col>
      <xdr:colOff>155575</xdr:colOff>
      <xdr:row>79</xdr:row>
      <xdr:rowOff>73656</xdr:rowOff>
    </xdr:to>
    <xdr:cxnSp macro="">
      <xdr:nvCxnSpPr>
        <xdr:cNvPr id="184" name="直線コネクタ 183"/>
        <xdr:cNvCxnSpPr/>
      </xdr:nvCxnSpPr>
      <xdr:spPr>
        <a:xfrm flipV="1">
          <a:off x="2019300" y="13506737"/>
          <a:ext cx="889000" cy="1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73656</xdr:rowOff>
    </xdr:from>
    <xdr:to>
      <xdr:col>2</xdr:col>
      <xdr:colOff>638175</xdr:colOff>
      <xdr:row>79</xdr:row>
      <xdr:rowOff>84575</xdr:rowOff>
    </xdr:to>
    <xdr:cxnSp macro="">
      <xdr:nvCxnSpPr>
        <xdr:cNvPr id="187" name="直線コネクタ 186"/>
        <xdr:cNvCxnSpPr/>
      </xdr:nvCxnSpPr>
      <xdr:spPr>
        <a:xfrm flipV="1">
          <a:off x="1130300" y="13618206"/>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51116</xdr:rowOff>
    </xdr:from>
    <xdr:to>
      <xdr:col>6</xdr:col>
      <xdr:colOff>561975</xdr:colOff>
      <xdr:row>78</xdr:row>
      <xdr:rowOff>152716</xdr:rowOff>
    </xdr:to>
    <xdr:sp macro="" textlink="">
      <xdr:nvSpPr>
        <xdr:cNvPr id="197" name="円/楕円 196"/>
        <xdr:cNvSpPr/>
      </xdr:nvSpPr>
      <xdr:spPr>
        <a:xfrm>
          <a:off x="4584700" y="1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29543</xdr:rowOff>
    </xdr:from>
    <xdr:ext cx="599010" cy="259045"/>
    <xdr:sp macro="" textlink="">
      <xdr:nvSpPr>
        <xdr:cNvPr id="198" name="民生費該当値テキスト"/>
        <xdr:cNvSpPr txBox="1"/>
      </xdr:nvSpPr>
      <xdr:spPr>
        <a:xfrm>
          <a:off x="4686300" y="1340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83686</xdr:rowOff>
    </xdr:from>
    <xdr:to>
      <xdr:col>5</xdr:col>
      <xdr:colOff>409575</xdr:colOff>
      <xdr:row>79</xdr:row>
      <xdr:rowOff>13836</xdr:rowOff>
    </xdr:to>
    <xdr:sp macro="" textlink="">
      <xdr:nvSpPr>
        <xdr:cNvPr id="199" name="円/楕円 198"/>
        <xdr:cNvSpPr/>
      </xdr:nvSpPr>
      <xdr:spPr>
        <a:xfrm>
          <a:off x="3746500" y="134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4963</xdr:rowOff>
    </xdr:from>
    <xdr:ext cx="599010" cy="259045"/>
    <xdr:sp macro="" textlink="">
      <xdr:nvSpPr>
        <xdr:cNvPr id="200" name="テキスト ボックス 199"/>
        <xdr:cNvSpPr txBox="1"/>
      </xdr:nvSpPr>
      <xdr:spPr>
        <a:xfrm>
          <a:off x="3497794" y="1354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82837</xdr:rowOff>
    </xdr:from>
    <xdr:to>
      <xdr:col>4</xdr:col>
      <xdr:colOff>206375</xdr:colOff>
      <xdr:row>79</xdr:row>
      <xdr:rowOff>12987</xdr:rowOff>
    </xdr:to>
    <xdr:sp macro="" textlink="">
      <xdr:nvSpPr>
        <xdr:cNvPr id="201" name="円/楕円 200"/>
        <xdr:cNvSpPr/>
      </xdr:nvSpPr>
      <xdr:spPr>
        <a:xfrm>
          <a:off x="2857500" y="134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4114</xdr:rowOff>
    </xdr:from>
    <xdr:ext cx="599010" cy="259045"/>
    <xdr:sp macro="" textlink="">
      <xdr:nvSpPr>
        <xdr:cNvPr id="202" name="テキスト ボックス 201"/>
        <xdr:cNvSpPr txBox="1"/>
      </xdr:nvSpPr>
      <xdr:spPr>
        <a:xfrm>
          <a:off x="2608794" y="135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22856</xdr:rowOff>
    </xdr:from>
    <xdr:to>
      <xdr:col>3</xdr:col>
      <xdr:colOff>3175</xdr:colOff>
      <xdr:row>79</xdr:row>
      <xdr:rowOff>124456</xdr:rowOff>
    </xdr:to>
    <xdr:sp macro="" textlink="">
      <xdr:nvSpPr>
        <xdr:cNvPr id="203" name="円/楕円 202"/>
        <xdr:cNvSpPr/>
      </xdr:nvSpPr>
      <xdr:spPr>
        <a:xfrm>
          <a:off x="1968500" y="135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115583</xdr:rowOff>
    </xdr:from>
    <xdr:ext cx="534377" cy="259045"/>
    <xdr:sp macro="" textlink="">
      <xdr:nvSpPr>
        <xdr:cNvPr id="204" name="テキスト ボックス 203"/>
        <xdr:cNvSpPr txBox="1"/>
      </xdr:nvSpPr>
      <xdr:spPr>
        <a:xfrm>
          <a:off x="1752111" y="136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33775</xdr:rowOff>
    </xdr:from>
    <xdr:to>
      <xdr:col>1</xdr:col>
      <xdr:colOff>485775</xdr:colOff>
      <xdr:row>79</xdr:row>
      <xdr:rowOff>135375</xdr:rowOff>
    </xdr:to>
    <xdr:sp macro="" textlink="">
      <xdr:nvSpPr>
        <xdr:cNvPr id="205" name="円/楕円 204"/>
        <xdr:cNvSpPr/>
      </xdr:nvSpPr>
      <xdr:spPr>
        <a:xfrm>
          <a:off x="1079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126502</xdr:rowOff>
    </xdr:from>
    <xdr:ext cx="534377" cy="259045"/>
    <xdr:sp macro="" textlink="">
      <xdr:nvSpPr>
        <xdr:cNvPr id="206" name="テキスト ボックス 205"/>
        <xdr:cNvSpPr txBox="1"/>
      </xdr:nvSpPr>
      <xdr:spPr>
        <a:xfrm>
          <a:off x="863111" y="136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101695</xdr:rowOff>
    </xdr:from>
    <xdr:to>
      <xdr:col>6</xdr:col>
      <xdr:colOff>511175</xdr:colOff>
      <xdr:row>98</xdr:row>
      <xdr:rowOff>118539</xdr:rowOff>
    </xdr:to>
    <xdr:cxnSp macro="">
      <xdr:nvCxnSpPr>
        <xdr:cNvPr id="235" name="直線コネクタ 234"/>
        <xdr:cNvCxnSpPr/>
      </xdr:nvCxnSpPr>
      <xdr:spPr>
        <a:xfrm>
          <a:off x="3797300" y="16903795"/>
          <a:ext cx="8382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88097</xdr:rowOff>
    </xdr:from>
    <xdr:to>
      <xdr:col>5</xdr:col>
      <xdr:colOff>358775</xdr:colOff>
      <xdr:row>98</xdr:row>
      <xdr:rowOff>101695</xdr:rowOff>
    </xdr:to>
    <xdr:cxnSp macro="">
      <xdr:nvCxnSpPr>
        <xdr:cNvPr id="238" name="直線コネクタ 237"/>
        <xdr:cNvCxnSpPr/>
      </xdr:nvCxnSpPr>
      <xdr:spPr>
        <a:xfrm>
          <a:off x="2908300" y="16890197"/>
          <a:ext cx="889000" cy="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88097</xdr:rowOff>
    </xdr:from>
    <xdr:to>
      <xdr:col>4</xdr:col>
      <xdr:colOff>155575</xdr:colOff>
      <xdr:row>98</xdr:row>
      <xdr:rowOff>128761</xdr:rowOff>
    </xdr:to>
    <xdr:cxnSp macro="">
      <xdr:nvCxnSpPr>
        <xdr:cNvPr id="241" name="直線コネクタ 240"/>
        <xdr:cNvCxnSpPr/>
      </xdr:nvCxnSpPr>
      <xdr:spPr>
        <a:xfrm flipV="1">
          <a:off x="2019300" y="16890197"/>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128761</xdr:rowOff>
    </xdr:from>
    <xdr:to>
      <xdr:col>2</xdr:col>
      <xdr:colOff>638175</xdr:colOff>
      <xdr:row>98</xdr:row>
      <xdr:rowOff>130149</xdr:rowOff>
    </xdr:to>
    <xdr:cxnSp macro="">
      <xdr:nvCxnSpPr>
        <xdr:cNvPr id="244" name="直線コネクタ 243"/>
        <xdr:cNvCxnSpPr/>
      </xdr:nvCxnSpPr>
      <xdr:spPr>
        <a:xfrm flipV="1">
          <a:off x="1130300" y="16930861"/>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67739</xdr:rowOff>
    </xdr:from>
    <xdr:to>
      <xdr:col>6</xdr:col>
      <xdr:colOff>561975</xdr:colOff>
      <xdr:row>98</xdr:row>
      <xdr:rowOff>169339</xdr:rowOff>
    </xdr:to>
    <xdr:sp macro="" textlink="">
      <xdr:nvSpPr>
        <xdr:cNvPr id="254" name="円/楕円 253"/>
        <xdr:cNvSpPr/>
      </xdr:nvSpPr>
      <xdr:spPr>
        <a:xfrm>
          <a:off x="4584700" y="168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50895</xdr:rowOff>
    </xdr:from>
    <xdr:to>
      <xdr:col>5</xdr:col>
      <xdr:colOff>409575</xdr:colOff>
      <xdr:row>98</xdr:row>
      <xdr:rowOff>152495</xdr:rowOff>
    </xdr:to>
    <xdr:sp macro="" textlink="">
      <xdr:nvSpPr>
        <xdr:cNvPr id="256" name="円/楕円 255"/>
        <xdr:cNvSpPr/>
      </xdr:nvSpPr>
      <xdr:spPr>
        <a:xfrm>
          <a:off x="3746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143622</xdr:rowOff>
    </xdr:from>
    <xdr:ext cx="534377" cy="259045"/>
    <xdr:sp macro="" textlink="">
      <xdr:nvSpPr>
        <xdr:cNvPr id="257" name="テキスト ボックス 256"/>
        <xdr:cNvSpPr txBox="1"/>
      </xdr:nvSpPr>
      <xdr:spPr>
        <a:xfrm>
          <a:off x="3530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37297</xdr:rowOff>
    </xdr:from>
    <xdr:to>
      <xdr:col>4</xdr:col>
      <xdr:colOff>206375</xdr:colOff>
      <xdr:row>98</xdr:row>
      <xdr:rowOff>138897</xdr:rowOff>
    </xdr:to>
    <xdr:sp macro="" textlink="">
      <xdr:nvSpPr>
        <xdr:cNvPr id="258" name="円/楕円 257"/>
        <xdr:cNvSpPr/>
      </xdr:nvSpPr>
      <xdr:spPr>
        <a:xfrm>
          <a:off x="2857500" y="168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155424</xdr:rowOff>
    </xdr:from>
    <xdr:ext cx="534377" cy="259045"/>
    <xdr:sp macro="" textlink="">
      <xdr:nvSpPr>
        <xdr:cNvPr id="259" name="テキスト ボックス 258"/>
        <xdr:cNvSpPr txBox="1"/>
      </xdr:nvSpPr>
      <xdr:spPr>
        <a:xfrm>
          <a:off x="2641111" y="166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77961</xdr:rowOff>
    </xdr:from>
    <xdr:to>
      <xdr:col>3</xdr:col>
      <xdr:colOff>3175</xdr:colOff>
      <xdr:row>99</xdr:row>
      <xdr:rowOff>8111</xdr:rowOff>
    </xdr:to>
    <xdr:sp macro="" textlink="">
      <xdr:nvSpPr>
        <xdr:cNvPr id="260" name="円/楕円 259"/>
        <xdr:cNvSpPr/>
      </xdr:nvSpPr>
      <xdr:spPr>
        <a:xfrm>
          <a:off x="1968500" y="168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170688</xdr:rowOff>
    </xdr:from>
    <xdr:ext cx="534377" cy="259045"/>
    <xdr:sp macro="" textlink="">
      <xdr:nvSpPr>
        <xdr:cNvPr id="261" name="テキスト ボックス 260"/>
        <xdr:cNvSpPr txBox="1"/>
      </xdr:nvSpPr>
      <xdr:spPr>
        <a:xfrm>
          <a:off x="1752111" y="169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79349</xdr:rowOff>
    </xdr:from>
    <xdr:to>
      <xdr:col>1</xdr:col>
      <xdr:colOff>485775</xdr:colOff>
      <xdr:row>99</xdr:row>
      <xdr:rowOff>9499</xdr:rowOff>
    </xdr:to>
    <xdr:sp macro="" textlink="">
      <xdr:nvSpPr>
        <xdr:cNvPr id="262" name="円/楕円 261"/>
        <xdr:cNvSpPr/>
      </xdr:nvSpPr>
      <xdr:spPr>
        <a:xfrm>
          <a:off x="1079500" y="16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626</xdr:rowOff>
    </xdr:from>
    <xdr:ext cx="534377" cy="259045"/>
    <xdr:sp macro="" textlink="">
      <xdr:nvSpPr>
        <xdr:cNvPr id="263" name="テキスト ボックス 262"/>
        <xdr:cNvSpPr txBox="1"/>
      </xdr:nvSpPr>
      <xdr:spPr>
        <a:xfrm>
          <a:off x="863111" y="169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120269</xdr:rowOff>
    </xdr:from>
    <xdr:to>
      <xdr:col>15</xdr:col>
      <xdr:colOff>180975</xdr:colOff>
      <xdr:row>39</xdr:row>
      <xdr:rowOff>22733</xdr:rowOff>
    </xdr:to>
    <xdr:cxnSp macro="">
      <xdr:nvCxnSpPr>
        <xdr:cNvPr id="292" name="直線コネクタ 291"/>
        <xdr:cNvCxnSpPr/>
      </xdr:nvCxnSpPr>
      <xdr:spPr>
        <a:xfrm>
          <a:off x="9639300" y="6635369"/>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102362</xdr:rowOff>
    </xdr:from>
    <xdr:to>
      <xdr:col>14</xdr:col>
      <xdr:colOff>28575</xdr:colOff>
      <xdr:row>38</xdr:row>
      <xdr:rowOff>120269</xdr:rowOff>
    </xdr:to>
    <xdr:cxnSp macro="">
      <xdr:nvCxnSpPr>
        <xdr:cNvPr id="295" name="直線コネクタ 294"/>
        <xdr:cNvCxnSpPr/>
      </xdr:nvCxnSpPr>
      <xdr:spPr>
        <a:xfrm>
          <a:off x="8750300" y="661746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102362</xdr:rowOff>
    </xdr:from>
    <xdr:to>
      <xdr:col>12</xdr:col>
      <xdr:colOff>511175</xdr:colOff>
      <xdr:row>39</xdr:row>
      <xdr:rowOff>12065</xdr:rowOff>
    </xdr:to>
    <xdr:cxnSp macro="">
      <xdr:nvCxnSpPr>
        <xdr:cNvPr id="298" name="直線コネクタ 297"/>
        <xdr:cNvCxnSpPr/>
      </xdr:nvCxnSpPr>
      <xdr:spPr>
        <a:xfrm flipV="1">
          <a:off x="7861300" y="66174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12065</xdr:rowOff>
    </xdr:from>
    <xdr:to>
      <xdr:col>11</xdr:col>
      <xdr:colOff>307975</xdr:colOff>
      <xdr:row>39</xdr:row>
      <xdr:rowOff>23876</xdr:rowOff>
    </xdr:to>
    <xdr:cxnSp macro="">
      <xdr:nvCxnSpPr>
        <xdr:cNvPr id="301" name="直線コネクタ 300"/>
        <xdr:cNvCxnSpPr/>
      </xdr:nvCxnSpPr>
      <xdr:spPr>
        <a:xfrm flipV="1">
          <a:off x="6972300" y="669861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143383</xdr:rowOff>
    </xdr:from>
    <xdr:to>
      <xdr:col>15</xdr:col>
      <xdr:colOff>231775</xdr:colOff>
      <xdr:row>39</xdr:row>
      <xdr:rowOff>73533</xdr:rowOff>
    </xdr:to>
    <xdr:sp macro="" textlink="">
      <xdr:nvSpPr>
        <xdr:cNvPr id="311" name="円/楕円 310"/>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58310</xdr:rowOff>
    </xdr:from>
    <xdr:ext cx="313932" cy="259045"/>
    <xdr:sp macro="" textlink="">
      <xdr:nvSpPr>
        <xdr:cNvPr id="312" name="労働費該当値テキスト"/>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69469</xdr:rowOff>
    </xdr:from>
    <xdr:to>
      <xdr:col>14</xdr:col>
      <xdr:colOff>79375</xdr:colOff>
      <xdr:row>38</xdr:row>
      <xdr:rowOff>171069</xdr:rowOff>
    </xdr:to>
    <xdr:sp macro="" textlink="">
      <xdr:nvSpPr>
        <xdr:cNvPr id="313" name="円/楕円 312"/>
        <xdr:cNvSpPr/>
      </xdr:nvSpPr>
      <xdr:spPr>
        <a:xfrm>
          <a:off x="9588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162196</xdr:rowOff>
    </xdr:from>
    <xdr:ext cx="378565" cy="259045"/>
    <xdr:sp macro="" textlink="">
      <xdr:nvSpPr>
        <xdr:cNvPr id="314" name="テキスト ボックス 313"/>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51562</xdr:rowOff>
    </xdr:from>
    <xdr:to>
      <xdr:col>12</xdr:col>
      <xdr:colOff>561975</xdr:colOff>
      <xdr:row>38</xdr:row>
      <xdr:rowOff>153162</xdr:rowOff>
    </xdr:to>
    <xdr:sp macro="" textlink="">
      <xdr:nvSpPr>
        <xdr:cNvPr id="315" name="円/楕円 314"/>
        <xdr:cNvSpPr/>
      </xdr:nvSpPr>
      <xdr:spPr>
        <a:xfrm>
          <a:off x="8699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144289</xdr:rowOff>
    </xdr:from>
    <xdr:ext cx="378565" cy="259045"/>
    <xdr:sp macro="" textlink="">
      <xdr:nvSpPr>
        <xdr:cNvPr id="316" name="テキスト ボックス 315"/>
        <xdr:cNvSpPr txBox="1"/>
      </xdr:nvSpPr>
      <xdr:spPr>
        <a:xfrm>
          <a:off x="8561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132715</xdr:rowOff>
    </xdr:from>
    <xdr:to>
      <xdr:col>11</xdr:col>
      <xdr:colOff>358775</xdr:colOff>
      <xdr:row>39</xdr:row>
      <xdr:rowOff>62865</xdr:rowOff>
    </xdr:to>
    <xdr:sp macro="" textlink="">
      <xdr:nvSpPr>
        <xdr:cNvPr id="317" name="円/楕円 316"/>
        <xdr:cNvSpPr/>
      </xdr:nvSpPr>
      <xdr:spPr>
        <a:xfrm>
          <a:off x="7810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53992</xdr:rowOff>
    </xdr:from>
    <xdr:ext cx="313932" cy="259045"/>
    <xdr:sp macro="" textlink="">
      <xdr:nvSpPr>
        <xdr:cNvPr id="318" name="テキスト ボックス 317"/>
        <xdr:cNvSpPr txBox="1"/>
      </xdr:nvSpPr>
      <xdr:spPr>
        <a:xfrm>
          <a:off x="7704333" y="6740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144526</xdr:rowOff>
    </xdr:from>
    <xdr:to>
      <xdr:col>10</xdr:col>
      <xdr:colOff>155575</xdr:colOff>
      <xdr:row>39</xdr:row>
      <xdr:rowOff>74676</xdr:rowOff>
    </xdr:to>
    <xdr:sp macro="" textlink="">
      <xdr:nvSpPr>
        <xdr:cNvPr id="319" name="円/楕円 318"/>
        <xdr:cNvSpPr/>
      </xdr:nvSpPr>
      <xdr:spPr>
        <a:xfrm>
          <a:off x="6921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65803</xdr:rowOff>
    </xdr:from>
    <xdr:ext cx="313932" cy="259045"/>
    <xdr:sp macro="" textlink="">
      <xdr:nvSpPr>
        <xdr:cNvPr id="320" name="テキスト ボックス 319"/>
        <xdr:cNvSpPr txBox="1"/>
      </xdr:nvSpPr>
      <xdr:spPr>
        <a:xfrm>
          <a:off x="6815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90665</xdr:rowOff>
    </xdr:from>
    <xdr:to>
      <xdr:col>15</xdr:col>
      <xdr:colOff>180975</xdr:colOff>
      <xdr:row>58</xdr:row>
      <xdr:rowOff>109086</xdr:rowOff>
    </xdr:to>
    <xdr:cxnSp macro="">
      <xdr:nvCxnSpPr>
        <xdr:cNvPr id="349" name="直線コネクタ 348"/>
        <xdr:cNvCxnSpPr/>
      </xdr:nvCxnSpPr>
      <xdr:spPr>
        <a:xfrm flipV="1">
          <a:off x="9639300" y="10034765"/>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79559</xdr:rowOff>
    </xdr:from>
    <xdr:to>
      <xdr:col>14</xdr:col>
      <xdr:colOff>28575</xdr:colOff>
      <xdr:row>58</xdr:row>
      <xdr:rowOff>109086</xdr:rowOff>
    </xdr:to>
    <xdr:cxnSp macro="">
      <xdr:nvCxnSpPr>
        <xdr:cNvPr id="352" name="直線コネクタ 351"/>
        <xdr:cNvCxnSpPr/>
      </xdr:nvCxnSpPr>
      <xdr:spPr>
        <a:xfrm>
          <a:off x="8750300" y="10023659"/>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79559</xdr:rowOff>
    </xdr:from>
    <xdr:to>
      <xdr:col>12</xdr:col>
      <xdr:colOff>511175</xdr:colOff>
      <xdr:row>58</xdr:row>
      <xdr:rowOff>117487</xdr:rowOff>
    </xdr:to>
    <xdr:cxnSp macro="">
      <xdr:nvCxnSpPr>
        <xdr:cNvPr id="355" name="直線コネクタ 354"/>
        <xdr:cNvCxnSpPr/>
      </xdr:nvCxnSpPr>
      <xdr:spPr>
        <a:xfrm flipV="1">
          <a:off x="7861300" y="10023659"/>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117487</xdr:rowOff>
    </xdr:from>
    <xdr:to>
      <xdr:col>11</xdr:col>
      <xdr:colOff>307975</xdr:colOff>
      <xdr:row>58</xdr:row>
      <xdr:rowOff>129794</xdr:rowOff>
    </xdr:to>
    <xdr:cxnSp macro="">
      <xdr:nvCxnSpPr>
        <xdr:cNvPr id="358" name="直線コネクタ 357"/>
        <xdr:cNvCxnSpPr/>
      </xdr:nvCxnSpPr>
      <xdr:spPr>
        <a:xfrm flipV="1">
          <a:off x="6972300" y="10061587"/>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39865</xdr:rowOff>
    </xdr:from>
    <xdr:to>
      <xdr:col>15</xdr:col>
      <xdr:colOff>231775</xdr:colOff>
      <xdr:row>58</xdr:row>
      <xdr:rowOff>141465</xdr:rowOff>
    </xdr:to>
    <xdr:sp macro="" textlink="">
      <xdr:nvSpPr>
        <xdr:cNvPr id="368" name="円/楕円 367"/>
        <xdr:cNvSpPr/>
      </xdr:nvSpPr>
      <xdr:spPr>
        <a:xfrm>
          <a:off x="104267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126242</xdr:rowOff>
    </xdr:from>
    <xdr:ext cx="469744" cy="259045"/>
    <xdr:sp macro="" textlink="">
      <xdr:nvSpPr>
        <xdr:cNvPr id="369" name="農林水産業費該当値テキスト"/>
        <xdr:cNvSpPr txBox="1"/>
      </xdr:nvSpPr>
      <xdr:spPr>
        <a:xfrm>
          <a:off x="10528300" y="989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58286</xdr:rowOff>
    </xdr:from>
    <xdr:to>
      <xdr:col>14</xdr:col>
      <xdr:colOff>79375</xdr:colOff>
      <xdr:row>58</xdr:row>
      <xdr:rowOff>159886</xdr:rowOff>
    </xdr:to>
    <xdr:sp macro="" textlink="">
      <xdr:nvSpPr>
        <xdr:cNvPr id="370" name="円/楕円 369"/>
        <xdr:cNvSpPr/>
      </xdr:nvSpPr>
      <xdr:spPr>
        <a:xfrm>
          <a:off x="9588500" y="10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151013</xdr:rowOff>
    </xdr:from>
    <xdr:ext cx="469744" cy="259045"/>
    <xdr:sp macro="" textlink="">
      <xdr:nvSpPr>
        <xdr:cNvPr id="371" name="テキスト ボックス 370"/>
        <xdr:cNvSpPr txBox="1"/>
      </xdr:nvSpPr>
      <xdr:spPr>
        <a:xfrm>
          <a:off x="9404427" y="1009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28759</xdr:rowOff>
    </xdr:from>
    <xdr:to>
      <xdr:col>12</xdr:col>
      <xdr:colOff>561975</xdr:colOff>
      <xdr:row>58</xdr:row>
      <xdr:rowOff>130359</xdr:rowOff>
    </xdr:to>
    <xdr:sp macro="" textlink="">
      <xdr:nvSpPr>
        <xdr:cNvPr id="372" name="円/楕円 371"/>
        <xdr:cNvSpPr/>
      </xdr:nvSpPr>
      <xdr:spPr>
        <a:xfrm>
          <a:off x="8699500" y="99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121486</xdr:rowOff>
    </xdr:from>
    <xdr:ext cx="469744" cy="259045"/>
    <xdr:sp macro="" textlink="">
      <xdr:nvSpPr>
        <xdr:cNvPr id="373" name="テキスト ボックス 372"/>
        <xdr:cNvSpPr txBox="1"/>
      </xdr:nvSpPr>
      <xdr:spPr>
        <a:xfrm>
          <a:off x="8515427" y="1006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66687</xdr:rowOff>
    </xdr:from>
    <xdr:to>
      <xdr:col>11</xdr:col>
      <xdr:colOff>358775</xdr:colOff>
      <xdr:row>58</xdr:row>
      <xdr:rowOff>168287</xdr:rowOff>
    </xdr:to>
    <xdr:sp macro="" textlink="">
      <xdr:nvSpPr>
        <xdr:cNvPr id="374" name="円/楕円 373"/>
        <xdr:cNvSpPr/>
      </xdr:nvSpPr>
      <xdr:spPr>
        <a:xfrm>
          <a:off x="7810500" y="100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159414</xdr:rowOff>
    </xdr:from>
    <xdr:ext cx="469744" cy="259045"/>
    <xdr:sp macro="" textlink="">
      <xdr:nvSpPr>
        <xdr:cNvPr id="375" name="テキスト ボックス 374"/>
        <xdr:cNvSpPr txBox="1"/>
      </xdr:nvSpPr>
      <xdr:spPr>
        <a:xfrm>
          <a:off x="7626427" y="1010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78994</xdr:rowOff>
    </xdr:from>
    <xdr:to>
      <xdr:col>10</xdr:col>
      <xdr:colOff>155575</xdr:colOff>
      <xdr:row>59</xdr:row>
      <xdr:rowOff>9144</xdr:rowOff>
    </xdr:to>
    <xdr:sp macro="" textlink="">
      <xdr:nvSpPr>
        <xdr:cNvPr id="376" name="円/楕円 375"/>
        <xdr:cNvSpPr/>
      </xdr:nvSpPr>
      <xdr:spPr>
        <a:xfrm>
          <a:off x="6921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271</xdr:rowOff>
    </xdr:from>
    <xdr:ext cx="469744" cy="259045"/>
    <xdr:sp macro="" textlink="">
      <xdr:nvSpPr>
        <xdr:cNvPr id="377" name="テキスト ボックス 376"/>
        <xdr:cNvSpPr txBox="1"/>
      </xdr:nvSpPr>
      <xdr:spPr>
        <a:xfrm>
          <a:off x="6737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148120</xdr:rowOff>
    </xdr:from>
    <xdr:to>
      <xdr:col>15</xdr:col>
      <xdr:colOff>180975</xdr:colOff>
      <xdr:row>78</xdr:row>
      <xdr:rowOff>12446</xdr:rowOff>
    </xdr:to>
    <xdr:cxnSp macro="">
      <xdr:nvCxnSpPr>
        <xdr:cNvPr id="406" name="直線コネクタ 405"/>
        <xdr:cNvCxnSpPr/>
      </xdr:nvCxnSpPr>
      <xdr:spPr>
        <a:xfrm>
          <a:off x="9639300" y="13349770"/>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148120</xdr:rowOff>
    </xdr:from>
    <xdr:to>
      <xdr:col>14</xdr:col>
      <xdr:colOff>28575</xdr:colOff>
      <xdr:row>78</xdr:row>
      <xdr:rowOff>15036</xdr:rowOff>
    </xdr:to>
    <xdr:cxnSp macro="">
      <xdr:nvCxnSpPr>
        <xdr:cNvPr id="409" name="直線コネクタ 408"/>
        <xdr:cNvCxnSpPr/>
      </xdr:nvCxnSpPr>
      <xdr:spPr>
        <a:xfrm flipV="1">
          <a:off x="8750300" y="1334977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15036</xdr:rowOff>
    </xdr:from>
    <xdr:to>
      <xdr:col>12</xdr:col>
      <xdr:colOff>511175</xdr:colOff>
      <xdr:row>78</xdr:row>
      <xdr:rowOff>42011</xdr:rowOff>
    </xdr:to>
    <xdr:cxnSp macro="">
      <xdr:nvCxnSpPr>
        <xdr:cNvPr id="412" name="直線コネクタ 411"/>
        <xdr:cNvCxnSpPr/>
      </xdr:nvCxnSpPr>
      <xdr:spPr>
        <a:xfrm flipV="1">
          <a:off x="7861300" y="1338813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42011</xdr:rowOff>
    </xdr:from>
    <xdr:to>
      <xdr:col>11</xdr:col>
      <xdr:colOff>307975</xdr:colOff>
      <xdr:row>78</xdr:row>
      <xdr:rowOff>51651</xdr:rowOff>
    </xdr:to>
    <xdr:cxnSp macro="">
      <xdr:nvCxnSpPr>
        <xdr:cNvPr id="415" name="直線コネクタ 414"/>
        <xdr:cNvCxnSpPr/>
      </xdr:nvCxnSpPr>
      <xdr:spPr>
        <a:xfrm flipV="1">
          <a:off x="6972300" y="13415111"/>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133096</xdr:rowOff>
    </xdr:from>
    <xdr:to>
      <xdr:col>15</xdr:col>
      <xdr:colOff>231775</xdr:colOff>
      <xdr:row>78</xdr:row>
      <xdr:rowOff>63246</xdr:rowOff>
    </xdr:to>
    <xdr:sp macro="" textlink="">
      <xdr:nvSpPr>
        <xdr:cNvPr id="425" name="円/楕円 424"/>
        <xdr:cNvSpPr/>
      </xdr:nvSpPr>
      <xdr:spPr>
        <a:xfrm>
          <a:off x="104267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111523</xdr:rowOff>
    </xdr:from>
    <xdr:ext cx="469744" cy="259045"/>
    <xdr:sp macro="" textlink="">
      <xdr:nvSpPr>
        <xdr:cNvPr id="426" name="商工費該当値テキスト"/>
        <xdr:cNvSpPr txBox="1"/>
      </xdr:nvSpPr>
      <xdr:spPr>
        <a:xfrm>
          <a:off x="10528300"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97320</xdr:rowOff>
    </xdr:from>
    <xdr:to>
      <xdr:col>14</xdr:col>
      <xdr:colOff>79375</xdr:colOff>
      <xdr:row>78</xdr:row>
      <xdr:rowOff>27470</xdr:rowOff>
    </xdr:to>
    <xdr:sp macro="" textlink="">
      <xdr:nvSpPr>
        <xdr:cNvPr id="427" name="円/楕円 426"/>
        <xdr:cNvSpPr/>
      </xdr:nvSpPr>
      <xdr:spPr>
        <a:xfrm>
          <a:off x="9588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18597</xdr:rowOff>
    </xdr:from>
    <xdr:ext cx="469744" cy="259045"/>
    <xdr:sp macro="" textlink="">
      <xdr:nvSpPr>
        <xdr:cNvPr id="428" name="テキスト ボックス 427"/>
        <xdr:cNvSpPr txBox="1"/>
      </xdr:nvSpPr>
      <xdr:spPr>
        <a:xfrm>
          <a:off x="9404427"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135686</xdr:rowOff>
    </xdr:from>
    <xdr:to>
      <xdr:col>12</xdr:col>
      <xdr:colOff>561975</xdr:colOff>
      <xdr:row>78</xdr:row>
      <xdr:rowOff>65836</xdr:rowOff>
    </xdr:to>
    <xdr:sp macro="" textlink="">
      <xdr:nvSpPr>
        <xdr:cNvPr id="429" name="円/楕円 428"/>
        <xdr:cNvSpPr/>
      </xdr:nvSpPr>
      <xdr:spPr>
        <a:xfrm>
          <a:off x="8699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56963</xdr:rowOff>
    </xdr:from>
    <xdr:ext cx="469744" cy="259045"/>
    <xdr:sp macro="" textlink="">
      <xdr:nvSpPr>
        <xdr:cNvPr id="430" name="テキスト ボックス 429"/>
        <xdr:cNvSpPr txBox="1"/>
      </xdr:nvSpPr>
      <xdr:spPr>
        <a:xfrm>
          <a:off x="8515427" y="134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162661</xdr:rowOff>
    </xdr:from>
    <xdr:to>
      <xdr:col>11</xdr:col>
      <xdr:colOff>358775</xdr:colOff>
      <xdr:row>78</xdr:row>
      <xdr:rowOff>92811</xdr:rowOff>
    </xdr:to>
    <xdr:sp macro="" textlink="">
      <xdr:nvSpPr>
        <xdr:cNvPr id="431" name="円/楕円 430"/>
        <xdr:cNvSpPr/>
      </xdr:nvSpPr>
      <xdr:spPr>
        <a:xfrm>
          <a:off x="7810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83938</xdr:rowOff>
    </xdr:from>
    <xdr:ext cx="469744" cy="259045"/>
    <xdr:sp macro="" textlink="">
      <xdr:nvSpPr>
        <xdr:cNvPr id="432" name="テキスト ボックス 431"/>
        <xdr:cNvSpPr txBox="1"/>
      </xdr:nvSpPr>
      <xdr:spPr>
        <a:xfrm>
          <a:off x="7626427" y="134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851</xdr:rowOff>
    </xdr:from>
    <xdr:to>
      <xdr:col>10</xdr:col>
      <xdr:colOff>155575</xdr:colOff>
      <xdr:row>78</xdr:row>
      <xdr:rowOff>102451</xdr:rowOff>
    </xdr:to>
    <xdr:sp macro="" textlink="">
      <xdr:nvSpPr>
        <xdr:cNvPr id="433" name="円/楕円 432"/>
        <xdr:cNvSpPr/>
      </xdr:nvSpPr>
      <xdr:spPr>
        <a:xfrm>
          <a:off x="6921500" y="13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93578</xdr:rowOff>
    </xdr:from>
    <xdr:ext cx="469744" cy="259045"/>
    <xdr:sp macro="" textlink="">
      <xdr:nvSpPr>
        <xdr:cNvPr id="434" name="テキスト ボックス 433"/>
        <xdr:cNvSpPr txBox="1"/>
      </xdr:nvSpPr>
      <xdr:spPr>
        <a:xfrm>
          <a:off x="6737427" y="1346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64939</xdr:rowOff>
    </xdr:from>
    <xdr:to>
      <xdr:col>15</xdr:col>
      <xdr:colOff>180975</xdr:colOff>
      <xdr:row>98</xdr:row>
      <xdr:rowOff>87198</xdr:rowOff>
    </xdr:to>
    <xdr:cxnSp macro="">
      <xdr:nvCxnSpPr>
        <xdr:cNvPr id="467" name="直線コネクタ 466"/>
        <xdr:cNvCxnSpPr/>
      </xdr:nvCxnSpPr>
      <xdr:spPr>
        <a:xfrm flipV="1">
          <a:off x="9639300" y="16867039"/>
          <a:ext cx="8382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37421</xdr:rowOff>
    </xdr:from>
    <xdr:to>
      <xdr:col>14</xdr:col>
      <xdr:colOff>28575</xdr:colOff>
      <xdr:row>98</xdr:row>
      <xdr:rowOff>87198</xdr:rowOff>
    </xdr:to>
    <xdr:cxnSp macro="">
      <xdr:nvCxnSpPr>
        <xdr:cNvPr id="470" name="直線コネクタ 469"/>
        <xdr:cNvCxnSpPr/>
      </xdr:nvCxnSpPr>
      <xdr:spPr>
        <a:xfrm>
          <a:off x="8750300" y="16839521"/>
          <a:ext cx="889000" cy="4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37421</xdr:rowOff>
    </xdr:from>
    <xdr:to>
      <xdr:col>12</xdr:col>
      <xdr:colOff>511175</xdr:colOff>
      <xdr:row>98</xdr:row>
      <xdr:rowOff>94742</xdr:rowOff>
    </xdr:to>
    <xdr:cxnSp macro="">
      <xdr:nvCxnSpPr>
        <xdr:cNvPr id="473" name="直線コネクタ 472"/>
        <xdr:cNvCxnSpPr/>
      </xdr:nvCxnSpPr>
      <xdr:spPr>
        <a:xfrm flipV="1">
          <a:off x="7861300" y="16839521"/>
          <a:ext cx="889000" cy="5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39736</xdr:rowOff>
    </xdr:from>
    <xdr:to>
      <xdr:col>11</xdr:col>
      <xdr:colOff>307975</xdr:colOff>
      <xdr:row>98</xdr:row>
      <xdr:rowOff>94742</xdr:rowOff>
    </xdr:to>
    <xdr:cxnSp macro="">
      <xdr:nvCxnSpPr>
        <xdr:cNvPr id="476" name="直線コネクタ 475"/>
        <xdr:cNvCxnSpPr/>
      </xdr:nvCxnSpPr>
      <xdr:spPr>
        <a:xfrm>
          <a:off x="6972300" y="16841836"/>
          <a:ext cx="889000" cy="5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14139</xdr:rowOff>
    </xdr:from>
    <xdr:to>
      <xdr:col>15</xdr:col>
      <xdr:colOff>231775</xdr:colOff>
      <xdr:row>98</xdr:row>
      <xdr:rowOff>115739</xdr:rowOff>
    </xdr:to>
    <xdr:sp macro="" textlink="">
      <xdr:nvSpPr>
        <xdr:cNvPr id="486" name="円/楕円 485"/>
        <xdr:cNvSpPr/>
      </xdr:nvSpPr>
      <xdr:spPr>
        <a:xfrm>
          <a:off x="10426700" y="168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100516</xdr:rowOff>
    </xdr:from>
    <xdr:ext cx="534377" cy="259045"/>
    <xdr:sp macro="" textlink="">
      <xdr:nvSpPr>
        <xdr:cNvPr id="487" name="土木費該当値テキスト"/>
        <xdr:cNvSpPr txBox="1"/>
      </xdr:nvSpPr>
      <xdr:spPr>
        <a:xfrm>
          <a:off x="10528300" y="167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36398</xdr:rowOff>
    </xdr:from>
    <xdr:to>
      <xdr:col>14</xdr:col>
      <xdr:colOff>79375</xdr:colOff>
      <xdr:row>98</xdr:row>
      <xdr:rowOff>137998</xdr:rowOff>
    </xdr:to>
    <xdr:sp macro="" textlink="">
      <xdr:nvSpPr>
        <xdr:cNvPr id="488" name="円/楕円 487"/>
        <xdr:cNvSpPr/>
      </xdr:nvSpPr>
      <xdr:spPr>
        <a:xfrm>
          <a:off x="9588500" y="168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129125</xdr:rowOff>
    </xdr:from>
    <xdr:ext cx="534377" cy="259045"/>
    <xdr:sp macro="" textlink="">
      <xdr:nvSpPr>
        <xdr:cNvPr id="489" name="テキスト ボックス 488"/>
        <xdr:cNvSpPr txBox="1"/>
      </xdr:nvSpPr>
      <xdr:spPr>
        <a:xfrm>
          <a:off x="9372111" y="169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158071</xdr:rowOff>
    </xdr:from>
    <xdr:to>
      <xdr:col>12</xdr:col>
      <xdr:colOff>561975</xdr:colOff>
      <xdr:row>98</xdr:row>
      <xdr:rowOff>88221</xdr:rowOff>
    </xdr:to>
    <xdr:sp macro="" textlink="">
      <xdr:nvSpPr>
        <xdr:cNvPr id="490" name="円/楕円 489"/>
        <xdr:cNvSpPr/>
      </xdr:nvSpPr>
      <xdr:spPr>
        <a:xfrm>
          <a:off x="8699500" y="167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79348</xdr:rowOff>
    </xdr:from>
    <xdr:ext cx="534377" cy="259045"/>
    <xdr:sp macro="" textlink="">
      <xdr:nvSpPr>
        <xdr:cNvPr id="491" name="テキスト ボックス 490"/>
        <xdr:cNvSpPr txBox="1"/>
      </xdr:nvSpPr>
      <xdr:spPr>
        <a:xfrm>
          <a:off x="8483111" y="168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43942</xdr:rowOff>
    </xdr:from>
    <xdr:to>
      <xdr:col>11</xdr:col>
      <xdr:colOff>358775</xdr:colOff>
      <xdr:row>98</xdr:row>
      <xdr:rowOff>145542</xdr:rowOff>
    </xdr:to>
    <xdr:sp macro="" textlink="">
      <xdr:nvSpPr>
        <xdr:cNvPr id="492" name="円/楕円 491"/>
        <xdr:cNvSpPr/>
      </xdr:nvSpPr>
      <xdr:spPr>
        <a:xfrm>
          <a:off x="7810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136669</xdr:rowOff>
    </xdr:from>
    <xdr:ext cx="534377" cy="259045"/>
    <xdr:sp macro="" textlink="">
      <xdr:nvSpPr>
        <xdr:cNvPr id="493" name="テキスト ボックス 492"/>
        <xdr:cNvSpPr txBox="1"/>
      </xdr:nvSpPr>
      <xdr:spPr>
        <a:xfrm>
          <a:off x="7594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160386</xdr:rowOff>
    </xdr:from>
    <xdr:to>
      <xdr:col>10</xdr:col>
      <xdr:colOff>155575</xdr:colOff>
      <xdr:row>98</xdr:row>
      <xdr:rowOff>90536</xdr:rowOff>
    </xdr:to>
    <xdr:sp macro="" textlink="">
      <xdr:nvSpPr>
        <xdr:cNvPr id="494" name="円/楕円 493"/>
        <xdr:cNvSpPr/>
      </xdr:nvSpPr>
      <xdr:spPr>
        <a:xfrm>
          <a:off x="6921500" y="167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81663</xdr:rowOff>
    </xdr:from>
    <xdr:ext cx="534377" cy="259045"/>
    <xdr:sp macro="" textlink="">
      <xdr:nvSpPr>
        <xdr:cNvPr id="495" name="テキスト ボックス 494"/>
        <xdr:cNvSpPr txBox="1"/>
      </xdr:nvSpPr>
      <xdr:spPr>
        <a:xfrm>
          <a:off x="6705111" y="168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169875</xdr:rowOff>
    </xdr:from>
    <xdr:to>
      <xdr:col>23</xdr:col>
      <xdr:colOff>517525</xdr:colOff>
      <xdr:row>37</xdr:row>
      <xdr:rowOff>208</xdr:rowOff>
    </xdr:to>
    <xdr:cxnSp macro="">
      <xdr:nvCxnSpPr>
        <xdr:cNvPr id="523" name="直線コネクタ 522"/>
        <xdr:cNvCxnSpPr/>
      </xdr:nvCxnSpPr>
      <xdr:spPr>
        <a:xfrm>
          <a:off x="15481300" y="634207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135677</xdr:rowOff>
    </xdr:from>
    <xdr:to>
      <xdr:col>22</xdr:col>
      <xdr:colOff>365125</xdr:colOff>
      <xdr:row>36</xdr:row>
      <xdr:rowOff>169875</xdr:rowOff>
    </xdr:to>
    <xdr:cxnSp macro="">
      <xdr:nvCxnSpPr>
        <xdr:cNvPr id="526" name="直線コネクタ 525"/>
        <xdr:cNvCxnSpPr/>
      </xdr:nvCxnSpPr>
      <xdr:spPr>
        <a:xfrm>
          <a:off x="14592300" y="5964977"/>
          <a:ext cx="889000" cy="37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135677</xdr:rowOff>
    </xdr:from>
    <xdr:to>
      <xdr:col>21</xdr:col>
      <xdr:colOff>161925</xdr:colOff>
      <xdr:row>37</xdr:row>
      <xdr:rowOff>35139</xdr:rowOff>
    </xdr:to>
    <xdr:cxnSp macro="">
      <xdr:nvCxnSpPr>
        <xdr:cNvPr id="529" name="直線コネクタ 528"/>
        <xdr:cNvCxnSpPr/>
      </xdr:nvCxnSpPr>
      <xdr:spPr>
        <a:xfrm flipV="1">
          <a:off x="13703300" y="5964977"/>
          <a:ext cx="889000" cy="4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166995</xdr:rowOff>
    </xdr:from>
    <xdr:to>
      <xdr:col>19</xdr:col>
      <xdr:colOff>644525</xdr:colOff>
      <xdr:row>37</xdr:row>
      <xdr:rowOff>35139</xdr:rowOff>
    </xdr:to>
    <xdr:cxnSp macro="">
      <xdr:nvCxnSpPr>
        <xdr:cNvPr id="532" name="直線コネクタ 531"/>
        <xdr:cNvCxnSpPr/>
      </xdr:nvCxnSpPr>
      <xdr:spPr>
        <a:xfrm>
          <a:off x="12814300" y="6339195"/>
          <a:ext cx="889000" cy="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120858</xdr:rowOff>
    </xdr:from>
    <xdr:to>
      <xdr:col>23</xdr:col>
      <xdr:colOff>568325</xdr:colOff>
      <xdr:row>37</xdr:row>
      <xdr:rowOff>51008</xdr:rowOff>
    </xdr:to>
    <xdr:sp macro="" textlink="">
      <xdr:nvSpPr>
        <xdr:cNvPr id="542" name="円/楕円 541"/>
        <xdr:cNvSpPr/>
      </xdr:nvSpPr>
      <xdr:spPr>
        <a:xfrm>
          <a:off x="16268700" y="6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143735</xdr:rowOff>
    </xdr:from>
    <xdr:ext cx="534377" cy="259045"/>
    <xdr:sp macro="" textlink="">
      <xdr:nvSpPr>
        <xdr:cNvPr id="543" name="消防費該当値テキスト"/>
        <xdr:cNvSpPr txBox="1"/>
      </xdr:nvSpPr>
      <xdr:spPr>
        <a:xfrm>
          <a:off x="16370300" y="61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119075</xdr:rowOff>
    </xdr:from>
    <xdr:to>
      <xdr:col>22</xdr:col>
      <xdr:colOff>415925</xdr:colOff>
      <xdr:row>37</xdr:row>
      <xdr:rowOff>49225</xdr:rowOff>
    </xdr:to>
    <xdr:sp macro="" textlink="">
      <xdr:nvSpPr>
        <xdr:cNvPr id="544" name="円/楕円 543"/>
        <xdr:cNvSpPr/>
      </xdr:nvSpPr>
      <xdr:spPr>
        <a:xfrm>
          <a:off x="15430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65752</xdr:rowOff>
    </xdr:from>
    <xdr:ext cx="534377" cy="259045"/>
    <xdr:sp macro="" textlink="">
      <xdr:nvSpPr>
        <xdr:cNvPr id="545" name="テキスト ボックス 544"/>
        <xdr:cNvSpPr txBox="1"/>
      </xdr:nvSpPr>
      <xdr:spPr>
        <a:xfrm>
          <a:off x="15214111" y="60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84877</xdr:rowOff>
    </xdr:from>
    <xdr:to>
      <xdr:col>21</xdr:col>
      <xdr:colOff>212725</xdr:colOff>
      <xdr:row>35</xdr:row>
      <xdr:rowOff>15027</xdr:rowOff>
    </xdr:to>
    <xdr:sp macro="" textlink="">
      <xdr:nvSpPr>
        <xdr:cNvPr id="546" name="円/楕円 545"/>
        <xdr:cNvSpPr/>
      </xdr:nvSpPr>
      <xdr:spPr>
        <a:xfrm>
          <a:off x="14541500" y="59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31554</xdr:rowOff>
    </xdr:from>
    <xdr:ext cx="534377" cy="259045"/>
    <xdr:sp macro="" textlink="">
      <xdr:nvSpPr>
        <xdr:cNvPr id="547" name="テキスト ボックス 546"/>
        <xdr:cNvSpPr txBox="1"/>
      </xdr:nvSpPr>
      <xdr:spPr>
        <a:xfrm>
          <a:off x="14325111" y="5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155789</xdr:rowOff>
    </xdr:from>
    <xdr:to>
      <xdr:col>20</xdr:col>
      <xdr:colOff>9525</xdr:colOff>
      <xdr:row>37</xdr:row>
      <xdr:rowOff>85939</xdr:rowOff>
    </xdr:to>
    <xdr:sp macro="" textlink="">
      <xdr:nvSpPr>
        <xdr:cNvPr id="548" name="円/楕円 547"/>
        <xdr:cNvSpPr/>
      </xdr:nvSpPr>
      <xdr:spPr>
        <a:xfrm>
          <a:off x="13652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77066</xdr:rowOff>
    </xdr:from>
    <xdr:ext cx="534377" cy="259045"/>
    <xdr:sp macro="" textlink="">
      <xdr:nvSpPr>
        <xdr:cNvPr id="549" name="テキスト ボックス 548"/>
        <xdr:cNvSpPr txBox="1"/>
      </xdr:nvSpPr>
      <xdr:spPr>
        <a:xfrm>
          <a:off x="13436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116195</xdr:rowOff>
    </xdr:from>
    <xdr:to>
      <xdr:col>18</xdr:col>
      <xdr:colOff>492125</xdr:colOff>
      <xdr:row>37</xdr:row>
      <xdr:rowOff>46345</xdr:rowOff>
    </xdr:to>
    <xdr:sp macro="" textlink="">
      <xdr:nvSpPr>
        <xdr:cNvPr id="550" name="円/楕円 549"/>
        <xdr:cNvSpPr/>
      </xdr:nvSpPr>
      <xdr:spPr>
        <a:xfrm>
          <a:off x="12763500" y="62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62872</xdr:rowOff>
    </xdr:from>
    <xdr:ext cx="534377" cy="259045"/>
    <xdr:sp macro="" textlink="">
      <xdr:nvSpPr>
        <xdr:cNvPr id="551" name="テキスト ボックス 550"/>
        <xdr:cNvSpPr txBox="1"/>
      </xdr:nvSpPr>
      <xdr:spPr>
        <a:xfrm>
          <a:off x="12547111" y="606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93599</xdr:rowOff>
    </xdr:from>
    <xdr:to>
      <xdr:col>23</xdr:col>
      <xdr:colOff>517525</xdr:colOff>
      <xdr:row>57</xdr:row>
      <xdr:rowOff>140451</xdr:rowOff>
    </xdr:to>
    <xdr:cxnSp macro="">
      <xdr:nvCxnSpPr>
        <xdr:cNvPr id="582" name="直線コネクタ 581"/>
        <xdr:cNvCxnSpPr/>
      </xdr:nvCxnSpPr>
      <xdr:spPr>
        <a:xfrm>
          <a:off x="15481300" y="9866249"/>
          <a:ext cx="838200" cy="4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44047</xdr:rowOff>
    </xdr:from>
    <xdr:to>
      <xdr:col>22</xdr:col>
      <xdr:colOff>365125</xdr:colOff>
      <xdr:row>57</xdr:row>
      <xdr:rowOff>93599</xdr:rowOff>
    </xdr:to>
    <xdr:cxnSp macro="">
      <xdr:nvCxnSpPr>
        <xdr:cNvPr id="585" name="直線コネクタ 584"/>
        <xdr:cNvCxnSpPr/>
      </xdr:nvCxnSpPr>
      <xdr:spPr>
        <a:xfrm>
          <a:off x="14592300" y="9645247"/>
          <a:ext cx="8890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44047</xdr:rowOff>
    </xdr:from>
    <xdr:to>
      <xdr:col>21</xdr:col>
      <xdr:colOff>161925</xdr:colOff>
      <xdr:row>57</xdr:row>
      <xdr:rowOff>18204</xdr:rowOff>
    </xdr:to>
    <xdr:cxnSp macro="">
      <xdr:nvCxnSpPr>
        <xdr:cNvPr id="588" name="直線コネクタ 587"/>
        <xdr:cNvCxnSpPr/>
      </xdr:nvCxnSpPr>
      <xdr:spPr>
        <a:xfrm flipV="1">
          <a:off x="13703300" y="9645247"/>
          <a:ext cx="889000" cy="1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18204</xdr:rowOff>
    </xdr:from>
    <xdr:to>
      <xdr:col>19</xdr:col>
      <xdr:colOff>644525</xdr:colOff>
      <xdr:row>57</xdr:row>
      <xdr:rowOff>83769</xdr:rowOff>
    </xdr:to>
    <xdr:cxnSp macro="">
      <xdr:nvCxnSpPr>
        <xdr:cNvPr id="591" name="直線コネクタ 590"/>
        <xdr:cNvCxnSpPr/>
      </xdr:nvCxnSpPr>
      <xdr:spPr>
        <a:xfrm flipV="1">
          <a:off x="12814300" y="9790854"/>
          <a:ext cx="889000" cy="6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89651</xdr:rowOff>
    </xdr:from>
    <xdr:to>
      <xdr:col>23</xdr:col>
      <xdr:colOff>568325</xdr:colOff>
      <xdr:row>58</xdr:row>
      <xdr:rowOff>19801</xdr:rowOff>
    </xdr:to>
    <xdr:sp macro="" textlink="">
      <xdr:nvSpPr>
        <xdr:cNvPr id="601" name="円/楕円 600"/>
        <xdr:cNvSpPr/>
      </xdr:nvSpPr>
      <xdr:spPr>
        <a:xfrm>
          <a:off x="16268700" y="98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4578</xdr:rowOff>
    </xdr:from>
    <xdr:ext cx="534377" cy="259045"/>
    <xdr:sp macro="" textlink="">
      <xdr:nvSpPr>
        <xdr:cNvPr id="602" name="教育費該当値テキスト"/>
        <xdr:cNvSpPr txBox="1"/>
      </xdr:nvSpPr>
      <xdr:spPr>
        <a:xfrm>
          <a:off x="16370300" y="97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42799</xdr:rowOff>
    </xdr:from>
    <xdr:to>
      <xdr:col>22</xdr:col>
      <xdr:colOff>415925</xdr:colOff>
      <xdr:row>57</xdr:row>
      <xdr:rowOff>144399</xdr:rowOff>
    </xdr:to>
    <xdr:sp macro="" textlink="">
      <xdr:nvSpPr>
        <xdr:cNvPr id="603" name="円/楕円 602"/>
        <xdr:cNvSpPr/>
      </xdr:nvSpPr>
      <xdr:spPr>
        <a:xfrm>
          <a:off x="15430500" y="98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135526</xdr:rowOff>
    </xdr:from>
    <xdr:ext cx="534377" cy="259045"/>
    <xdr:sp macro="" textlink="">
      <xdr:nvSpPr>
        <xdr:cNvPr id="604" name="テキスト ボックス 603"/>
        <xdr:cNvSpPr txBox="1"/>
      </xdr:nvSpPr>
      <xdr:spPr>
        <a:xfrm>
          <a:off x="15214111" y="99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164697</xdr:rowOff>
    </xdr:from>
    <xdr:to>
      <xdr:col>21</xdr:col>
      <xdr:colOff>212725</xdr:colOff>
      <xdr:row>56</xdr:row>
      <xdr:rowOff>94847</xdr:rowOff>
    </xdr:to>
    <xdr:sp macro="" textlink="">
      <xdr:nvSpPr>
        <xdr:cNvPr id="605" name="円/楕円 604"/>
        <xdr:cNvSpPr/>
      </xdr:nvSpPr>
      <xdr:spPr>
        <a:xfrm>
          <a:off x="145415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111374</xdr:rowOff>
    </xdr:from>
    <xdr:ext cx="534377" cy="259045"/>
    <xdr:sp macro="" textlink="">
      <xdr:nvSpPr>
        <xdr:cNvPr id="606" name="テキスト ボックス 605"/>
        <xdr:cNvSpPr txBox="1"/>
      </xdr:nvSpPr>
      <xdr:spPr>
        <a:xfrm>
          <a:off x="14325111" y="93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138854</xdr:rowOff>
    </xdr:from>
    <xdr:to>
      <xdr:col>20</xdr:col>
      <xdr:colOff>9525</xdr:colOff>
      <xdr:row>57</xdr:row>
      <xdr:rowOff>69004</xdr:rowOff>
    </xdr:to>
    <xdr:sp macro="" textlink="">
      <xdr:nvSpPr>
        <xdr:cNvPr id="607" name="円/楕円 606"/>
        <xdr:cNvSpPr/>
      </xdr:nvSpPr>
      <xdr:spPr>
        <a:xfrm>
          <a:off x="13652500" y="97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60131</xdr:rowOff>
    </xdr:from>
    <xdr:ext cx="534377" cy="259045"/>
    <xdr:sp macro="" textlink="">
      <xdr:nvSpPr>
        <xdr:cNvPr id="608" name="テキスト ボックス 607"/>
        <xdr:cNvSpPr txBox="1"/>
      </xdr:nvSpPr>
      <xdr:spPr>
        <a:xfrm>
          <a:off x="13436111" y="98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32969</xdr:rowOff>
    </xdr:from>
    <xdr:to>
      <xdr:col>18</xdr:col>
      <xdr:colOff>492125</xdr:colOff>
      <xdr:row>57</xdr:row>
      <xdr:rowOff>134569</xdr:rowOff>
    </xdr:to>
    <xdr:sp macro="" textlink="">
      <xdr:nvSpPr>
        <xdr:cNvPr id="609" name="円/楕円 608"/>
        <xdr:cNvSpPr/>
      </xdr:nvSpPr>
      <xdr:spPr>
        <a:xfrm>
          <a:off x="12763500" y="98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125696</xdr:rowOff>
    </xdr:from>
    <xdr:ext cx="534377" cy="259045"/>
    <xdr:sp macro="" textlink="">
      <xdr:nvSpPr>
        <xdr:cNvPr id="610" name="テキスト ボックス 609"/>
        <xdr:cNvSpPr txBox="1"/>
      </xdr:nvSpPr>
      <xdr:spPr>
        <a:xfrm>
          <a:off x="12547111" y="98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41193</xdr:rowOff>
    </xdr:from>
    <xdr:to>
      <xdr:col>23</xdr:col>
      <xdr:colOff>517525</xdr:colOff>
      <xdr:row>79</xdr:row>
      <xdr:rowOff>43765</xdr:rowOff>
    </xdr:to>
    <xdr:cxnSp macro="">
      <xdr:nvCxnSpPr>
        <xdr:cNvPr id="639" name="直線コネクタ 638"/>
        <xdr:cNvCxnSpPr/>
      </xdr:nvCxnSpPr>
      <xdr:spPr>
        <a:xfrm flipV="1">
          <a:off x="15481300" y="13585743"/>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43765</xdr:rowOff>
    </xdr:from>
    <xdr:to>
      <xdr:col>22</xdr:col>
      <xdr:colOff>365125</xdr:colOff>
      <xdr:row>79</xdr:row>
      <xdr:rowOff>44450</xdr:rowOff>
    </xdr:to>
    <xdr:cxnSp macro="">
      <xdr:nvCxnSpPr>
        <xdr:cNvPr id="642" name="直線コネクタ 641"/>
        <xdr:cNvCxnSpPr/>
      </xdr:nvCxnSpPr>
      <xdr:spPr>
        <a:xfrm flipV="1">
          <a:off x="14592300" y="13588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161843</xdr:rowOff>
    </xdr:from>
    <xdr:to>
      <xdr:col>23</xdr:col>
      <xdr:colOff>568325</xdr:colOff>
      <xdr:row>79</xdr:row>
      <xdr:rowOff>91993</xdr:rowOff>
    </xdr:to>
    <xdr:sp macro="" textlink="">
      <xdr:nvSpPr>
        <xdr:cNvPr id="658" name="円/楕円 657"/>
        <xdr:cNvSpPr/>
      </xdr:nvSpPr>
      <xdr:spPr>
        <a:xfrm>
          <a:off x="162687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164415</xdr:rowOff>
    </xdr:from>
    <xdr:to>
      <xdr:col>22</xdr:col>
      <xdr:colOff>415925</xdr:colOff>
      <xdr:row>79</xdr:row>
      <xdr:rowOff>94565</xdr:rowOff>
    </xdr:to>
    <xdr:sp macro="" textlink="">
      <xdr:nvSpPr>
        <xdr:cNvPr id="660" name="円/楕円 659"/>
        <xdr:cNvSpPr/>
      </xdr:nvSpPr>
      <xdr:spPr>
        <a:xfrm>
          <a:off x="15430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85692</xdr:rowOff>
    </xdr:from>
    <xdr:ext cx="313932" cy="259045"/>
    <xdr:sp macro="" textlink="">
      <xdr:nvSpPr>
        <xdr:cNvPr id="661" name="テキスト ボックス 660"/>
        <xdr:cNvSpPr txBox="1"/>
      </xdr:nvSpPr>
      <xdr:spPr>
        <a:xfrm>
          <a:off x="15324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119822</xdr:rowOff>
    </xdr:from>
    <xdr:to>
      <xdr:col>23</xdr:col>
      <xdr:colOff>517525</xdr:colOff>
      <xdr:row>97</xdr:row>
      <xdr:rowOff>134834</xdr:rowOff>
    </xdr:to>
    <xdr:cxnSp macro="">
      <xdr:nvCxnSpPr>
        <xdr:cNvPr id="698" name="直線コネクタ 697"/>
        <xdr:cNvCxnSpPr/>
      </xdr:nvCxnSpPr>
      <xdr:spPr>
        <a:xfrm flipV="1">
          <a:off x="15481300" y="16750472"/>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134834</xdr:rowOff>
    </xdr:from>
    <xdr:to>
      <xdr:col>22</xdr:col>
      <xdr:colOff>365125</xdr:colOff>
      <xdr:row>97</xdr:row>
      <xdr:rowOff>161830</xdr:rowOff>
    </xdr:to>
    <xdr:cxnSp macro="">
      <xdr:nvCxnSpPr>
        <xdr:cNvPr id="701" name="直線コネクタ 700"/>
        <xdr:cNvCxnSpPr/>
      </xdr:nvCxnSpPr>
      <xdr:spPr>
        <a:xfrm flipV="1">
          <a:off x="14592300" y="16765484"/>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161830</xdr:rowOff>
    </xdr:from>
    <xdr:to>
      <xdr:col>21</xdr:col>
      <xdr:colOff>161925</xdr:colOff>
      <xdr:row>97</xdr:row>
      <xdr:rowOff>169396</xdr:rowOff>
    </xdr:to>
    <xdr:cxnSp macro="">
      <xdr:nvCxnSpPr>
        <xdr:cNvPr id="704" name="直線コネクタ 703"/>
        <xdr:cNvCxnSpPr/>
      </xdr:nvCxnSpPr>
      <xdr:spPr>
        <a:xfrm flipV="1">
          <a:off x="13703300" y="16792480"/>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165477</xdr:rowOff>
    </xdr:from>
    <xdr:to>
      <xdr:col>19</xdr:col>
      <xdr:colOff>644525</xdr:colOff>
      <xdr:row>97</xdr:row>
      <xdr:rowOff>169396</xdr:rowOff>
    </xdr:to>
    <xdr:cxnSp macro="">
      <xdr:nvCxnSpPr>
        <xdr:cNvPr id="707" name="直線コネクタ 706"/>
        <xdr:cNvCxnSpPr/>
      </xdr:nvCxnSpPr>
      <xdr:spPr>
        <a:xfrm>
          <a:off x="12814300" y="1679612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69022</xdr:rowOff>
    </xdr:from>
    <xdr:to>
      <xdr:col>23</xdr:col>
      <xdr:colOff>568325</xdr:colOff>
      <xdr:row>97</xdr:row>
      <xdr:rowOff>170622</xdr:rowOff>
    </xdr:to>
    <xdr:sp macro="" textlink="">
      <xdr:nvSpPr>
        <xdr:cNvPr id="717" name="円/楕円 716"/>
        <xdr:cNvSpPr/>
      </xdr:nvSpPr>
      <xdr:spPr>
        <a:xfrm>
          <a:off x="16268700" y="166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47449</xdr:rowOff>
    </xdr:from>
    <xdr:ext cx="534377" cy="259045"/>
    <xdr:sp macro="" textlink="">
      <xdr:nvSpPr>
        <xdr:cNvPr id="718" name="公債費該当値テキスト"/>
        <xdr:cNvSpPr txBox="1"/>
      </xdr:nvSpPr>
      <xdr:spPr>
        <a:xfrm>
          <a:off x="16370300" y="166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84034</xdr:rowOff>
    </xdr:from>
    <xdr:to>
      <xdr:col>22</xdr:col>
      <xdr:colOff>415925</xdr:colOff>
      <xdr:row>98</xdr:row>
      <xdr:rowOff>14184</xdr:rowOff>
    </xdr:to>
    <xdr:sp macro="" textlink="">
      <xdr:nvSpPr>
        <xdr:cNvPr id="719" name="円/楕円 718"/>
        <xdr:cNvSpPr/>
      </xdr:nvSpPr>
      <xdr:spPr>
        <a:xfrm>
          <a:off x="15430500" y="1671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5311</xdr:rowOff>
    </xdr:from>
    <xdr:ext cx="534377" cy="259045"/>
    <xdr:sp macro="" textlink="">
      <xdr:nvSpPr>
        <xdr:cNvPr id="720" name="テキスト ボックス 719"/>
        <xdr:cNvSpPr txBox="1"/>
      </xdr:nvSpPr>
      <xdr:spPr>
        <a:xfrm>
          <a:off x="15214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111030</xdr:rowOff>
    </xdr:from>
    <xdr:to>
      <xdr:col>21</xdr:col>
      <xdr:colOff>212725</xdr:colOff>
      <xdr:row>98</xdr:row>
      <xdr:rowOff>41180</xdr:rowOff>
    </xdr:to>
    <xdr:sp macro="" textlink="">
      <xdr:nvSpPr>
        <xdr:cNvPr id="721" name="円/楕円 720"/>
        <xdr:cNvSpPr/>
      </xdr:nvSpPr>
      <xdr:spPr>
        <a:xfrm>
          <a:off x="14541500" y="167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32307</xdr:rowOff>
    </xdr:from>
    <xdr:ext cx="534377" cy="259045"/>
    <xdr:sp macro="" textlink="">
      <xdr:nvSpPr>
        <xdr:cNvPr id="722" name="テキスト ボックス 721"/>
        <xdr:cNvSpPr txBox="1"/>
      </xdr:nvSpPr>
      <xdr:spPr>
        <a:xfrm>
          <a:off x="14325111" y="16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118596</xdr:rowOff>
    </xdr:from>
    <xdr:to>
      <xdr:col>20</xdr:col>
      <xdr:colOff>9525</xdr:colOff>
      <xdr:row>98</xdr:row>
      <xdr:rowOff>48746</xdr:rowOff>
    </xdr:to>
    <xdr:sp macro="" textlink="">
      <xdr:nvSpPr>
        <xdr:cNvPr id="723" name="円/楕円 722"/>
        <xdr:cNvSpPr/>
      </xdr:nvSpPr>
      <xdr:spPr>
        <a:xfrm>
          <a:off x="13652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39873</xdr:rowOff>
    </xdr:from>
    <xdr:ext cx="534377" cy="259045"/>
    <xdr:sp macro="" textlink="">
      <xdr:nvSpPr>
        <xdr:cNvPr id="724" name="テキスト ボックス 723"/>
        <xdr:cNvSpPr txBox="1"/>
      </xdr:nvSpPr>
      <xdr:spPr>
        <a:xfrm>
          <a:off x="13436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114677</xdr:rowOff>
    </xdr:from>
    <xdr:to>
      <xdr:col>18</xdr:col>
      <xdr:colOff>492125</xdr:colOff>
      <xdr:row>98</xdr:row>
      <xdr:rowOff>44827</xdr:rowOff>
    </xdr:to>
    <xdr:sp macro="" textlink="">
      <xdr:nvSpPr>
        <xdr:cNvPr id="725" name="円/楕円 724"/>
        <xdr:cNvSpPr/>
      </xdr:nvSpPr>
      <xdr:spPr>
        <a:xfrm>
          <a:off x="12763500" y="167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35954</xdr:rowOff>
    </xdr:from>
    <xdr:ext cx="534377" cy="259045"/>
    <xdr:sp macro="" textlink="">
      <xdr:nvSpPr>
        <xdr:cNvPr id="726" name="テキスト ボックス 725"/>
        <xdr:cNvSpPr txBox="1"/>
      </xdr:nvSpPr>
      <xdr:spPr>
        <a:xfrm>
          <a:off x="12547111" y="168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目的別項目でみた前年度差が最も大きい項目は</a:t>
          </a:r>
          <a:r>
            <a:rPr kumimoji="1" lang="ja-JP" altLang="en-US" sz="1100" b="0" i="0" baseline="0">
              <a:solidFill>
                <a:schemeClr val="dk1"/>
              </a:solidFill>
              <a:effectLst/>
              <a:latin typeface="+mn-lt"/>
              <a:ea typeface="+mn-ea"/>
              <a:cs typeface="+mn-cs"/>
            </a:rPr>
            <a:t>衛生費</a:t>
          </a:r>
          <a:r>
            <a:rPr kumimoji="1" lang="ja-JP" altLang="ja-JP" sz="1100" b="0" i="0" baseline="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前年度と比べて住民一人当たり</a:t>
          </a:r>
          <a:r>
            <a:rPr kumimoji="1" lang="en-US" altLang="ja-JP" sz="1100">
              <a:solidFill>
                <a:schemeClr val="dk1"/>
              </a:solidFill>
              <a:effectLst/>
              <a:latin typeface="+mn-lt"/>
              <a:ea typeface="+mn-ea"/>
              <a:cs typeface="+mn-cs"/>
            </a:rPr>
            <a:t>4,421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14.75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減となっている。これは、</a:t>
          </a:r>
          <a:r>
            <a:rPr kumimoji="1" lang="ja-JP" altLang="en-US" sz="1100">
              <a:solidFill>
                <a:schemeClr val="dk1"/>
              </a:solidFill>
              <a:effectLst/>
              <a:latin typeface="+mn-lt"/>
              <a:ea typeface="+mn-ea"/>
              <a:cs typeface="+mn-cs"/>
            </a:rPr>
            <a:t>再生可能エネルギー推進基金活用事業の減少</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また、類似団体平均を上回っている項目は、議会費と消防費となっている。</a:t>
          </a:r>
          <a:r>
            <a:rPr kumimoji="1" lang="ja-JP" altLang="en-US" sz="1100">
              <a:solidFill>
                <a:schemeClr val="dk1"/>
              </a:solidFill>
              <a:effectLst/>
              <a:latin typeface="+mn-lt"/>
              <a:ea typeface="+mn-ea"/>
              <a:cs typeface="+mn-cs"/>
            </a:rPr>
            <a:t>いずれの項目も町前年度と比べて減少しているが、</a:t>
          </a:r>
          <a:r>
            <a:rPr kumimoji="1" lang="ja-JP" altLang="ja-JP" sz="1100">
              <a:solidFill>
                <a:schemeClr val="dk1"/>
              </a:solidFill>
              <a:effectLst/>
              <a:latin typeface="+mn-lt"/>
              <a:ea typeface="+mn-ea"/>
              <a:cs typeface="+mn-cs"/>
            </a:rPr>
            <a:t>消防費については</a:t>
          </a:r>
          <a:r>
            <a:rPr kumimoji="1" lang="ja-JP" altLang="en-US" sz="1100">
              <a:solidFill>
                <a:schemeClr val="dk1"/>
              </a:solidFill>
              <a:effectLst/>
              <a:latin typeface="+mn-lt"/>
              <a:ea typeface="+mn-ea"/>
              <a:cs typeface="+mn-cs"/>
            </a:rPr>
            <a:t>埼玉県衛星系防災行政無線再整備事業負担金の増加などが類似団体平均を上回る要因となった。</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当町は、決算剰余金を財政調整基金に「直積み」しているため、実質単年度収支が計算上プラス</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黒字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を示しにくく、マイナス</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赤字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幅が大きくなる傾向がある。財政調整基金への直積み額加算後の額が連続してマイナス</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赤字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額とならないよう、適切な財政運営に努める。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各年度とも全ての会計において実質収支額がプラスとなっている。今後も引き続き適切な財政運営に努める。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9158179</v>
      </c>
      <c r="BO4" s="411"/>
      <c r="BP4" s="411"/>
      <c r="BQ4" s="411"/>
      <c r="BR4" s="411"/>
      <c r="BS4" s="411"/>
      <c r="BT4" s="411"/>
      <c r="BU4" s="412"/>
      <c r="BV4" s="410">
        <v>9368763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8820861</v>
      </c>
      <c r="BO5" s="416"/>
      <c r="BP5" s="416"/>
      <c r="BQ5" s="416"/>
      <c r="BR5" s="416"/>
      <c r="BS5" s="416"/>
      <c r="BT5" s="416"/>
      <c r="BU5" s="417"/>
      <c r="BV5" s="415">
        <v>9050730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90.5</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337318</v>
      </c>
      <c r="BO6" s="416"/>
      <c r="BP6" s="416"/>
      <c r="BQ6" s="416"/>
      <c r="BR6" s="416"/>
      <c r="BS6" s="416"/>
      <c r="BT6" s="416"/>
      <c r="BU6" s="417"/>
      <c r="BV6" s="415">
        <v>318033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97.5</v>
      </c>
      <c r="CU6" s="562"/>
      <c r="CV6" s="562"/>
      <c r="CW6" s="562"/>
      <c r="CX6" s="562"/>
      <c r="CY6" s="562"/>
      <c r="CZ6" s="562"/>
      <c r="DA6" s="563"/>
      <c r="DB6" s="561">
        <v>98.9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11901</v>
      </c>
      <c r="BO7" s="416"/>
      <c r="BP7" s="416"/>
      <c r="BQ7" s="416"/>
      <c r="BR7" s="416"/>
      <c r="BS7" s="416"/>
      <c r="BT7" s="416"/>
      <c r="BU7" s="417"/>
      <c r="BV7" s="415">
        <v>16141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6302768</v>
      </c>
      <c r="CU7" s="416"/>
      <c r="CV7" s="416"/>
      <c r="CW7" s="416"/>
      <c r="CX7" s="416"/>
      <c r="CY7" s="416"/>
      <c r="CZ7" s="416"/>
      <c r="DA7" s="417"/>
      <c r="DB7" s="415">
        <v>6392423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325417</v>
      </c>
      <c r="BO8" s="416"/>
      <c r="BP8" s="416"/>
      <c r="BQ8" s="416"/>
      <c r="BR8" s="416"/>
      <c r="BS8" s="416"/>
      <c r="BT8" s="416"/>
      <c r="BU8" s="417"/>
      <c r="BV8" s="415">
        <v>301892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0.69</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31178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23525</v>
      </c>
      <c r="BO9" s="416"/>
      <c r="BP9" s="416"/>
      <c r="BQ9" s="416"/>
      <c r="BR9" s="416"/>
      <c r="BS9" s="416"/>
      <c r="BT9" s="416"/>
      <c r="BU9" s="417"/>
      <c r="BV9" s="415">
        <v>-88615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12.9</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32913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757</v>
      </c>
      <c r="BO10" s="416"/>
      <c r="BP10" s="416"/>
      <c r="BQ10" s="416"/>
      <c r="BR10" s="416"/>
      <c r="BS10" s="416"/>
      <c r="BT10" s="416"/>
      <c r="BU10" s="417"/>
      <c r="BV10" s="415">
        <v>111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31199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290701</v>
      </c>
      <c r="BO12" s="416"/>
      <c r="BP12" s="416"/>
      <c r="BQ12" s="416"/>
      <c r="BR12" s="416"/>
      <c r="BS12" s="416"/>
      <c r="BT12" s="416"/>
      <c r="BU12" s="417"/>
      <c r="BV12" s="415">
        <v>245529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30965</v>
      </c>
      <c r="S13" s="517"/>
      <c r="T13" s="517"/>
      <c r="U13" s="517"/>
      <c r="V13" s="518"/>
      <c r="W13" s="504" t="s">
        <v>123</v>
      </c>
      <c r="X13" s="428"/>
      <c r="Y13" s="428"/>
      <c r="Z13" s="428"/>
      <c r="AA13" s="428"/>
      <c r="AB13" s="429"/>
      <c r="AC13" s="391">
        <v>379</v>
      </c>
      <c r="AD13" s="392"/>
      <c r="AE13" s="392"/>
      <c r="AF13" s="392"/>
      <c r="AG13" s="393"/>
      <c r="AH13" s="391">
        <v>437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-266419</v>
      </c>
      <c r="BO13" s="416"/>
      <c r="BP13" s="416"/>
      <c r="BQ13" s="416"/>
      <c r="BR13" s="416"/>
      <c r="BS13" s="416"/>
      <c r="BT13" s="416"/>
      <c r="BU13" s="417"/>
      <c r="BV13" s="415">
        <v>-334033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4.7</v>
      </c>
      <c r="CU13" s="386"/>
      <c r="CV13" s="386"/>
      <c r="CW13" s="386"/>
      <c r="CX13" s="386"/>
      <c r="CY13" s="386"/>
      <c r="CZ13" s="386"/>
      <c r="DA13" s="387"/>
      <c r="DB13" s="385">
        <v>3.8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31618</v>
      </c>
      <c r="S14" s="517"/>
      <c r="T14" s="517"/>
      <c r="U14" s="517"/>
      <c r="V14" s="518"/>
      <c r="W14" s="519"/>
      <c r="X14" s="431"/>
      <c r="Y14" s="431"/>
      <c r="Z14" s="431"/>
      <c r="AA14" s="431"/>
      <c r="AB14" s="432"/>
      <c r="AC14" s="509">
        <v>2.5</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70.099999999999994</v>
      </c>
      <c r="CU14" s="488"/>
      <c r="CV14" s="488"/>
      <c r="CW14" s="488"/>
      <c r="CX14" s="488"/>
      <c r="CY14" s="488"/>
      <c r="CZ14" s="488"/>
      <c r="DA14" s="489"/>
      <c r="DB14" s="520">
        <v>74.400000000000006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31407</v>
      </c>
      <c r="S15" s="517"/>
      <c r="T15" s="517"/>
      <c r="U15" s="517"/>
      <c r="V15" s="518"/>
      <c r="W15" s="504" t="s">
        <v>130</v>
      </c>
      <c r="X15" s="428"/>
      <c r="Y15" s="428"/>
      <c r="Z15" s="428"/>
      <c r="AA15" s="428"/>
      <c r="AB15" s="429"/>
      <c r="AC15" s="391">
        <v>4592</v>
      </c>
      <c r="AD15" s="392"/>
      <c r="AE15" s="392"/>
      <c r="AF15" s="392"/>
      <c r="AG15" s="393"/>
      <c r="AH15" s="391">
        <v>4888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3395734</v>
      </c>
      <c r="BO15" s="411"/>
      <c r="BP15" s="411"/>
      <c r="BQ15" s="411"/>
      <c r="BR15" s="411"/>
      <c r="BS15" s="411"/>
      <c r="BT15" s="411"/>
      <c r="BU15" s="412"/>
      <c r="BV15" s="410">
        <v>3409733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30.4</v>
      </c>
      <c r="AD16" s="510"/>
      <c r="AE16" s="510"/>
      <c r="AF16" s="510"/>
      <c r="AG16" s="511"/>
      <c r="AH16" s="509">
        <v>30.7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4937697</v>
      </c>
      <c r="BO16" s="416"/>
      <c r="BP16" s="416"/>
      <c r="BQ16" s="416"/>
      <c r="BR16" s="416"/>
      <c r="BS16" s="416"/>
      <c r="BT16" s="416"/>
      <c r="BU16" s="417"/>
      <c r="BV16" s="415">
        <v>4959409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10132</v>
      </c>
      <c r="AD17" s="392"/>
      <c r="AE17" s="392"/>
      <c r="AF17" s="392"/>
      <c r="AG17" s="393"/>
      <c r="AH17" s="391">
        <v>10595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4303103</v>
      </c>
      <c r="BO17" s="416"/>
      <c r="BP17" s="416"/>
      <c r="BQ17" s="416"/>
      <c r="BR17" s="416"/>
      <c r="BS17" s="416"/>
      <c r="BT17" s="416"/>
      <c r="BU17" s="417"/>
      <c r="BV17" s="415">
        <v>4317528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60.36</v>
      </c>
      <c r="M18" s="480"/>
      <c r="N18" s="480"/>
      <c r="O18" s="480"/>
      <c r="P18" s="480"/>
      <c r="Q18" s="480"/>
      <c r="R18" s="481"/>
      <c r="S18" s="481"/>
      <c r="T18" s="481"/>
      <c r="U18" s="481"/>
      <c r="V18" s="482"/>
      <c r="W18" s="496"/>
      <c r="X18" s="497"/>
      <c r="Y18" s="497"/>
      <c r="Z18" s="497"/>
      <c r="AA18" s="497"/>
      <c r="AB18" s="505"/>
      <c r="AC18" s="379">
        <v>67.099999999999994</v>
      </c>
      <c r="AD18" s="380"/>
      <c r="AE18" s="380"/>
      <c r="AF18" s="380"/>
      <c r="AG18" s="483"/>
      <c r="AH18" s="379">
        <v>66.599999999999994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5747845</v>
      </c>
      <c r="BO18" s="416"/>
      <c r="BP18" s="416"/>
      <c r="BQ18" s="416"/>
      <c r="BR18" s="416"/>
      <c r="BS18" s="416"/>
      <c r="BT18" s="416"/>
      <c r="BU18" s="417"/>
      <c r="BV18" s="415">
        <v>5899589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7144941</v>
      </c>
      <c r="BO19" s="416"/>
      <c r="BP19" s="416"/>
      <c r="BQ19" s="416"/>
      <c r="BR19" s="416"/>
      <c r="BS19" s="416"/>
      <c r="BT19" s="416"/>
      <c r="BU19" s="417"/>
      <c r="BV19" s="415">
        <v>7229573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12007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9887829</v>
      </c>
      <c r="BO23" s="416"/>
      <c r="BP23" s="416"/>
      <c r="BQ23" s="416"/>
      <c r="BR23" s="416"/>
      <c r="BS23" s="416"/>
      <c r="BT23" s="416"/>
      <c r="BU23" s="417"/>
      <c r="BV23" s="415">
        <v>10096205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6408</v>
      </c>
      <c r="R24" s="392"/>
      <c r="S24" s="392"/>
      <c r="T24" s="392"/>
      <c r="U24" s="392"/>
      <c r="V24" s="393"/>
      <c r="W24" s="457"/>
      <c r="X24" s="448"/>
      <c r="Y24" s="449"/>
      <c r="Z24" s="388" t="s">
        <v>154</v>
      </c>
      <c r="AA24" s="389"/>
      <c r="AB24" s="389"/>
      <c r="AC24" s="389"/>
      <c r="AD24" s="389"/>
      <c r="AE24" s="389"/>
      <c r="AF24" s="389"/>
      <c r="AG24" s="390"/>
      <c r="AH24" s="391">
        <v>227</v>
      </c>
      <c r="AI24" s="392"/>
      <c r="AJ24" s="392"/>
      <c r="AK24" s="392"/>
      <c r="AL24" s="393"/>
      <c r="AM24" s="391">
        <v>729578</v>
      </c>
      <c r="AN24" s="392"/>
      <c r="AO24" s="392"/>
      <c r="AP24" s="392"/>
      <c r="AQ24" s="392"/>
      <c r="AR24" s="393"/>
      <c r="AS24" s="391">
        <v>3214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4205637</v>
      </c>
      <c r="BO24" s="416"/>
      <c r="BP24" s="416"/>
      <c r="BQ24" s="416"/>
      <c r="BR24" s="416"/>
      <c r="BS24" s="416"/>
      <c r="BT24" s="416"/>
      <c r="BU24" s="417"/>
      <c r="BV24" s="415">
        <v>4435534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5814</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186067</v>
      </c>
      <c r="BO25" s="411"/>
      <c r="BP25" s="411"/>
      <c r="BQ25" s="411"/>
      <c r="BR25" s="411"/>
      <c r="BS25" s="411"/>
      <c r="BT25" s="411"/>
      <c r="BU25" s="412"/>
      <c r="BV25" s="410">
        <v>309152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5605</v>
      </c>
      <c r="R26" s="392"/>
      <c r="S26" s="392"/>
      <c r="T26" s="392"/>
      <c r="U26" s="392"/>
      <c r="V26" s="393"/>
      <c r="W26" s="457"/>
      <c r="X26" s="448"/>
      <c r="Y26" s="449"/>
      <c r="Z26" s="388" t="s">
        <v>160</v>
      </c>
      <c r="AA26" s="470"/>
      <c r="AB26" s="470"/>
      <c r="AC26" s="470"/>
      <c r="AD26" s="470"/>
      <c r="AE26" s="470"/>
      <c r="AF26" s="470"/>
      <c r="AG26" s="471"/>
      <c r="AH26" s="391">
        <v>28</v>
      </c>
      <c r="AI26" s="392"/>
      <c r="AJ26" s="392"/>
      <c r="AK26" s="392"/>
      <c r="AL26" s="393"/>
      <c r="AM26" s="391">
        <v>100380</v>
      </c>
      <c r="AN26" s="392"/>
      <c r="AO26" s="392"/>
      <c r="AP26" s="392"/>
      <c r="AQ26" s="392"/>
      <c r="AR26" s="393"/>
      <c r="AS26" s="391">
        <v>3585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3200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15099</v>
      </c>
      <c r="AN27" s="392"/>
      <c r="AO27" s="392"/>
      <c r="AP27" s="392"/>
      <c r="AQ27" s="392"/>
      <c r="AR27" s="393"/>
      <c r="AS27" s="391">
        <v>5033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2630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568611</v>
      </c>
      <c r="BO28" s="411"/>
      <c r="BP28" s="411"/>
      <c r="BQ28" s="411"/>
      <c r="BR28" s="411"/>
      <c r="BS28" s="411"/>
      <c r="BT28" s="411"/>
      <c r="BU28" s="412"/>
      <c r="BV28" s="410">
        <v>608555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2420</v>
      </c>
      <c r="R29" s="392"/>
      <c r="S29" s="392"/>
      <c r="T29" s="392"/>
      <c r="U29" s="392"/>
      <c r="V29" s="393"/>
      <c r="W29" s="458"/>
      <c r="X29" s="459"/>
      <c r="Y29" s="460"/>
      <c r="Z29" s="388" t="s">
        <v>170</v>
      </c>
      <c r="AA29" s="389"/>
      <c r="AB29" s="389"/>
      <c r="AC29" s="389"/>
      <c r="AD29" s="389"/>
      <c r="AE29" s="389"/>
      <c r="AF29" s="389"/>
      <c r="AG29" s="390"/>
      <c r="AH29" s="391">
        <v>230</v>
      </c>
      <c r="AI29" s="392"/>
      <c r="AJ29" s="392"/>
      <c r="AK29" s="392"/>
      <c r="AL29" s="393"/>
      <c r="AM29" s="391">
        <v>744677</v>
      </c>
      <c r="AN29" s="392"/>
      <c r="AO29" s="392"/>
      <c r="AP29" s="392"/>
      <c r="AQ29" s="392"/>
      <c r="AR29" s="393"/>
      <c r="AS29" s="391">
        <v>3238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1976</v>
      </c>
      <c r="BO29" s="416"/>
      <c r="BP29" s="416"/>
      <c r="BQ29" s="416"/>
      <c r="BR29" s="416"/>
      <c r="BS29" s="416"/>
      <c r="BT29" s="416"/>
      <c r="BU29" s="417"/>
      <c r="BV29" s="415">
        <v>1976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154234</v>
      </c>
      <c r="BO30" s="419"/>
      <c r="BP30" s="419"/>
      <c r="BQ30" s="419"/>
      <c r="BR30" s="419"/>
      <c r="BS30" s="419"/>
      <c r="BT30" s="419"/>
      <c r="BU30" s="420"/>
      <c r="BV30" s="418">
        <v>161941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埼玉県後期高齢者医療広域連合一般会計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小川町文化協会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埼玉県後期高齢者医療広域連合特別会計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埼玉伝統工芸協会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埼玉県市町村総合事務組合一般会計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埼玉県市町村総合事務組合交通災害特別会計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比企広域市町村圏組合一般会計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比企広域市町村圏組合消防特別会計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比企広域市町村圏組合斎場及び霊きゅう自動車特別会計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比企広域市町村圏組合介護認定及び障害程度区分審査会特別会計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比企広域市町村圏組合公平委員会特別会計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9" sqref="C39:S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96" t="s">
        <v>528</v>
      </c>
      <c r="D34" s="1196"/>
      <c r="E34" s="1197"/>
      <c r="F34" s="32">
        <v>19.25</v>
      </c>
      <c r="G34" s="33">
        <v>19.62</v>
      </c>
      <c r="H34" s="33">
        <v>18.48</v>
      </c>
      <c r="I34" s="33">
        <v>17.98</v>
      </c>
      <c r="J34" s="34">
        <v>19.64</v>
      </c>
      <c r="K34" s="22"/>
      <c r="L34" s="22"/>
      <c r="M34" s="22"/>
      <c r="N34" s="22"/>
      <c r="O34" s="22"/>
      <c r="P34" s="22"/>
    </row>
    <row r="35" spans="1:16" ht="39" customHeight="1" x14ac:dyDescent="0.15">
      <c r="A35" s="22"/>
      <c r="B35" s="35"/>
      <c r="C35" s="1190" t="s">
        <v>529</v>
      </c>
      <c r="D35" s="1191"/>
      <c r="E35" s="1192"/>
      <c r="F35" s="36">
        <v>5.69</v>
      </c>
      <c r="G35" s="37">
        <v>6.28</v>
      </c>
      <c r="H35" s="37">
        <v>6.25</v>
      </c>
      <c r="I35" s="37">
        <v>4.72</v>
      </c>
      <c r="J35" s="38">
        <v>5.16</v>
      </c>
      <c r="K35" s="22"/>
      <c r="L35" s="22"/>
      <c r="M35" s="22"/>
      <c r="N35" s="22"/>
      <c r="O35" s="22"/>
      <c r="P35" s="22"/>
    </row>
    <row r="36" spans="1:16" ht="39" customHeight="1" x14ac:dyDescent="0.15">
      <c r="A36" s="22"/>
      <c r="B36" s="35"/>
      <c r="C36" s="1190" t="s">
        <v>530</v>
      </c>
      <c r="D36" s="1191"/>
      <c r="E36" s="1192"/>
      <c r="F36" s="36">
        <v>1.61</v>
      </c>
      <c r="G36" s="37">
        <v>2.41</v>
      </c>
      <c r="H36" s="37">
        <v>2.12</v>
      </c>
      <c r="I36" s="37">
        <v>3.15</v>
      </c>
      <c r="J36" s="38">
        <v>2.98</v>
      </c>
      <c r="K36" s="22"/>
      <c r="L36" s="22"/>
      <c r="M36" s="22"/>
      <c r="N36" s="22"/>
      <c r="O36" s="22"/>
      <c r="P36" s="22"/>
    </row>
    <row r="37" spans="1:16" ht="39" customHeight="1" x14ac:dyDescent="0.15">
      <c r="A37" s="22"/>
      <c r="B37" s="35"/>
      <c r="C37" s="1190" t="s">
        <v>531</v>
      </c>
      <c r="D37" s="1191"/>
      <c r="E37" s="1192"/>
      <c r="F37" s="36">
        <v>0.87</v>
      </c>
      <c r="G37" s="37">
        <v>1.25</v>
      </c>
      <c r="H37" s="37">
        <v>0.56999999999999995</v>
      </c>
      <c r="I37" s="37">
        <v>1.35</v>
      </c>
      <c r="J37" s="38">
        <v>1.94</v>
      </c>
      <c r="K37" s="22"/>
      <c r="L37" s="22"/>
      <c r="M37" s="22"/>
      <c r="N37" s="22"/>
      <c r="O37" s="22"/>
      <c r="P37" s="22"/>
    </row>
    <row r="38" spans="1:16" ht="39" customHeight="1" x14ac:dyDescent="0.15">
      <c r="A38" s="22"/>
      <c r="B38" s="35"/>
      <c r="C38" s="1190" t="s">
        <v>532</v>
      </c>
      <c r="D38" s="1191"/>
      <c r="E38" s="1192"/>
      <c r="F38" s="36">
        <v>0.54</v>
      </c>
      <c r="G38" s="37">
        <v>0.39</v>
      </c>
      <c r="H38" s="37">
        <v>0.57999999999999996</v>
      </c>
      <c r="I38" s="37">
        <v>0.73</v>
      </c>
      <c r="J38" s="38">
        <v>0.69</v>
      </c>
      <c r="K38" s="22"/>
      <c r="L38" s="22"/>
      <c r="M38" s="22"/>
      <c r="N38" s="22"/>
      <c r="O38" s="22"/>
      <c r="P38" s="22"/>
    </row>
    <row r="39" spans="1:16" ht="39" customHeight="1" x14ac:dyDescent="0.15">
      <c r="A39" s="22"/>
      <c r="B39" s="35"/>
      <c r="C39" s="1190" t="s">
        <v>533</v>
      </c>
      <c r="D39" s="1191"/>
      <c r="E39" s="1192"/>
      <c r="F39" s="36">
        <v>0.05</v>
      </c>
      <c r="G39" s="37">
        <v>0.04</v>
      </c>
      <c r="H39" s="37">
        <v>0.09</v>
      </c>
      <c r="I39" s="37">
        <v>0.14000000000000001</v>
      </c>
      <c r="J39" s="38">
        <v>0.13</v>
      </c>
      <c r="K39" s="22"/>
      <c r="L39" s="22"/>
      <c r="M39" s="22"/>
      <c r="N39" s="22"/>
      <c r="O39" s="22"/>
      <c r="P39" s="22"/>
    </row>
    <row r="40" spans="1:16" ht="39" customHeight="1" x14ac:dyDescent="0.15">
      <c r="A40" s="22"/>
      <c r="B40" s="35"/>
      <c r="C40" s="1190" t="s">
        <v>534</v>
      </c>
      <c r="D40" s="1191"/>
      <c r="E40" s="1192"/>
      <c r="F40" s="36">
        <v>0.03</v>
      </c>
      <c r="G40" s="37">
        <v>0.02</v>
      </c>
      <c r="H40" s="37">
        <v>0.01</v>
      </c>
      <c r="I40" s="37">
        <v>0.01</v>
      </c>
      <c r="J40" s="38">
        <v>0.1</v>
      </c>
      <c r="K40" s="22"/>
      <c r="L40" s="22"/>
      <c r="M40" s="22"/>
      <c r="N40" s="22"/>
      <c r="O40" s="22"/>
      <c r="P40" s="22"/>
    </row>
    <row r="41" spans="1:16" ht="39" customHeight="1" x14ac:dyDescent="0.15">
      <c r="A41" s="22"/>
      <c r="B41" s="35"/>
      <c r="C41" s="1190"/>
      <c r="D41" s="1191"/>
      <c r="E41" s="1192"/>
      <c r="F41" s="36"/>
      <c r="G41" s="37"/>
      <c r="H41" s="37"/>
      <c r="I41" s="37"/>
      <c r="J41" s="38"/>
      <c r="K41" s="22"/>
      <c r="L41" s="22"/>
      <c r="M41" s="22"/>
      <c r="N41" s="22"/>
      <c r="O41" s="22"/>
      <c r="P41" s="22"/>
    </row>
    <row r="42" spans="1:16" ht="39" customHeight="1" x14ac:dyDescent="0.15">
      <c r="A42" s="22"/>
      <c r="B42" s="39"/>
      <c r="C42" s="1190" t="s">
        <v>535</v>
      </c>
      <c r="D42" s="1191"/>
      <c r="E42" s="1192"/>
      <c r="F42" s="36" t="s">
        <v>478</v>
      </c>
      <c r="G42" s="37" t="s">
        <v>478</v>
      </c>
      <c r="H42" s="37" t="s">
        <v>478</v>
      </c>
      <c r="I42" s="37" t="s">
        <v>478</v>
      </c>
      <c r="J42" s="38" t="s">
        <v>478</v>
      </c>
      <c r="K42" s="22"/>
      <c r="L42" s="22"/>
      <c r="M42" s="22"/>
      <c r="N42" s="22"/>
      <c r="O42" s="22"/>
      <c r="P42" s="22"/>
    </row>
    <row r="43" spans="1:16" ht="39" customHeight="1" thickBot="1" x14ac:dyDescent="0.2">
      <c r="A43" s="22"/>
      <c r="B43" s="40"/>
      <c r="C43" s="1193" t="s">
        <v>536</v>
      </c>
      <c r="D43" s="1194"/>
      <c r="E43" s="1195"/>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E39" sqref="E39:S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206" t="s">
        <v>11</v>
      </c>
      <c r="C45" s="1207"/>
      <c r="D45" s="58"/>
      <c r="E45" s="1212" t="s">
        <v>12</v>
      </c>
      <c r="F45" s="1212"/>
      <c r="G45" s="1212"/>
      <c r="H45" s="1212"/>
      <c r="I45" s="1212"/>
      <c r="J45" s="1213"/>
      <c r="K45" s="59">
        <v>840</v>
      </c>
      <c r="L45" s="60">
        <v>820</v>
      </c>
      <c r="M45" s="60">
        <v>829</v>
      </c>
      <c r="N45" s="60">
        <v>892</v>
      </c>
      <c r="O45" s="61">
        <v>923</v>
      </c>
      <c r="P45" s="48"/>
      <c r="Q45" s="48"/>
      <c r="R45" s="48"/>
      <c r="S45" s="48"/>
      <c r="T45" s="48"/>
      <c r="U45" s="48"/>
    </row>
    <row r="46" spans="1:21" ht="30.75" customHeight="1" x14ac:dyDescent="0.15">
      <c r="A46" s="48"/>
      <c r="B46" s="1208"/>
      <c r="C46" s="1209"/>
      <c r="D46" s="62"/>
      <c r="E46" s="1200" t="s">
        <v>13</v>
      </c>
      <c r="F46" s="1200"/>
      <c r="G46" s="1200"/>
      <c r="H46" s="1200"/>
      <c r="I46" s="1200"/>
      <c r="J46" s="1201"/>
      <c r="K46" s="63" t="s">
        <v>478</v>
      </c>
      <c r="L46" s="64" t="s">
        <v>478</v>
      </c>
      <c r="M46" s="64" t="s">
        <v>478</v>
      </c>
      <c r="N46" s="64" t="s">
        <v>478</v>
      </c>
      <c r="O46" s="65" t="s">
        <v>478</v>
      </c>
      <c r="P46" s="48"/>
      <c r="Q46" s="48"/>
      <c r="R46" s="48"/>
      <c r="S46" s="48"/>
      <c r="T46" s="48"/>
      <c r="U46" s="48"/>
    </row>
    <row r="47" spans="1:21" ht="30.75" customHeight="1" x14ac:dyDescent="0.15">
      <c r="A47" s="48"/>
      <c r="B47" s="1208"/>
      <c r="C47" s="1209"/>
      <c r="D47" s="62"/>
      <c r="E47" s="1200" t="s">
        <v>14</v>
      </c>
      <c r="F47" s="1200"/>
      <c r="G47" s="1200"/>
      <c r="H47" s="1200"/>
      <c r="I47" s="1200"/>
      <c r="J47" s="1201"/>
      <c r="K47" s="63" t="s">
        <v>478</v>
      </c>
      <c r="L47" s="64" t="s">
        <v>478</v>
      </c>
      <c r="M47" s="64" t="s">
        <v>478</v>
      </c>
      <c r="N47" s="64" t="s">
        <v>478</v>
      </c>
      <c r="O47" s="65" t="s">
        <v>478</v>
      </c>
      <c r="P47" s="48"/>
      <c r="Q47" s="48"/>
      <c r="R47" s="48"/>
      <c r="S47" s="48"/>
      <c r="T47" s="48"/>
      <c r="U47" s="48"/>
    </row>
    <row r="48" spans="1:21" ht="30.75" customHeight="1" x14ac:dyDescent="0.15">
      <c r="A48" s="48"/>
      <c r="B48" s="1208"/>
      <c r="C48" s="1209"/>
      <c r="D48" s="62"/>
      <c r="E48" s="1200" t="s">
        <v>15</v>
      </c>
      <c r="F48" s="1200"/>
      <c r="G48" s="1200"/>
      <c r="H48" s="1200"/>
      <c r="I48" s="1200"/>
      <c r="J48" s="1201"/>
      <c r="K48" s="63">
        <v>172</v>
      </c>
      <c r="L48" s="64">
        <v>180</v>
      </c>
      <c r="M48" s="64">
        <v>198</v>
      </c>
      <c r="N48" s="64">
        <v>206</v>
      </c>
      <c r="O48" s="65">
        <v>193</v>
      </c>
      <c r="P48" s="48"/>
      <c r="Q48" s="48"/>
      <c r="R48" s="48"/>
      <c r="S48" s="48"/>
      <c r="T48" s="48"/>
      <c r="U48" s="48"/>
    </row>
    <row r="49" spans="1:21" ht="30.75" customHeight="1" x14ac:dyDescent="0.15">
      <c r="A49" s="48"/>
      <c r="B49" s="1208"/>
      <c r="C49" s="1209"/>
      <c r="D49" s="62"/>
      <c r="E49" s="1200" t="s">
        <v>16</v>
      </c>
      <c r="F49" s="1200"/>
      <c r="G49" s="1200"/>
      <c r="H49" s="1200"/>
      <c r="I49" s="1200"/>
      <c r="J49" s="1201"/>
      <c r="K49" s="63">
        <v>34</v>
      </c>
      <c r="L49" s="64">
        <v>41</v>
      </c>
      <c r="M49" s="64">
        <v>42</v>
      </c>
      <c r="N49" s="64">
        <v>38</v>
      </c>
      <c r="O49" s="65">
        <v>36</v>
      </c>
      <c r="P49" s="48"/>
      <c r="Q49" s="48"/>
      <c r="R49" s="48"/>
      <c r="S49" s="48"/>
      <c r="T49" s="48"/>
      <c r="U49" s="48"/>
    </row>
    <row r="50" spans="1:21" ht="30.75" customHeight="1" x14ac:dyDescent="0.15">
      <c r="A50" s="48"/>
      <c r="B50" s="1208"/>
      <c r="C50" s="1209"/>
      <c r="D50" s="62"/>
      <c r="E50" s="1200" t="s">
        <v>17</v>
      </c>
      <c r="F50" s="1200"/>
      <c r="G50" s="1200"/>
      <c r="H50" s="1200"/>
      <c r="I50" s="1200"/>
      <c r="J50" s="1201"/>
      <c r="K50" s="63" t="s">
        <v>478</v>
      </c>
      <c r="L50" s="64" t="s">
        <v>478</v>
      </c>
      <c r="M50" s="64" t="s">
        <v>478</v>
      </c>
      <c r="N50" s="64" t="s">
        <v>478</v>
      </c>
      <c r="O50" s="65" t="s">
        <v>478</v>
      </c>
      <c r="P50" s="48"/>
      <c r="Q50" s="48"/>
      <c r="R50" s="48"/>
      <c r="S50" s="48"/>
      <c r="T50" s="48"/>
      <c r="U50" s="48"/>
    </row>
    <row r="51" spans="1:21" ht="30.75" customHeight="1" x14ac:dyDescent="0.15">
      <c r="A51" s="48"/>
      <c r="B51" s="1210"/>
      <c r="C51" s="1211"/>
      <c r="D51" s="66"/>
      <c r="E51" s="1200" t="s">
        <v>18</v>
      </c>
      <c r="F51" s="1200"/>
      <c r="G51" s="1200"/>
      <c r="H51" s="1200"/>
      <c r="I51" s="1200"/>
      <c r="J51" s="1201"/>
      <c r="K51" s="63" t="s">
        <v>478</v>
      </c>
      <c r="L51" s="64" t="s">
        <v>478</v>
      </c>
      <c r="M51" s="64" t="s">
        <v>478</v>
      </c>
      <c r="N51" s="64" t="s">
        <v>478</v>
      </c>
      <c r="O51" s="65" t="s">
        <v>478</v>
      </c>
      <c r="P51" s="48"/>
      <c r="Q51" s="48"/>
      <c r="R51" s="48"/>
      <c r="S51" s="48"/>
      <c r="T51" s="48"/>
      <c r="U51" s="48"/>
    </row>
    <row r="52" spans="1:21" ht="30.75" customHeight="1" x14ac:dyDescent="0.15">
      <c r="A52" s="48"/>
      <c r="B52" s="1198" t="s">
        <v>19</v>
      </c>
      <c r="C52" s="1199"/>
      <c r="D52" s="66"/>
      <c r="E52" s="1200" t="s">
        <v>20</v>
      </c>
      <c r="F52" s="1200"/>
      <c r="G52" s="1200"/>
      <c r="H52" s="1200"/>
      <c r="I52" s="1200"/>
      <c r="J52" s="1201"/>
      <c r="K52" s="63">
        <v>833</v>
      </c>
      <c r="L52" s="64">
        <v>850</v>
      </c>
      <c r="M52" s="64">
        <v>907</v>
      </c>
      <c r="N52" s="64">
        <v>846</v>
      </c>
      <c r="O52" s="65">
        <v>804</v>
      </c>
      <c r="P52" s="48"/>
      <c r="Q52" s="48"/>
      <c r="R52" s="48"/>
      <c r="S52" s="48"/>
      <c r="T52" s="48"/>
      <c r="U52" s="48"/>
    </row>
    <row r="53" spans="1:21" ht="30.75" customHeight="1" thickBot="1" x14ac:dyDescent="0.2">
      <c r="A53" s="48"/>
      <c r="B53" s="1202" t="s">
        <v>21</v>
      </c>
      <c r="C53" s="1203"/>
      <c r="D53" s="67"/>
      <c r="E53" s="1204" t="s">
        <v>22</v>
      </c>
      <c r="F53" s="1204"/>
      <c r="G53" s="1204"/>
      <c r="H53" s="1204"/>
      <c r="I53" s="1204"/>
      <c r="J53" s="1205"/>
      <c r="K53" s="68">
        <v>213</v>
      </c>
      <c r="L53" s="69">
        <v>191</v>
      </c>
      <c r="M53" s="69">
        <v>162</v>
      </c>
      <c r="N53" s="69">
        <v>290</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26" t="s">
        <v>24</v>
      </c>
      <c r="C41" s="1227"/>
      <c r="D41" s="81"/>
      <c r="E41" s="1228" t="s">
        <v>25</v>
      </c>
      <c r="F41" s="1228"/>
      <c r="G41" s="1228"/>
      <c r="H41" s="1229"/>
      <c r="I41" s="82">
        <v>9068</v>
      </c>
      <c r="J41" s="83">
        <v>9404</v>
      </c>
      <c r="K41" s="83">
        <v>10125</v>
      </c>
      <c r="L41" s="83">
        <v>10096</v>
      </c>
      <c r="M41" s="84">
        <v>9888</v>
      </c>
    </row>
    <row r="42" spans="2:13" ht="27.75" customHeight="1" x14ac:dyDescent="0.15">
      <c r="B42" s="1216"/>
      <c r="C42" s="1217"/>
      <c r="D42" s="85"/>
      <c r="E42" s="1220" t="s">
        <v>26</v>
      </c>
      <c r="F42" s="1220"/>
      <c r="G42" s="1220"/>
      <c r="H42" s="1221"/>
      <c r="I42" s="86" t="s">
        <v>478</v>
      </c>
      <c r="J42" s="87" t="s">
        <v>478</v>
      </c>
      <c r="K42" s="87" t="s">
        <v>478</v>
      </c>
      <c r="L42" s="87" t="s">
        <v>478</v>
      </c>
      <c r="M42" s="88" t="s">
        <v>478</v>
      </c>
    </row>
    <row r="43" spans="2:13" ht="27.75" customHeight="1" x14ac:dyDescent="0.15">
      <c r="B43" s="1216"/>
      <c r="C43" s="1217"/>
      <c r="D43" s="85"/>
      <c r="E43" s="1220" t="s">
        <v>27</v>
      </c>
      <c r="F43" s="1220"/>
      <c r="G43" s="1220"/>
      <c r="H43" s="1221"/>
      <c r="I43" s="86">
        <v>3683</v>
      </c>
      <c r="J43" s="87">
        <v>3562</v>
      </c>
      <c r="K43" s="87">
        <v>3636</v>
      </c>
      <c r="L43" s="87">
        <v>3688</v>
      </c>
      <c r="M43" s="88">
        <v>3687</v>
      </c>
    </row>
    <row r="44" spans="2:13" ht="27.75" customHeight="1" x14ac:dyDescent="0.15">
      <c r="B44" s="1216"/>
      <c r="C44" s="1217"/>
      <c r="D44" s="85"/>
      <c r="E44" s="1220" t="s">
        <v>28</v>
      </c>
      <c r="F44" s="1220"/>
      <c r="G44" s="1220"/>
      <c r="H44" s="1221"/>
      <c r="I44" s="86">
        <v>236</v>
      </c>
      <c r="J44" s="87">
        <v>239</v>
      </c>
      <c r="K44" s="87">
        <v>258</v>
      </c>
      <c r="L44" s="87">
        <v>272</v>
      </c>
      <c r="M44" s="88">
        <v>248</v>
      </c>
    </row>
    <row r="45" spans="2:13" ht="27.75" customHeight="1" x14ac:dyDescent="0.15">
      <c r="B45" s="1216"/>
      <c r="C45" s="1217"/>
      <c r="D45" s="85"/>
      <c r="E45" s="1220" t="s">
        <v>29</v>
      </c>
      <c r="F45" s="1220"/>
      <c r="G45" s="1220"/>
      <c r="H45" s="1221"/>
      <c r="I45" s="86">
        <v>3123</v>
      </c>
      <c r="J45" s="87">
        <v>3086</v>
      </c>
      <c r="K45" s="87">
        <v>2830</v>
      </c>
      <c r="L45" s="87">
        <v>2653</v>
      </c>
      <c r="M45" s="88">
        <v>2611</v>
      </c>
    </row>
    <row r="46" spans="2:13" ht="27.75" customHeight="1" x14ac:dyDescent="0.15">
      <c r="B46" s="1216"/>
      <c r="C46" s="1217"/>
      <c r="D46" s="89"/>
      <c r="E46" s="1220" t="s">
        <v>30</v>
      </c>
      <c r="F46" s="1220"/>
      <c r="G46" s="1220"/>
      <c r="H46" s="1221"/>
      <c r="I46" s="86" t="s">
        <v>478</v>
      </c>
      <c r="J46" s="87" t="s">
        <v>478</v>
      </c>
      <c r="K46" s="87" t="s">
        <v>478</v>
      </c>
      <c r="L46" s="87" t="s">
        <v>478</v>
      </c>
      <c r="M46" s="88" t="s">
        <v>478</v>
      </c>
    </row>
    <row r="47" spans="2:13" ht="27.75" customHeight="1" x14ac:dyDescent="0.15">
      <c r="B47" s="1216"/>
      <c r="C47" s="1217"/>
      <c r="D47" s="90"/>
      <c r="E47" s="1230" t="s">
        <v>31</v>
      </c>
      <c r="F47" s="1231"/>
      <c r="G47" s="1231"/>
      <c r="H47" s="1232"/>
      <c r="I47" s="86" t="s">
        <v>478</v>
      </c>
      <c r="J47" s="87" t="s">
        <v>478</v>
      </c>
      <c r="K47" s="87" t="s">
        <v>478</v>
      </c>
      <c r="L47" s="87" t="s">
        <v>478</v>
      </c>
      <c r="M47" s="88" t="s">
        <v>478</v>
      </c>
    </row>
    <row r="48" spans="2:13" ht="27.75" customHeight="1" x14ac:dyDescent="0.15">
      <c r="B48" s="1216"/>
      <c r="C48" s="1217"/>
      <c r="D48" s="85"/>
      <c r="E48" s="1220" t="s">
        <v>32</v>
      </c>
      <c r="F48" s="1220"/>
      <c r="G48" s="1220"/>
      <c r="H48" s="1221"/>
      <c r="I48" s="86" t="s">
        <v>478</v>
      </c>
      <c r="J48" s="87" t="s">
        <v>478</v>
      </c>
      <c r="K48" s="87" t="s">
        <v>478</v>
      </c>
      <c r="L48" s="87" t="s">
        <v>478</v>
      </c>
      <c r="M48" s="88" t="s">
        <v>478</v>
      </c>
    </row>
    <row r="49" spans="2:13" ht="27.75" customHeight="1" x14ac:dyDescent="0.15">
      <c r="B49" s="1218"/>
      <c r="C49" s="1219"/>
      <c r="D49" s="85"/>
      <c r="E49" s="1220" t="s">
        <v>33</v>
      </c>
      <c r="F49" s="1220"/>
      <c r="G49" s="1220"/>
      <c r="H49" s="1221"/>
      <c r="I49" s="86" t="s">
        <v>478</v>
      </c>
      <c r="J49" s="87" t="s">
        <v>478</v>
      </c>
      <c r="K49" s="87" t="s">
        <v>478</v>
      </c>
      <c r="L49" s="87" t="s">
        <v>478</v>
      </c>
      <c r="M49" s="88" t="s">
        <v>478</v>
      </c>
    </row>
    <row r="50" spans="2:13" ht="27.75" customHeight="1" x14ac:dyDescent="0.15">
      <c r="B50" s="1214" t="s">
        <v>34</v>
      </c>
      <c r="C50" s="1215"/>
      <c r="D50" s="91"/>
      <c r="E50" s="1220" t="s">
        <v>35</v>
      </c>
      <c r="F50" s="1220"/>
      <c r="G50" s="1220"/>
      <c r="H50" s="1221"/>
      <c r="I50" s="86">
        <v>1304</v>
      </c>
      <c r="J50" s="87">
        <v>1576</v>
      </c>
      <c r="K50" s="87">
        <v>1004</v>
      </c>
      <c r="L50" s="87">
        <v>1059</v>
      </c>
      <c r="M50" s="88">
        <v>1182</v>
      </c>
    </row>
    <row r="51" spans="2:13" ht="27.75" customHeight="1" x14ac:dyDescent="0.15">
      <c r="B51" s="1216"/>
      <c r="C51" s="1217"/>
      <c r="D51" s="85"/>
      <c r="E51" s="1220" t="s">
        <v>36</v>
      </c>
      <c r="F51" s="1220"/>
      <c r="G51" s="1220"/>
      <c r="H51" s="1221"/>
      <c r="I51" s="86">
        <v>2575</v>
      </c>
      <c r="J51" s="87">
        <v>2454</v>
      </c>
      <c r="K51" s="87">
        <v>2325</v>
      </c>
      <c r="L51" s="87">
        <v>2207</v>
      </c>
      <c r="M51" s="88">
        <v>2150</v>
      </c>
    </row>
    <row r="52" spans="2:13" ht="27.75" customHeight="1" x14ac:dyDescent="0.15">
      <c r="B52" s="1218"/>
      <c r="C52" s="1219"/>
      <c r="D52" s="85"/>
      <c r="E52" s="1220" t="s">
        <v>37</v>
      </c>
      <c r="F52" s="1220"/>
      <c r="G52" s="1220"/>
      <c r="H52" s="1221"/>
      <c r="I52" s="86">
        <v>8634</v>
      </c>
      <c r="J52" s="87">
        <v>9017</v>
      </c>
      <c r="K52" s="87">
        <v>9128</v>
      </c>
      <c r="L52" s="87">
        <v>9186</v>
      </c>
      <c r="M52" s="88">
        <v>9162</v>
      </c>
    </row>
    <row r="53" spans="2:13" ht="27.75" customHeight="1" thickBot="1" x14ac:dyDescent="0.2">
      <c r="B53" s="1222" t="s">
        <v>21</v>
      </c>
      <c r="C53" s="1223"/>
      <c r="D53" s="92"/>
      <c r="E53" s="1224" t="s">
        <v>38</v>
      </c>
      <c r="F53" s="1224"/>
      <c r="G53" s="1224"/>
      <c r="H53" s="1225"/>
      <c r="I53" s="93">
        <v>3596</v>
      </c>
      <c r="J53" s="94">
        <v>3243</v>
      </c>
      <c r="K53" s="94">
        <v>4393</v>
      </c>
      <c r="L53" s="94">
        <v>4258</v>
      </c>
      <c r="M53" s="95">
        <v>3940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3" t="s">
        <v>571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563</v>
      </c>
      <c r="H51" s="1246"/>
      <c r="I51" s="1251" t="s">
        <v>564</v>
      </c>
      <c r="J51" s="1251"/>
      <c r="K51" s="1253"/>
      <c r="L51" s="1253"/>
      <c r="M51" s="1253"/>
      <c r="N51" s="1254">
        <v>74.400000000000006</v>
      </c>
      <c r="O51" s="1254">
        <v>70.099999999999994</v>
      </c>
    </row>
    <row r="52" spans="1:17" x14ac:dyDescent="0.15">
      <c r="B52" s="250"/>
      <c r="C52" s="246"/>
      <c r="D52" s="246"/>
      <c r="E52" s="246"/>
      <c r="F52" s="246"/>
      <c r="G52" s="1247"/>
      <c r="H52" s="1248"/>
      <c r="I52" s="1252"/>
      <c r="J52" s="1252"/>
      <c r="K52" s="1254"/>
      <c r="L52" s="1254"/>
      <c r="M52" s="1254"/>
      <c r="N52" s="1254"/>
      <c r="O52" s="1254"/>
    </row>
    <row r="53" spans="1:17" x14ac:dyDescent="0.15">
      <c r="A53" s="357"/>
      <c r="B53" s="250"/>
      <c r="C53" s="246"/>
      <c r="D53" s="246"/>
      <c r="E53" s="246"/>
      <c r="F53" s="246"/>
      <c r="G53" s="1247"/>
      <c r="H53" s="1248"/>
      <c r="I53" s="1255" t="s">
        <v>565</v>
      </c>
      <c r="J53" s="1255"/>
      <c r="K53" s="1256"/>
      <c r="L53" s="1256"/>
      <c r="M53" s="1256"/>
      <c r="N53" s="1258">
        <v>57.2</v>
      </c>
      <c r="O53" s="1258">
        <v>58.3</v>
      </c>
    </row>
    <row r="54" spans="1:17" x14ac:dyDescent="0.15">
      <c r="A54" s="357"/>
      <c r="B54" s="250"/>
      <c r="C54" s="246"/>
      <c r="D54" s="246"/>
      <c r="E54" s="246"/>
      <c r="F54" s="246"/>
      <c r="G54" s="1249"/>
      <c r="H54" s="1250"/>
      <c r="I54" s="1255"/>
      <c r="J54" s="1255"/>
      <c r="K54" s="1257"/>
      <c r="L54" s="1257"/>
      <c r="M54" s="1257"/>
      <c r="N54" s="1257"/>
      <c r="O54" s="1257"/>
    </row>
    <row r="55" spans="1:17" x14ac:dyDescent="0.15">
      <c r="A55" s="357"/>
      <c r="B55" s="250"/>
      <c r="C55" s="246"/>
      <c r="D55" s="246"/>
      <c r="E55" s="246"/>
      <c r="F55" s="246"/>
      <c r="G55" s="1259" t="s">
        <v>566</v>
      </c>
      <c r="H55" s="1260"/>
      <c r="I55" s="1255" t="s">
        <v>564</v>
      </c>
      <c r="J55" s="1255"/>
      <c r="K55" s="1253"/>
      <c r="L55" s="1253"/>
      <c r="M55" s="1253"/>
      <c r="N55" s="1254">
        <v>13</v>
      </c>
      <c r="O55" s="1254">
        <v>21</v>
      </c>
    </row>
    <row r="56" spans="1:17" x14ac:dyDescent="0.15">
      <c r="A56" s="357"/>
      <c r="B56" s="250"/>
      <c r="C56" s="246"/>
      <c r="D56" s="246"/>
      <c r="E56" s="246"/>
      <c r="F56" s="246"/>
      <c r="G56" s="1261"/>
      <c r="H56" s="1262"/>
      <c r="I56" s="1255"/>
      <c r="J56" s="1255"/>
      <c r="K56" s="1254"/>
      <c r="L56" s="1254"/>
      <c r="M56" s="1254"/>
      <c r="N56" s="1254"/>
      <c r="O56" s="1254"/>
    </row>
    <row r="57" spans="1:17" s="357" customFormat="1" x14ac:dyDescent="0.15">
      <c r="B57" s="358"/>
      <c r="C57" s="354"/>
      <c r="D57" s="354"/>
      <c r="E57" s="354"/>
      <c r="F57" s="354"/>
      <c r="G57" s="1261"/>
      <c r="H57" s="1262"/>
      <c r="I57" s="1265" t="s">
        <v>570</v>
      </c>
      <c r="J57" s="1265"/>
      <c r="K57" s="1256"/>
      <c r="L57" s="1256"/>
      <c r="M57" s="1256"/>
      <c r="N57" s="1258">
        <v>53.4</v>
      </c>
      <c r="O57" s="1258">
        <v>53.4</v>
      </c>
      <c r="P57" s="359"/>
      <c r="Q57" s="358"/>
    </row>
    <row r="58" spans="1:17" s="357" customFormat="1" x14ac:dyDescent="0.15">
      <c r="A58" s="245"/>
      <c r="B58" s="358"/>
      <c r="C58" s="354"/>
      <c r="D58" s="354"/>
      <c r="E58" s="354"/>
      <c r="F58" s="354"/>
      <c r="G58" s="1263"/>
      <c r="H58" s="1264"/>
      <c r="I58" s="1265"/>
      <c r="J58" s="1265"/>
      <c r="K58" s="1257"/>
      <c r="L58" s="1257"/>
      <c r="M58" s="1257"/>
      <c r="N58" s="1257"/>
      <c r="O58" s="125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3" t="s">
        <v>572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563</v>
      </c>
      <c r="H73" s="1246"/>
      <c r="I73" s="1251" t="s">
        <v>564</v>
      </c>
      <c r="J73" s="1251"/>
      <c r="K73" s="1266">
        <v>64.3</v>
      </c>
      <c r="L73" s="1266">
        <v>57.9</v>
      </c>
      <c r="M73" s="1254">
        <v>79.7</v>
      </c>
      <c r="N73" s="1254">
        <v>74.400000000000006</v>
      </c>
      <c r="O73" s="1254">
        <v>70.099999999999994</v>
      </c>
      <c r="S73" s="245">
        <v>9.9</v>
      </c>
    </row>
    <row r="74" spans="2:30" x14ac:dyDescent="0.15">
      <c r="B74" s="250"/>
      <c r="C74" s="246"/>
      <c r="D74" s="246"/>
      <c r="E74" s="246"/>
      <c r="F74" s="246"/>
      <c r="G74" s="1247"/>
      <c r="H74" s="1248"/>
      <c r="I74" s="1252"/>
      <c r="J74" s="1252"/>
      <c r="K74" s="1266"/>
      <c r="L74" s="1266"/>
      <c r="M74" s="1254"/>
      <c r="N74" s="1254"/>
      <c r="O74" s="1254"/>
    </row>
    <row r="75" spans="2:30" x14ac:dyDescent="0.15">
      <c r="B75" s="250"/>
      <c r="C75" s="246"/>
      <c r="D75" s="246"/>
      <c r="E75" s="246"/>
      <c r="F75" s="246"/>
      <c r="G75" s="1247"/>
      <c r="H75" s="1248"/>
      <c r="I75" s="1255" t="s">
        <v>569</v>
      </c>
      <c r="J75" s="1255"/>
      <c r="K75" s="1258">
        <v>5.0999999999999996</v>
      </c>
      <c r="L75" s="1258">
        <v>4.2</v>
      </c>
      <c r="M75" s="1258">
        <v>3.3</v>
      </c>
      <c r="N75" s="1258">
        <v>3.8</v>
      </c>
      <c r="O75" s="1258">
        <v>4.7</v>
      </c>
      <c r="U75" s="245">
        <v>81.2</v>
      </c>
      <c r="W75" s="245">
        <v>87.2</v>
      </c>
      <c r="Y75" s="245">
        <v>99.8</v>
      </c>
      <c r="AA75" s="245">
        <v>109.5</v>
      </c>
      <c r="AC75" s="245">
        <v>115.2</v>
      </c>
    </row>
    <row r="76" spans="2:30" x14ac:dyDescent="0.15">
      <c r="B76" s="250"/>
      <c r="C76" s="246"/>
      <c r="D76" s="246"/>
      <c r="E76" s="246"/>
      <c r="F76" s="246"/>
      <c r="G76" s="1249"/>
      <c r="H76" s="1250"/>
      <c r="I76" s="1255"/>
      <c r="J76" s="1255"/>
      <c r="K76" s="1257"/>
      <c r="L76" s="1257"/>
      <c r="M76" s="1257"/>
      <c r="N76" s="1257"/>
      <c r="O76" s="1257"/>
    </row>
    <row r="77" spans="2:30" x14ac:dyDescent="0.15">
      <c r="B77" s="250"/>
      <c r="C77" s="246"/>
      <c r="D77" s="246"/>
      <c r="E77" s="246"/>
      <c r="F77" s="246"/>
      <c r="G77" s="1259" t="s">
        <v>566</v>
      </c>
      <c r="H77" s="1260"/>
      <c r="I77" s="1255" t="s">
        <v>564</v>
      </c>
      <c r="J77" s="1255"/>
      <c r="K77" s="1266">
        <v>30.7</v>
      </c>
      <c r="L77" s="1266">
        <v>22.3</v>
      </c>
      <c r="M77" s="1254">
        <v>20.3</v>
      </c>
      <c r="N77" s="1254">
        <v>13</v>
      </c>
      <c r="O77" s="1254">
        <v>21</v>
      </c>
      <c r="R77" s="245">
        <v>12.3</v>
      </c>
      <c r="T77" s="245">
        <v>11.1</v>
      </c>
    </row>
    <row r="78" spans="2:30" x14ac:dyDescent="0.15">
      <c r="B78" s="250"/>
      <c r="C78" s="246"/>
      <c r="D78" s="246"/>
      <c r="E78" s="246"/>
      <c r="F78" s="246"/>
      <c r="G78" s="1261"/>
      <c r="H78" s="1262"/>
      <c r="I78" s="1255"/>
      <c r="J78" s="1255"/>
      <c r="K78" s="1266"/>
      <c r="L78" s="1266"/>
      <c r="M78" s="1254"/>
      <c r="N78" s="1254"/>
      <c r="O78" s="1254"/>
    </row>
    <row r="79" spans="2:30" x14ac:dyDescent="0.15">
      <c r="B79" s="250"/>
      <c r="C79" s="246"/>
      <c r="D79" s="246"/>
      <c r="E79" s="246"/>
      <c r="F79" s="246"/>
      <c r="G79" s="1261"/>
      <c r="H79" s="1262"/>
      <c r="I79" s="1267" t="s">
        <v>569</v>
      </c>
      <c r="J79" s="1265"/>
      <c r="K79" s="1268">
        <v>9.1999999999999993</v>
      </c>
      <c r="L79" s="1268">
        <v>8.5</v>
      </c>
      <c r="M79" s="1268">
        <v>7.7</v>
      </c>
      <c r="N79" s="1268">
        <v>6.8</v>
      </c>
      <c r="O79" s="1268">
        <v>6.8</v>
      </c>
      <c r="V79" s="245">
        <v>53.5</v>
      </c>
      <c r="X79" s="245">
        <v>48.2</v>
      </c>
      <c r="Z79" s="245">
        <v>34.200000000000003</v>
      </c>
      <c r="AB79" s="245">
        <v>30.3</v>
      </c>
      <c r="AD79" s="245">
        <v>28.9</v>
      </c>
    </row>
    <row r="80" spans="2:30" x14ac:dyDescent="0.15">
      <c r="B80" s="250"/>
      <c r="C80" s="246"/>
      <c r="D80" s="246"/>
      <c r="E80" s="246"/>
      <c r="F80" s="246"/>
      <c r="G80" s="1263"/>
      <c r="H80" s="1264"/>
      <c r="I80" s="1265"/>
      <c r="J80" s="1265"/>
      <c r="K80" s="1268"/>
      <c r="L80" s="1268"/>
      <c r="M80" s="1268"/>
      <c r="N80" s="1268"/>
      <c r="O80" s="126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2"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28323</v>
      </c>
      <c r="E3" s="118"/>
      <c r="F3" s="119">
        <v>46819</v>
      </c>
      <c r="G3" s="120"/>
      <c r="H3" s="121"/>
    </row>
    <row r="4" spans="1:8" x14ac:dyDescent="0.15">
      <c r="A4" s="122"/>
      <c r="B4" s="123"/>
      <c r="C4" s="124"/>
      <c r="D4" s="125">
        <v>8432</v>
      </c>
      <c r="E4" s="126"/>
      <c r="F4" s="127">
        <v>24121</v>
      </c>
      <c r="G4" s="128"/>
      <c r="H4" s="129"/>
    </row>
    <row r="5" spans="1:8" x14ac:dyDescent="0.15">
      <c r="A5" s="110" t="s">
        <v>512</v>
      </c>
      <c r="B5" s="115"/>
      <c r="C5" s="116"/>
      <c r="D5" s="117">
        <v>39670</v>
      </c>
      <c r="E5" s="118"/>
      <c r="F5" s="119">
        <v>53270</v>
      </c>
      <c r="G5" s="120"/>
      <c r="H5" s="121"/>
    </row>
    <row r="6" spans="1:8" x14ac:dyDescent="0.15">
      <c r="A6" s="122"/>
      <c r="B6" s="123"/>
      <c r="C6" s="124"/>
      <c r="D6" s="125">
        <v>20379</v>
      </c>
      <c r="E6" s="126"/>
      <c r="F6" s="127">
        <v>24316</v>
      </c>
      <c r="G6" s="128"/>
      <c r="H6" s="129"/>
    </row>
    <row r="7" spans="1:8" x14ac:dyDescent="0.15">
      <c r="A7" s="110" t="s">
        <v>513</v>
      </c>
      <c r="B7" s="115"/>
      <c r="C7" s="116"/>
      <c r="D7" s="117">
        <v>70457</v>
      </c>
      <c r="E7" s="118"/>
      <c r="F7" s="119">
        <v>53292</v>
      </c>
      <c r="G7" s="120"/>
      <c r="H7" s="121"/>
    </row>
    <row r="8" spans="1:8" x14ac:dyDescent="0.15">
      <c r="A8" s="122"/>
      <c r="B8" s="123"/>
      <c r="C8" s="124"/>
      <c r="D8" s="125">
        <v>35776</v>
      </c>
      <c r="E8" s="126"/>
      <c r="F8" s="127">
        <v>28900</v>
      </c>
      <c r="G8" s="128"/>
      <c r="H8" s="129"/>
    </row>
    <row r="9" spans="1:8" x14ac:dyDescent="0.15">
      <c r="A9" s="110" t="s">
        <v>514</v>
      </c>
      <c r="B9" s="115"/>
      <c r="C9" s="116"/>
      <c r="D9" s="117">
        <v>21415</v>
      </c>
      <c r="E9" s="118"/>
      <c r="F9" s="119">
        <v>49919</v>
      </c>
      <c r="G9" s="120"/>
      <c r="H9" s="121"/>
    </row>
    <row r="10" spans="1:8" x14ac:dyDescent="0.15">
      <c r="A10" s="122"/>
      <c r="B10" s="123"/>
      <c r="C10" s="124"/>
      <c r="D10" s="125">
        <v>10665</v>
      </c>
      <c r="E10" s="126"/>
      <c r="F10" s="127">
        <v>26398</v>
      </c>
      <c r="G10" s="128"/>
      <c r="H10" s="129"/>
    </row>
    <row r="11" spans="1:8" x14ac:dyDescent="0.15">
      <c r="A11" s="110" t="s">
        <v>515</v>
      </c>
      <c r="B11" s="115"/>
      <c r="C11" s="116"/>
      <c r="D11" s="117">
        <v>16269</v>
      </c>
      <c r="E11" s="118"/>
      <c r="F11" s="119">
        <v>47738</v>
      </c>
      <c r="G11" s="120"/>
      <c r="H11" s="121"/>
    </row>
    <row r="12" spans="1:8" x14ac:dyDescent="0.15">
      <c r="A12" s="122"/>
      <c r="B12" s="123"/>
      <c r="C12" s="130"/>
      <c r="D12" s="125">
        <v>5863</v>
      </c>
      <c r="E12" s="126"/>
      <c r="F12" s="127">
        <v>24937</v>
      </c>
      <c r="G12" s="128"/>
      <c r="H12" s="129"/>
    </row>
    <row r="13" spans="1:8" x14ac:dyDescent="0.15">
      <c r="A13" s="110"/>
      <c r="B13" s="115"/>
      <c r="C13" s="131"/>
      <c r="D13" s="132">
        <v>35227</v>
      </c>
      <c r="E13" s="133"/>
      <c r="F13" s="134">
        <v>50208</v>
      </c>
      <c r="G13" s="135"/>
      <c r="H13" s="121"/>
    </row>
    <row r="14" spans="1:8" x14ac:dyDescent="0.15">
      <c r="A14" s="122"/>
      <c r="B14" s="123"/>
      <c r="C14" s="124"/>
      <c r="D14" s="125">
        <v>16223</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5.7</v>
      </c>
      <c r="C19" s="136">
        <f>ROUND(VALUE(SUBSTITUTE(実質収支比率等に係る経年分析!G$48,"▲","-")),2)</f>
        <v>6.29</v>
      </c>
      <c r="D19" s="136">
        <f>ROUND(VALUE(SUBSTITUTE(実質収支比率等に係る経年分析!H$48,"▲","-")),2)</f>
        <v>6.25</v>
      </c>
      <c r="E19" s="136">
        <f>ROUND(VALUE(SUBSTITUTE(実質収支比率等に係る経年分析!I$48,"▲","-")),2)</f>
        <v>4.72</v>
      </c>
      <c r="F19" s="136">
        <f>ROUND(VALUE(SUBSTITUTE(実質収支比率等に係る経年分析!J$48,"▲","-")),2)</f>
        <v>5.16</v>
      </c>
    </row>
    <row r="20" spans="1:11" x14ac:dyDescent="0.15">
      <c r="A20" s="136" t="s">
        <v>43</v>
      </c>
      <c r="B20" s="136">
        <f>ROUND(VALUE(SUBSTITUTE(実質収支比率等に係る経年分析!F$47,"▲","-")),2)</f>
        <v>10.07</v>
      </c>
      <c r="C20" s="136">
        <f>ROUND(VALUE(SUBSTITUTE(実質収支比率等に係る経年分析!G$47,"▲","-")),2)</f>
        <v>10.88</v>
      </c>
      <c r="D20" s="136">
        <f>ROUND(VALUE(SUBSTITUTE(実質収支比率等に係る経年分析!H$47,"▲","-")),2)</f>
        <v>8.23</v>
      </c>
      <c r="E20" s="136">
        <f>ROUND(VALUE(SUBSTITUTE(実質収支比率等に係る経年分析!I$47,"▲","-")),2)</f>
        <v>9.52</v>
      </c>
      <c r="F20" s="136">
        <f>ROUND(VALUE(SUBSTITUTE(実質収支比率等に係る経年分析!J$47,"▲","-")),2)</f>
        <v>9.02</v>
      </c>
    </row>
    <row r="21" spans="1:11" x14ac:dyDescent="0.15">
      <c r="A21" s="136" t="s">
        <v>44</v>
      </c>
      <c r="B21" s="136">
        <f>IF(ISNUMBER(VALUE(SUBSTITUTE(実質収支比率等に係る経年分析!F$49,"▲","-"))),ROUND(VALUE(SUBSTITUTE(実質収支比率等に係る経年分析!F$49,"▲","-")),2),NA())</f>
        <v>-1.1299999999999999</v>
      </c>
      <c r="C21" s="136">
        <f>IF(ISNUMBER(VALUE(SUBSTITUTE(実質収支比率等に係る経年分析!G$49,"▲","-"))),ROUND(VALUE(SUBSTITUTE(実質収支比率等に係る経年分析!G$49,"▲","-")),2),NA())</f>
        <v>-3.27</v>
      </c>
      <c r="D21" s="136">
        <f>IF(ISNUMBER(VALUE(SUBSTITUTE(実質収支比率等に係る経年分析!H$49,"▲","-"))),ROUND(VALUE(SUBSTITUTE(実質収支比率等に係る経年分析!H$49,"▲","-")),2),NA())</f>
        <v>-8.23</v>
      </c>
      <c r="E21" s="136">
        <f>IF(ISNUMBER(VALUE(SUBSTITUTE(実質収支比率等に係る経年分析!I$49,"▲","-"))),ROUND(VALUE(SUBSTITUTE(実質収支比率等に係る経年分析!I$49,"▲","-")),2),NA())</f>
        <v>-5.23</v>
      </c>
      <c r="F21" s="136">
        <f>IF(ISNUMBER(VALUE(SUBSTITUTE(実質収支比率等に係る経年分析!J$49,"▲","-"))),ROUND(VALUE(SUBSTITUTE(実質収支比率等に係る経年分析!J$49,"▲","-")),2),NA())</f>
        <v>-4.2300000000000004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5.16</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19.64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833</v>
      </c>
      <c r="E42" s="138"/>
      <c r="F42" s="138"/>
      <c r="G42" s="138">
        <f>'実質公債費比率（分子）の構造'!L$52</f>
        <v>850</v>
      </c>
      <c r="H42" s="138"/>
      <c r="I42" s="138"/>
      <c r="J42" s="138">
        <f>'実質公債費比率（分子）の構造'!M$52</f>
        <v>907</v>
      </c>
      <c r="K42" s="138"/>
      <c r="L42" s="138"/>
      <c r="M42" s="138">
        <f>'実質公債費比率（分子）の構造'!N$52</f>
        <v>846</v>
      </c>
      <c r="N42" s="138"/>
      <c r="O42" s="138"/>
      <c r="P42" s="138">
        <f>'実質公債費比率（分子）の構造'!O$52</f>
        <v>804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34</v>
      </c>
      <c r="C45" s="138"/>
      <c r="D45" s="138"/>
      <c r="E45" s="138">
        <f>'実質公債費比率（分子）の構造'!L$49</f>
        <v>41</v>
      </c>
      <c r="F45" s="138"/>
      <c r="G45" s="138"/>
      <c r="H45" s="138">
        <f>'実質公債費比率（分子）の構造'!M$49</f>
        <v>42</v>
      </c>
      <c r="I45" s="138"/>
      <c r="J45" s="138"/>
      <c r="K45" s="138">
        <f>'実質公債費比率（分子）の構造'!N$49</f>
        <v>38</v>
      </c>
      <c r="L45" s="138"/>
      <c r="M45" s="138"/>
      <c r="N45" s="138">
        <f>'実質公債費比率（分子）の構造'!O$49</f>
        <v>36</v>
      </c>
      <c r="O45" s="138"/>
      <c r="P45" s="138"/>
    </row>
    <row r="46" spans="1:16" x14ac:dyDescent="0.15">
      <c r="A46" s="138" t="s">
        <v>55</v>
      </c>
      <c r="B46" s="138">
        <f>'実質公債費比率（分子）の構造'!K$48</f>
        <v>172</v>
      </c>
      <c r="C46" s="138"/>
      <c r="D46" s="138"/>
      <c r="E46" s="138">
        <f>'実質公債費比率（分子）の構造'!L$48</f>
        <v>180</v>
      </c>
      <c r="F46" s="138"/>
      <c r="G46" s="138"/>
      <c r="H46" s="138">
        <f>'実質公債費比率（分子）の構造'!M$48</f>
        <v>198</v>
      </c>
      <c r="I46" s="138"/>
      <c r="J46" s="138"/>
      <c r="K46" s="138">
        <f>'実質公債費比率（分子）の構造'!N$48</f>
        <v>206</v>
      </c>
      <c r="L46" s="138"/>
      <c r="M46" s="138"/>
      <c r="N46" s="138">
        <f>'実質公債費比率（分子）の構造'!O$48</f>
        <v>193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840</v>
      </c>
      <c r="C49" s="138"/>
      <c r="D49" s="138"/>
      <c r="E49" s="138">
        <f>'実質公債費比率（分子）の構造'!L$45</f>
        <v>820</v>
      </c>
      <c r="F49" s="138"/>
      <c r="G49" s="138"/>
      <c r="H49" s="138">
        <f>'実質公債費比率（分子）の構造'!M$45</f>
        <v>829</v>
      </c>
      <c r="I49" s="138"/>
      <c r="J49" s="138"/>
      <c r="K49" s="138">
        <f>'実質公債費比率（分子）の構造'!N$45</f>
        <v>892</v>
      </c>
      <c r="L49" s="138"/>
      <c r="M49" s="138"/>
      <c r="N49" s="138">
        <f>'実質公債費比率（分子）の構造'!O$45</f>
        <v>923</v>
      </c>
      <c r="O49" s="138"/>
      <c r="P49" s="138"/>
    </row>
    <row r="50" spans="1:16" x14ac:dyDescent="0.15">
      <c r="A50" s="138" t="s">
        <v>59</v>
      </c>
      <c r="B50" s="138" t="e">
        <f>NA()</f>
        <v>#N/A</v>
      </c>
      <c r="C50" s="138">
        <f>IF(ISNUMBER('実質公債費比率（分子）の構造'!K$53),'実質公債費比率（分子）の構造'!K$53,NA())</f>
        <v>213</v>
      </c>
      <c r="D50" s="138" t="e">
        <f>NA()</f>
        <v>#N/A</v>
      </c>
      <c r="E50" s="138" t="e">
        <f>NA()</f>
        <v>#N/A</v>
      </c>
      <c r="F50" s="138">
        <f>IF(ISNUMBER('実質公債費比率（分子）の構造'!L$53),'実質公債費比率（分子）の構造'!L$53,NA())</f>
        <v>191</v>
      </c>
      <c r="G50" s="138" t="e">
        <f>NA()</f>
        <v>#N/A</v>
      </c>
      <c r="H50" s="138" t="e">
        <f>NA()</f>
        <v>#N/A</v>
      </c>
      <c r="I50" s="138">
        <f>IF(ISNUMBER('実質公債費比率（分子）の構造'!M$53),'実質公債費比率（分子）の構造'!M$53,NA())</f>
        <v>162</v>
      </c>
      <c r="J50" s="138" t="e">
        <f>NA()</f>
        <v>#N/A</v>
      </c>
      <c r="K50" s="138" t="e">
        <f>NA()</f>
        <v>#N/A</v>
      </c>
      <c r="L50" s="138">
        <f>IF(ISNUMBER('実質公債費比率（分子）の構造'!N$53),'実質公債費比率（分子）の構造'!N$53,NA())</f>
        <v>290</v>
      </c>
      <c r="M50" s="138" t="e">
        <f>NA()</f>
        <v>#N/A</v>
      </c>
      <c r="N50" s="138" t="e">
        <f>NA()</f>
        <v>#N/A</v>
      </c>
      <c r="O50" s="138">
        <f>IF(ISNUMBER('実質公債費比率（分子）の構造'!O$53),'実質公債費比率（分子）の構造'!O$53,NA())</f>
        <v>348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8634</v>
      </c>
      <c r="E56" s="137"/>
      <c r="F56" s="137"/>
      <c r="G56" s="137">
        <f>'将来負担比率（分子）の構造'!J$52</f>
        <v>9017</v>
      </c>
      <c r="H56" s="137"/>
      <c r="I56" s="137"/>
      <c r="J56" s="137">
        <f>'将来負担比率（分子）の構造'!K$52</f>
        <v>9128</v>
      </c>
      <c r="K56" s="137"/>
      <c r="L56" s="137"/>
      <c r="M56" s="137">
        <f>'将来負担比率（分子）の構造'!L$52</f>
        <v>9186</v>
      </c>
      <c r="N56" s="137"/>
      <c r="O56" s="137"/>
      <c r="P56" s="137">
        <f>'将来負担比率（分子）の構造'!M$52</f>
        <v>9162</v>
      </c>
    </row>
    <row r="57" spans="1:16" x14ac:dyDescent="0.15">
      <c r="A57" s="137" t="s">
        <v>36</v>
      </c>
      <c r="B57" s="137"/>
      <c r="C57" s="137"/>
      <c r="D57" s="137">
        <f>'将来負担比率（分子）の構造'!I$51</f>
        <v>2575</v>
      </c>
      <c r="E57" s="137"/>
      <c r="F57" s="137"/>
      <c r="G57" s="137">
        <f>'将来負担比率（分子）の構造'!J$51</f>
        <v>2454</v>
      </c>
      <c r="H57" s="137"/>
      <c r="I57" s="137"/>
      <c r="J57" s="137">
        <f>'将来負担比率（分子）の構造'!K$51</f>
        <v>2325</v>
      </c>
      <c r="K57" s="137"/>
      <c r="L57" s="137"/>
      <c r="M57" s="137">
        <f>'将来負担比率（分子）の構造'!L$51</f>
        <v>2207</v>
      </c>
      <c r="N57" s="137"/>
      <c r="O57" s="137"/>
      <c r="P57" s="137">
        <f>'将来負担比率（分子）の構造'!M$51</f>
        <v>2150</v>
      </c>
    </row>
    <row r="58" spans="1:16" x14ac:dyDescent="0.15">
      <c r="A58" s="137" t="s">
        <v>35</v>
      </c>
      <c r="B58" s="137"/>
      <c r="C58" s="137"/>
      <c r="D58" s="137">
        <f>'将来負担比率（分子）の構造'!I$50</f>
        <v>1304</v>
      </c>
      <c r="E58" s="137"/>
      <c r="F58" s="137"/>
      <c r="G58" s="137">
        <f>'将来負担比率（分子）の構造'!J$50</f>
        <v>1576</v>
      </c>
      <c r="H58" s="137"/>
      <c r="I58" s="137"/>
      <c r="J58" s="137">
        <f>'将来負担比率（分子）の構造'!K$50</f>
        <v>1004</v>
      </c>
      <c r="K58" s="137"/>
      <c r="L58" s="137"/>
      <c r="M58" s="137">
        <f>'将来負担比率（分子）の構造'!L$50</f>
        <v>1059</v>
      </c>
      <c r="N58" s="137"/>
      <c r="O58" s="137"/>
      <c r="P58" s="137">
        <f>'将来負担比率（分子）の構造'!M$50</f>
        <v>1182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3123</v>
      </c>
      <c r="C62" s="137"/>
      <c r="D62" s="137"/>
      <c r="E62" s="137">
        <f>'将来負担比率（分子）の構造'!J$45</f>
        <v>3086</v>
      </c>
      <c r="F62" s="137"/>
      <c r="G62" s="137"/>
      <c r="H62" s="137">
        <f>'将来負担比率（分子）の構造'!K$45</f>
        <v>2830</v>
      </c>
      <c r="I62" s="137"/>
      <c r="J62" s="137"/>
      <c r="K62" s="137">
        <f>'将来負担比率（分子）の構造'!L$45</f>
        <v>2653</v>
      </c>
      <c r="L62" s="137"/>
      <c r="M62" s="137"/>
      <c r="N62" s="137">
        <f>'将来負担比率（分子）の構造'!M$45</f>
        <v>2611</v>
      </c>
      <c r="O62" s="137"/>
      <c r="P62" s="137"/>
    </row>
    <row r="63" spans="1:16" x14ac:dyDescent="0.15">
      <c r="A63" s="137" t="s">
        <v>28</v>
      </c>
      <c r="B63" s="137">
        <f>'将来負担比率（分子）の構造'!I$44</f>
        <v>236</v>
      </c>
      <c r="C63" s="137"/>
      <c r="D63" s="137"/>
      <c r="E63" s="137">
        <f>'将来負担比率（分子）の構造'!J$44</f>
        <v>239</v>
      </c>
      <c r="F63" s="137"/>
      <c r="G63" s="137"/>
      <c r="H63" s="137">
        <f>'将来負担比率（分子）の構造'!K$44</f>
        <v>258</v>
      </c>
      <c r="I63" s="137"/>
      <c r="J63" s="137"/>
      <c r="K63" s="137">
        <f>'将来負担比率（分子）の構造'!L$44</f>
        <v>272</v>
      </c>
      <c r="L63" s="137"/>
      <c r="M63" s="137"/>
      <c r="N63" s="137">
        <f>'将来負担比率（分子）の構造'!M$44</f>
        <v>248</v>
      </c>
      <c r="O63" s="137"/>
      <c r="P63" s="137"/>
    </row>
    <row r="64" spans="1:16" x14ac:dyDescent="0.15">
      <c r="A64" s="137" t="s">
        <v>27</v>
      </c>
      <c r="B64" s="137">
        <f>'将来負担比率（分子）の構造'!I$43</f>
        <v>3683</v>
      </c>
      <c r="C64" s="137"/>
      <c r="D64" s="137"/>
      <c r="E64" s="137">
        <f>'将来負担比率（分子）の構造'!J$43</f>
        <v>3562</v>
      </c>
      <c r="F64" s="137"/>
      <c r="G64" s="137"/>
      <c r="H64" s="137">
        <f>'将来負担比率（分子）の構造'!K$43</f>
        <v>3636</v>
      </c>
      <c r="I64" s="137"/>
      <c r="J64" s="137"/>
      <c r="K64" s="137">
        <f>'将来負担比率（分子）の構造'!L$43</f>
        <v>3688</v>
      </c>
      <c r="L64" s="137"/>
      <c r="M64" s="137"/>
      <c r="N64" s="137">
        <f>'将来負担比率（分子）の構造'!M$43</f>
        <v>3687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9068</v>
      </c>
      <c r="C66" s="137"/>
      <c r="D66" s="137"/>
      <c r="E66" s="137">
        <f>'将来負担比率（分子）の構造'!J$41</f>
        <v>9404</v>
      </c>
      <c r="F66" s="137"/>
      <c r="G66" s="137"/>
      <c r="H66" s="137">
        <f>'将来負担比率（分子）の構造'!K$41</f>
        <v>10125</v>
      </c>
      <c r="I66" s="137"/>
      <c r="J66" s="137"/>
      <c r="K66" s="137">
        <f>'将来負担比率（分子）の構造'!L$41</f>
        <v>10096</v>
      </c>
      <c r="L66" s="137"/>
      <c r="M66" s="137"/>
      <c r="N66" s="137">
        <f>'将来負担比率（分子）の構造'!M$41</f>
        <v>9888</v>
      </c>
      <c r="O66" s="137"/>
      <c r="P66" s="137"/>
    </row>
    <row r="67" spans="1:16" x14ac:dyDescent="0.15">
      <c r="A67" s="137" t="s">
        <v>63</v>
      </c>
      <c r="B67" s="137" t="e">
        <f>NA()</f>
        <v>#N/A</v>
      </c>
      <c r="C67" s="137">
        <f>IF(ISNUMBER('将来負担比率（分子）の構造'!I$53), IF('将来負担比率（分子）の構造'!I$53 &lt; 0, 0, '将来負担比率（分子）の構造'!I$53), NA())</f>
        <v>3596</v>
      </c>
      <c r="D67" s="137" t="e">
        <f>NA()</f>
        <v>#N/A</v>
      </c>
      <c r="E67" s="137" t="e">
        <f>NA()</f>
        <v>#N/A</v>
      </c>
      <c r="F67" s="137">
        <f>IF(ISNUMBER('将来負担比率（分子）の構造'!J$53), IF('将来負担比率（分子）の構造'!J$53 &lt; 0, 0, '将来負担比率（分子）の構造'!J$53), NA())</f>
        <v>3243</v>
      </c>
      <c r="G67" s="137" t="e">
        <f>NA()</f>
        <v>#N/A</v>
      </c>
      <c r="H67" s="137" t="e">
        <f>NA()</f>
        <v>#N/A</v>
      </c>
      <c r="I67" s="137">
        <f>IF(ISNUMBER('将来負担比率（分子）の構造'!K$53), IF('将来負担比率（分子）の構造'!K$53 &lt; 0, 0, '将来負担比率（分子）の構造'!K$53), NA())</f>
        <v>4393</v>
      </c>
      <c r="J67" s="137" t="e">
        <f>NA()</f>
        <v>#N/A</v>
      </c>
      <c r="K67" s="137" t="e">
        <f>NA()</f>
        <v>#N/A</v>
      </c>
      <c r="L67" s="137">
        <f>IF(ISNUMBER('将来負担比率（分子）の構造'!L$53), IF('将来負担比率（分子）の構造'!L$53 &lt; 0, 0, '将来負担比率（分子）の構造'!L$53), NA())</f>
        <v>4258</v>
      </c>
      <c r="M67" s="137" t="e">
        <f>NA()</f>
        <v>#N/A</v>
      </c>
      <c r="N67" s="137" t="e">
        <f>NA()</f>
        <v>#N/A</v>
      </c>
      <c r="O67" s="137">
        <f>IF(ISNUMBER('将来負担比率（分子）の構造'!M$53), IF('将来負担比率（分子）の構造'!M$53 &lt; 0, 0, '将来負担比率（分子）の構造'!M$53), NA())</f>
        <v>3940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E39" sqref="E39:S3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3764884</v>
      </c>
      <c r="S5" s="671"/>
      <c r="T5" s="671"/>
      <c r="U5" s="671"/>
      <c r="V5" s="671"/>
      <c r="W5" s="671"/>
      <c r="X5" s="671"/>
      <c r="Y5" s="718"/>
      <c r="Z5" s="731">
        <v>41.1</v>
      </c>
      <c r="AA5" s="731"/>
      <c r="AB5" s="731"/>
      <c r="AC5" s="731"/>
      <c r="AD5" s="732">
        <v>3630363</v>
      </c>
      <c r="AE5" s="732"/>
      <c r="AF5" s="732"/>
      <c r="AG5" s="732"/>
      <c r="AH5" s="732"/>
      <c r="AI5" s="732"/>
      <c r="AJ5" s="732"/>
      <c r="AK5" s="732"/>
      <c r="AL5" s="719">
        <v>61.6</v>
      </c>
      <c r="AM5" s="688"/>
      <c r="AN5" s="688"/>
      <c r="AO5" s="720"/>
      <c r="AP5" s="707" t="s">
        <v>209</v>
      </c>
      <c r="AQ5" s="708"/>
      <c r="AR5" s="708"/>
      <c r="AS5" s="708"/>
      <c r="AT5" s="708"/>
      <c r="AU5" s="708"/>
      <c r="AV5" s="708"/>
      <c r="AW5" s="708"/>
      <c r="AX5" s="708"/>
      <c r="AY5" s="708"/>
      <c r="AZ5" s="708"/>
      <c r="BA5" s="708"/>
      <c r="BB5" s="708"/>
      <c r="BC5" s="708"/>
      <c r="BD5" s="708"/>
      <c r="BE5" s="708"/>
      <c r="BF5" s="709"/>
      <c r="BG5" s="620">
        <v>3630363</v>
      </c>
      <c r="BH5" s="621"/>
      <c r="BI5" s="621"/>
      <c r="BJ5" s="621"/>
      <c r="BK5" s="621"/>
      <c r="BL5" s="621"/>
      <c r="BM5" s="621"/>
      <c r="BN5" s="622"/>
      <c r="BO5" s="673">
        <v>96.4</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107395</v>
      </c>
      <c r="S6" s="621"/>
      <c r="T6" s="621"/>
      <c r="U6" s="621"/>
      <c r="V6" s="621"/>
      <c r="W6" s="621"/>
      <c r="X6" s="621"/>
      <c r="Y6" s="622"/>
      <c r="Z6" s="673">
        <v>1.2</v>
      </c>
      <c r="AA6" s="673"/>
      <c r="AB6" s="673"/>
      <c r="AC6" s="673"/>
      <c r="AD6" s="674">
        <v>107395</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3630363</v>
      </c>
      <c r="BH6" s="621"/>
      <c r="BI6" s="621"/>
      <c r="BJ6" s="621"/>
      <c r="BK6" s="621"/>
      <c r="BL6" s="621"/>
      <c r="BM6" s="621"/>
      <c r="BN6" s="622"/>
      <c r="BO6" s="673">
        <v>96.4</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120695</v>
      </c>
      <c r="CS6" s="621"/>
      <c r="CT6" s="621"/>
      <c r="CU6" s="621"/>
      <c r="CV6" s="621"/>
      <c r="CW6" s="621"/>
      <c r="CX6" s="621"/>
      <c r="CY6" s="622"/>
      <c r="CZ6" s="673">
        <v>1.4</v>
      </c>
      <c r="DA6" s="673"/>
      <c r="DB6" s="673"/>
      <c r="DC6" s="673"/>
      <c r="DD6" s="626" t="s">
        <v>210</v>
      </c>
      <c r="DE6" s="621"/>
      <c r="DF6" s="621"/>
      <c r="DG6" s="621"/>
      <c r="DH6" s="621"/>
      <c r="DI6" s="621"/>
      <c r="DJ6" s="621"/>
      <c r="DK6" s="621"/>
      <c r="DL6" s="621"/>
      <c r="DM6" s="621"/>
      <c r="DN6" s="621"/>
      <c r="DO6" s="621"/>
      <c r="DP6" s="622"/>
      <c r="DQ6" s="626">
        <v>120695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3608</v>
      </c>
      <c r="S7" s="621"/>
      <c r="T7" s="621"/>
      <c r="U7" s="621"/>
      <c r="V7" s="621"/>
      <c r="W7" s="621"/>
      <c r="X7" s="621"/>
      <c r="Y7" s="622"/>
      <c r="Z7" s="673">
        <v>0</v>
      </c>
      <c r="AA7" s="673"/>
      <c r="AB7" s="673"/>
      <c r="AC7" s="673"/>
      <c r="AD7" s="674">
        <v>3608</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1700255</v>
      </c>
      <c r="BH7" s="621"/>
      <c r="BI7" s="621"/>
      <c r="BJ7" s="621"/>
      <c r="BK7" s="621"/>
      <c r="BL7" s="621"/>
      <c r="BM7" s="621"/>
      <c r="BN7" s="622"/>
      <c r="BO7" s="673">
        <v>45.2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1116516</v>
      </c>
      <c r="CS7" s="621"/>
      <c r="CT7" s="621"/>
      <c r="CU7" s="621"/>
      <c r="CV7" s="621"/>
      <c r="CW7" s="621"/>
      <c r="CX7" s="621"/>
      <c r="CY7" s="622"/>
      <c r="CZ7" s="673">
        <v>12.7</v>
      </c>
      <c r="DA7" s="673"/>
      <c r="DB7" s="673"/>
      <c r="DC7" s="673"/>
      <c r="DD7" s="626">
        <v>22943</v>
      </c>
      <c r="DE7" s="621"/>
      <c r="DF7" s="621"/>
      <c r="DG7" s="621"/>
      <c r="DH7" s="621"/>
      <c r="DI7" s="621"/>
      <c r="DJ7" s="621"/>
      <c r="DK7" s="621"/>
      <c r="DL7" s="621"/>
      <c r="DM7" s="621"/>
      <c r="DN7" s="621"/>
      <c r="DO7" s="621"/>
      <c r="DP7" s="622"/>
      <c r="DQ7" s="626">
        <v>941973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14929</v>
      </c>
      <c r="S8" s="621"/>
      <c r="T8" s="621"/>
      <c r="U8" s="621"/>
      <c r="V8" s="621"/>
      <c r="W8" s="621"/>
      <c r="X8" s="621"/>
      <c r="Y8" s="622"/>
      <c r="Z8" s="673">
        <v>0.2</v>
      </c>
      <c r="AA8" s="673"/>
      <c r="AB8" s="673"/>
      <c r="AC8" s="673"/>
      <c r="AD8" s="674">
        <v>14929</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57008</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3290604</v>
      </c>
      <c r="CS8" s="621"/>
      <c r="CT8" s="621"/>
      <c r="CU8" s="621"/>
      <c r="CV8" s="621"/>
      <c r="CW8" s="621"/>
      <c r="CX8" s="621"/>
      <c r="CY8" s="622"/>
      <c r="CZ8" s="673">
        <v>37.299999999999997</v>
      </c>
      <c r="DA8" s="673"/>
      <c r="DB8" s="673"/>
      <c r="DC8" s="673"/>
      <c r="DD8" s="626">
        <v>23410</v>
      </c>
      <c r="DE8" s="621"/>
      <c r="DF8" s="621"/>
      <c r="DG8" s="621"/>
      <c r="DH8" s="621"/>
      <c r="DI8" s="621"/>
      <c r="DJ8" s="621"/>
      <c r="DK8" s="621"/>
      <c r="DL8" s="621"/>
      <c r="DM8" s="621"/>
      <c r="DN8" s="621"/>
      <c r="DO8" s="621"/>
      <c r="DP8" s="622"/>
      <c r="DQ8" s="626">
        <v>1899517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9027</v>
      </c>
      <c r="S9" s="621"/>
      <c r="T9" s="621"/>
      <c r="U9" s="621"/>
      <c r="V9" s="621"/>
      <c r="W9" s="621"/>
      <c r="X9" s="621"/>
      <c r="Y9" s="622"/>
      <c r="Z9" s="673">
        <v>0.1</v>
      </c>
      <c r="AA9" s="673"/>
      <c r="AB9" s="673"/>
      <c r="AC9" s="673"/>
      <c r="AD9" s="674">
        <v>9027</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1478646</v>
      </c>
      <c r="BH9" s="621"/>
      <c r="BI9" s="621"/>
      <c r="BJ9" s="621"/>
      <c r="BK9" s="621"/>
      <c r="BL9" s="621"/>
      <c r="BM9" s="621"/>
      <c r="BN9" s="622"/>
      <c r="BO9" s="673">
        <v>39.299999999999997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797244</v>
      </c>
      <c r="CS9" s="621"/>
      <c r="CT9" s="621"/>
      <c r="CU9" s="621"/>
      <c r="CV9" s="621"/>
      <c r="CW9" s="621"/>
      <c r="CX9" s="621"/>
      <c r="CY9" s="622"/>
      <c r="CZ9" s="673">
        <v>9</v>
      </c>
      <c r="DA9" s="673"/>
      <c r="DB9" s="673"/>
      <c r="DC9" s="673"/>
      <c r="DD9" s="626">
        <v>8175</v>
      </c>
      <c r="DE9" s="621"/>
      <c r="DF9" s="621"/>
      <c r="DG9" s="621"/>
      <c r="DH9" s="621"/>
      <c r="DI9" s="621"/>
      <c r="DJ9" s="621"/>
      <c r="DK9" s="621"/>
      <c r="DL9" s="621"/>
      <c r="DM9" s="621"/>
      <c r="DN9" s="621"/>
      <c r="DO9" s="621"/>
      <c r="DP9" s="622"/>
      <c r="DQ9" s="626">
        <v>778367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451929</v>
      </c>
      <c r="S10" s="621"/>
      <c r="T10" s="621"/>
      <c r="U10" s="621"/>
      <c r="V10" s="621"/>
      <c r="W10" s="621"/>
      <c r="X10" s="621"/>
      <c r="Y10" s="622"/>
      <c r="Z10" s="673">
        <v>4.9000000000000004</v>
      </c>
      <c r="AA10" s="673"/>
      <c r="AB10" s="673"/>
      <c r="AC10" s="673"/>
      <c r="AD10" s="674">
        <v>451929</v>
      </c>
      <c r="AE10" s="674"/>
      <c r="AF10" s="674"/>
      <c r="AG10" s="674"/>
      <c r="AH10" s="674"/>
      <c r="AI10" s="674"/>
      <c r="AJ10" s="674"/>
      <c r="AK10" s="674"/>
      <c r="AL10" s="643">
        <v>7.7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70895</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1786</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1786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46667</v>
      </c>
      <c r="S11" s="621"/>
      <c r="T11" s="621"/>
      <c r="U11" s="621"/>
      <c r="V11" s="621"/>
      <c r="W11" s="621"/>
      <c r="X11" s="621"/>
      <c r="Y11" s="622"/>
      <c r="Z11" s="673">
        <v>0.5</v>
      </c>
      <c r="AA11" s="673"/>
      <c r="AB11" s="673"/>
      <c r="AC11" s="673"/>
      <c r="AD11" s="674">
        <v>46667</v>
      </c>
      <c r="AE11" s="674"/>
      <c r="AF11" s="674"/>
      <c r="AG11" s="674"/>
      <c r="AH11" s="674"/>
      <c r="AI11" s="674"/>
      <c r="AJ11" s="674"/>
      <c r="AK11" s="674"/>
      <c r="AL11" s="643">
        <v>0.8</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93706</v>
      </c>
      <c r="BH11" s="621"/>
      <c r="BI11" s="621"/>
      <c r="BJ11" s="621"/>
      <c r="BK11" s="621"/>
      <c r="BL11" s="621"/>
      <c r="BM11" s="621"/>
      <c r="BN11" s="622"/>
      <c r="BO11" s="673">
        <v>2.5</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205098</v>
      </c>
      <c r="CS11" s="621"/>
      <c r="CT11" s="621"/>
      <c r="CU11" s="621"/>
      <c r="CV11" s="621"/>
      <c r="CW11" s="621"/>
      <c r="CX11" s="621"/>
      <c r="CY11" s="622"/>
      <c r="CZ11" s="673">
        <v>2.2999999999999998</v>
      </c>
      <c r="DA11" s="673"/>
      <c r="DB11" s="673"/>
      <c r="DC11" s="673"/>
      <c r="DD11" s="626">
        <v>17688</v>
      </c>
      <c r="DE11" s="621"/>
      <c r="DF11" s="621"/>
      <c r="DG11" s="621"/>
      <c r="DH11" s="621"/>
      <c r="DI11" s="621"/>
      <c r="DJ11" s="621"/>
      <c r="DK11" s="621"/>
      <c r="DL11" s="621"/>
      <c r="DM11" s="621"/>
      <c r="DN11" s="621"/>
      <c r="DO11" s="621"/>
      <c r="DP11" s="622"/>
      <c r="DQ11" s="626">
        <v>162272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1648129</v>
      </c>
      <c r="BH12" s="621"/>
      <c r="BI12" s="621"/>
      <c r="BJ12" s="621"/>
      <c r="BK12" s="621"/>
      <c r="BL12" s="621"/>
      <c r="BM12" s="621"/>
      <c r="BN12" s="622"/>
      <c r="BO12" s="673">
        <v>43.8</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166589</v>
      </c>
      <c r="CS12" s="621"/>
      <c r="CT12" s="621"/>
      <c r="CU12" s="621"/>
      <c r="CV12" s="621"/>
      <c r="CW12" s="621"/>
      <c r="CX12" s="621"/>
      <c r="CY12" s="622"/>
      <c r="CZ12" s="673">
        <v>1.9</v>
      </c>
      <c r="DA12" s="673"/>
      <c r="DB12" s="673"/>
      <c r="DC12" s="673"/>
      <c r="DD12" s="626">
        <v>796</v>
      </c>
      <c r="DE12" s="621"/>
      <c r="DF12" s="621"/>
      <c r="DG12" s="621"/>
      <c r="DH12" s="621"/>
      <c r="DI12" s="621"/>
      <c r="DJ12" s="621"/>
      <c r="DK12" s="621"/>
      <c r="DL12" s="621"/>
      <c r="DM12" s="621"/>
      <c r="DN12" s="621"/>
      <c r="DO12" s="621"/>
      <c r="DP12" s="622"/>
      <c r="DQ12" s="626">
        <v>164622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36436</v>
      </c>
      <c r="S13" s="621"/>
      <c r="T13" s="621"/>
      <c r="U13" s="621"/>
      <c r="V13" s="621"/>
      <c r="W13" s="621"/>
      <c r="X13" s="621"/>
      <c r="Y13" s="622"/>
      <c r="Z13" s="673">
        <v>0.4</v>
      </c>
      <c r="AA13" s="673"/>
      <c r="AB13" s="673"/>
      <c r="AC13" s="673"/>
      <c r="AD13" s="674">
        <v>36436</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1644828</v>
      </c>
      <c r="BH13" s="621"/>
      <c r="BI13" s="621"/>
      <c r="BJ13" s="621"/>
      <c r="BK13" s="621"/>
      <c r="BL13" s="621"/>
      <c r="BM13" s="621"/>
      <c r="BN13" s="622"/>
      <c r="BO13" s="673">
        <v>43.7</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806455</v>
      </c>
      <c r="CS13" s="621"/>
      <c r="CT13" s="621"/>
      <c r="CU13" s="621"/>
      <c r="CV13" s="621"/>
      <c r="CW13" s="621"/>
      <c r="CX13" s="621"/>
      <c r="CY13" s="622"/>
      <c r="CZ13" s="673">
        <v>9.1</v>
      </c>
      <c r="DA13" s="673"/>
      <c r="DB13" s="673"/>
      <c r="DC13" s="673"/>
      <c r="DD13" s="626">
        <v>374849</v>
      </c>
      <c r="DE13" s="621"/>
      <c r="DF13" s="621"/>
      <c r="DG13" s="621"/>
      <c r="DH13" s="621"/>
      <c r="DI13" s="621"/>
      <c r="DJ13" s="621"/>
      <c r="DK13" s="621"/>
      <c r="DL13" s="621"/>
      <c r="DM13" s="621"/>
      <c r="DN13" s="621"/>
      <c r="DO13" s="621"/>
      <c r="DP13" s="622"/>
      <c r="DQ13" s="626">
        <v>475260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77393</v>
      </c>
      <c r="BH14" s="621"/>
      <c r="BI14" s="621"/>
      <c r="BJ14" s="621"/>
      <c r="BK14" s="621"/>
      <c r="BL14" s="621"/>
      <c r="BM14" s="621"/>
      <c r="BN14" s="622"/>
      <c r="BO14" s="673">
        <v>2.1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524182</v>
      </c>
      <c r="CS14" s="621"/>
      <c r="CT14" s="621"/>
      <c r="CU14" s="621"/>
      <c r="CV14" s="621"/>
      <c r="CW14" s="621"/>
      <c r="CX14" s="621"/>
      <c r="CY14" s="622"/>
      <c r="CZ14" s="673">
        <v>5.9</v>
      </c>
      <c r="DA14" s="673"/>
      <c r="DB14" s="673"/>
      <c r="DC14" s="673"/>
      <c r="DD14" s="626">
        <v>21501</v>
      </c>
      <c r="DE14" s="621"/>
      <c r="DF14" s="621"/>
      <c r="DG14" s="621"/>
      <c r="DH14" s="621"/>
      <c r="DI14" s="621"/>
      <c r="DJ14" s="621"/>
      <c r="DK14" s="621"/>
      <c r="DL14" s="621"/>
      <c r="DM14" s="621"/>
      <c r="DN14" s="621"/>
      <c r="DO14" s="621"/>
      <c r="DP14" s="622"/>
      <c r="DQ14" s="626">
        <v>512267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10862</v>
      </c>
      <c r="S15" s="621"/>
      <c r="T15" s="621"/>
      <c r="U15" s="621"/>
      <c r="V15" s="621"/>
      <c r="W15" s="621"/>
      <c r="X15" s="621"/>
      <c r="Y15" s="622"/>
      <c r="Z15" s="673">
        <v>0.1</v>
      </c>
      <c r="AA15" s="673"/>
      <c r="AB15" s="673"/>
      <c r="AC15" s="673"/>
      <c r="AD15" s="674">
        <v>10862</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174354</v>
      </c>
      <c r="BH15" s="621"/>
      <c r="BI15" s="621"/>
      <c r="BJ15" s="621"/>
      <c r="BK15" s="621"/>
      <c r="BL15" s="621"/>
      <c r="BM15" s="621"/>
      <c r="BN15" s="622"/>
      <c r="BO15" s="673">
        <v>4.5999999999999996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863626</v>
      </c>
      <c r="CS15" s="621"/>
      <c r="CT15" s="621"/>
      <c r="CU15" s="621"/>
      <c r="CV15" s="621"/>
      <c r="CW15" s="621"/>
      <c r="CX15" s="621"/>
      <c r="CY15" s="622"/>
      <c r="CZ15" s="673">
        <v>9.8000000000000007</v>
      </c>
      <c r="DA15" s="673"/>
      <c r="DB15" s="673"/>
      <c r="DC15" s="673"/>
      <c r="DD15" s="626">
        <v>38208</v>
      </c>
      <c r="DE15" s="621"/>
      <c r="DF15" s="621"/>
      <c r="DG15" s="621"/>
      <c r="DH15" s="621"/>
      <c r="DI15" s="621"/>
      <c r="DJ15" s="621"/>
      <c r="DK15" s="621"/>
      <c r="DL15" s="621"/>
      <c r="DM15" s="621"/>
      <c r="DN15" s="621"/>
      <c r="DO15" s="621"/>
      <c r="DP15" s="622"/>
      <c r="DQ15" s="626">
        <v>826727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1690398</v>
      </c>
      <c r="S16" s="621"/>
      <c r="T16" s="621"/>
      <c r="U16" s="621"/>
      <c r="V16" s="621"/>
      <c r="W16" s="621"/>
      <c r="X16" s="621"/>
      <c r="Y16" s="622"/>
      <c r="Z16" s="673">
        <v>18.5</v>
      </c>
      <c r="AA16" s="673"/>
      <c r="AB16" s="673"/>
      <c r="AC16" s="673"/>
      <c r="AD16" s="674">
        <v>1542205</v>
      </c>
      <c r="AE16" s="674"/>
      <c r="AF16" s="674"/>
      <c r="AG16" s="674"/>
      <c r="AH16" s="674"/>
      <c r="AI16" s="674"/>
      <c r="AJ16" s="674"/>
      <c r="AK16" s="674"/>
      <c r="AL16" s="643">
        <v>26.2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5339</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1410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1542205</v>
      </c>
      <c r="S17" s="621"/>
      <c r="T17" s="621"/>
      <c r="U17" s="621"/>
      <c r="V17" s="621"/>
      <c r="W17" s="621"/>
      <c r="X17" s="621"/>
      <c r="Y17" s="622"/>
      <c r="Z17" s="673">
        <v>16.8</v>
      </c>
      <c r="AA17" s="673"/>
      <c r="AB17" s="673"/>
      <c r="AC17" s="673"/>
      <c r="AD17" s="674">
        <v>1542205</v>
      </c>
      <c r="AE17" s="674"/>
      <c r="AF17" s="674"/>
      <c r="AG17" s="674"/>
      <c r="AH17" s="674"/>
      <c r="AI17" s="674"/>
      <c r="AJ17" s="674"/>
      <c r="AK17" s="674"/>
      <c r="AL17" s="643">
        <v>26.2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30232</v>
      </c>
      <c r="BH17" s="621"/>
      <c r="BI17" s="621"/>
      <c r="BJ17" s="621"/>
      <c r="BK17" s="621"/>
      <c r="BL17" s="621"/>
      <c r="BM17" s="621"/>
      <c r="BN17" s="622"/>
      <c r="BO17" s="673">
        <v>0.8</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922727</v>
      </c>
      <c r="CS17" s="621"/>
      <c r="CT17" s="621"/>
      <c r="CU17" s="621"/>
      <c r="CV17" s="621"/>
      <c r="CW17" s="621"/>
      <c r="CX17" s="621"/>
      <c r="CY17" s="622"/>
      <c r="CZ17" s="673">
        <v>10.5</v>
      </c>
      <c r="DA17" s="673"/>
      <c r="DB17" s="673"/>
      <c r="DC17" s="673"/>
      <c r="DD17" s="626" t="s">
        <v>111</v>
      </c>
      <c r="DE17" s="621"/>
      <c r="DF17" s="621"/>
      <c r="DG17" s="621"/>
      <c r="DH17" s="621"/>
      <c r="DI17" s="621"/>
      <c r="DJ17" s="621"/>
      <c r="DK17" s="621"/>
      <c r="DL17" s="621"/>
      <c r="DM17" s="621"/>
      <c r="DN17" s="621"/>
      <c r="DO17" s="621"/>
      <c r="DP17" s="622"/>
      <c r="DQ17" s="626">
        <v>922727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148193</v>
      </c>
      <c r="S18" s="621"/>
      <c r="T18" s="621"/>
      <c r="U18" s="621"/>
      <c r="V18" s="621"/>
      <c r="W18" s="621"/>
      <c r="X18" s="621"/>
      <c r="Y18" s="622"/>
      <c r="Z18" s="673">
        <v>1.6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134521</v>
      </c>
      <c r="BH19" s="621"/>
      <c r="BI19" s="621"/>
      <c r="BJ19" s="621"/>
      <c r="BK19" s="621"/>
      <c r="BL19" s="621"/>
      <c r="BM19" s="621"/>
      <c r="BN19" s="622"/>
      <c r="BO19" s="673">
        <v>3.6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6136135</v>
      </c>
      <c r="S20" s="621"/>
      <c r="T20" s="621"/>
      <c r="U20" s="621"/>
      <c r="V20" s="621"/>
      <c r="W20" s="621"/>
      <c r="X20" s="621"/>
      <c r="Y20" s="622"/>
      <c r="Z20" s="673">
        <v>67</v>
      </c>
      <c r="AA20" s="673"/>
      <c r="AB20" s="673"/>
      <c r="AC20" s="673"/>
      <c r="AD20" s="674">
        <v>5853421</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134521</v>
      </c>
      <c r="BH20" s="621"/>
      <c r="BI20" s="621"/>
      <c r="BJ20" s="621"/>
      <c r="BK20" s="621"/>
      <c r="BL20" s="621"/>
      <c r="BM20" s="621"/>
      <c r="BN20" s="622"/>
      <c r="BO20" s="673">
        <v>3.6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8820861</v>
      </c>
      <c r="CS20" s="621"/>
      <c r="CT20" s="621"/>
      <c r="CU20" s="621"/>
      <c r="CV20" s="621"/>
      <c r="CW20" s="621"/>
      <c r="CX20" s="621"/>
      <c r="CY20" s="622"/>
      <c r="CZ20" s="673">
        <v>100</v>
      </c>
      <c r="DA20" s="673"/>
      <c r="DB20" s="673"/>
      <c r="DC20" s="673"/>
      <c r="DD20" s="626">
        <v>507570</v>
      </c>
      <c r="DE20" s="621"/>
      <c r="DF20" s="621"/>
      <c r="DG20" s="621"/>
      <c r="DH20" s="621"/>
      <c r="DI20" s="621"/>
      <c r="DJ20" s="621"/>
      <c r="DK20" s="621"/>
      <c r="DL20" s="621"/>
      <c r="DM20" s="621"/>
      <c r="DN20" s="621"/>
      <c r="DO20" s="621"/>
      <c r="DP20" s="622"/>
      <c r="DQ20" s="626">
        <v>6807623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4733</v>
      </c>
      <c r="S21" s="621"/>
      <c r="T21" s="621"/>
      <c r="U21" s="621"/>
      <c r="V21" s="621"/>
      <c r="W21" s="621"/>
      <c r="X21" s="621"/>
      <c r="Y21" s="622"/>
      <c r="Z21" s="673">
        <v>0.1</v>
      </c>
      <c r="AA21" s="673"/>
      <c r="AB21" s="673"/>
      <c r="AC21" s="673"/>
      <c r="AD21" s="674">
        <v>4733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76460</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97286</v>
      </c>
      <c r="S23" s="621"/>
      <c r="T23" s="621"/>
      <c r="U23" s="621"/>
      <c r="V23" s="621"/>
      <c r="W23" s="621"/>
      <c r="X23" s="621"/>
      <c r="Y23" s="622"/>
      <c r="Z23" s="673">
        <v>1.1000000000000001</v>
      </c>
      <c r="AA23" s="673"/>
      <c r="AB23" s="673"/>
      <c r="AC23" s="673"/>
      <c r="AD23" s="674">
        <v>12031</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134521</v>
      </c>
      <c r="BH23" s="621"/>
      <c r="BI23" s="621"/>
      <c r="BJ23" s="621"/>
      <c r="BK23" s="621"/>
      <c r="BL23" s="621"/>
      <c r="BM23" s="621"/>
      <c r="BN23" s="622"/>
      <c r="BO23" s="673">
        <v>3.6</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14907</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4499375</v>
      </c>
      <c r="CS24" s="671"/>
      <c r="CT24" s="671"/>
      <c r="CU24" s="671"/>
      <c r="CV24" s="671"/>
      <c r="CW24" s="671"/>
      <c r="CX24" s="671"/>
      <c r="CY24" s="718"/>
      <c r="CZ24" s="722">
        <v>51</v>
      </c>
      <c r="DA24" s="723"/>
      <c r="DB24" s="723"/>
      <c r="DC24" s="724"/>
      <c r="DD24" s="717">
        <v>3297053</v>
      </c>
      <c r="DE24" s="671"/>
      <c r="DF24" s="671"/>
      <c r="DG24" s="671"/>
      <c r="DH24" s="671"/>
      <c r="DI24" s="671"/>
      <c r="DJ24" s="671"/>
      <c r="DK24" s="718"/>
      <c r="DL24" s="717">
        <v>3185806</v>
      </c>
      <c r="DM24" s="671"/>
      <c r="DN24" s="671"/>
      <c r="DO24" s="671"/>
      <c r="DP24" s="671"/>
      <c r="DQ24" s="671"/>
      <c r="DR24" s="671"/>
      <c r="DS24" s="671"/>
      <c r="DT24" s="671"/>
      <c r="DU24" s="671"/>
      <c r="DV24" s="718"/>
      <c r="DW24" s="719">
        <v>50.2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1066438</v>
      </c>
      <c r="S25" s="621"/>
      <c r="T25" s="621"/>
      <c r="U25" s="621"/>
      <c r="V25" s="621"/>
      <c r="W25" s="621"/>
      <c r="X25" s="621"/>
      <c r="Y25" s="622"/>
      <c r="Z25" s="673">
        <v>11.6</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1976368</v>
      </c>
      <c r="CS25" s="639"/>
      <c r="CT25" s="639"/>
      <c r="CU25" s="639"/>
      <c r="CV25" s="639"/>
      <c r="CW25" s="639"/>
      <c r="CX25" s="639"/>
      <c r="CY25" s="640"/>
      <c r="CZ25" s="623">
        <v>22.4</v>
      </c>
      <c r="DA25" s="641"/>
      <c r="DB25" s="641"/>
      <c r="DC25" s="642"/>
      <c r="DD25" s="626">
        <v>1880051</v>
      </c>
      <c r="DE25" s="639"/>
      <c r="DF25" s="639"/>
      <c r="DG25" s="639"/>
      <c r="DH25" s="639"/>
      <c r="DI25" s="639"/>
      <c r="DJ25" s="639"/>
      <c r="DK25" s="640"/>
      <c r="DL25" s="626">
        <v>1781372</v>
      </c>
      <c r="DM25" s="639"/>
      <c r="DN25" s="639"/>
      <c r="DO25" s="639"/>
      <c r="DP25" s="639"/>
      <c r="DQ25" s="639"/>
      <c r="DR25" s="639"/>
      <c r="DS25" s="639"/>
      <c r="DT25" s="639"/>
      <c r="DU25" s="639"/>
      <c r="DV25" s="640"/>
      <c r="DW25" s="643">
        <v>28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1295324</v>
      </c>
      <c r="CS26" s="621"/>
      <c r="CT26" s="621"/>
      <c r="CU26" s="621"/>
      <c r="CV26" s="621"/>
      <c r="CW26" s="621"/>
      <c r="CX26" s="621"/>
      <c r="CY26" s="622"/>
      <c r="CZ26" s="623">
        <v>14.7</v>
      </c>
      <c r="DA26" s="641"/>
      <c r="DB26" s="641"/>
      <c r="DC26" s="642"/>
      <c r="DD26" s="626">
        <v>1212107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638725</v>
      </c>
      <c r="S27" s="621"/>
      <c r="T27" s="621"/>
      <c r="U27" s="621"/>
      <c r="V27" s="621"/>
      <c r="W27" s="621"/>
      <c r="X27" s="621"/>
      <c r="Y27" s="622"/>
      <c r="Z27" s="673">
        <v>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3764884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1600280</v>
      </c>
      <c r="CS27" s="639"/>
      <c r="CT27" s="639"/>
      <c r="CU27" s="639"/>
      <c r="CV27" s="639"/>
      <c r="CW27" s="639"/>
      <c r="CX27" s="639"/>
      <c r="CY27" s="640"/>
      <c r="CZ27" s="623">
        <v>18.100000000000001</v>
      </c>
      <c r="DA27" s="641"/>
      <c r="DB27" s="641"/>
      <c r="DC27" s="642"/>
      <c r="DD27" s="626">
        <v>494275</v>
      </c>
      <c r="DE27" s="639"/>
      <c r="DF27" s="639"/>
      <c r="DG27" s="639"/>
      <c r="DH27" s="639"/>
      <c r="DI27" s="639"/>
      <c r="DJ27" s="639"/>
      <c r="DK27" s="640"/>
      <c r="DL27" s="626">
        <v>481707</v>
      </c>
      <c r="DM27" s="639"/>
      <c r="DN27" s="639"/>
      <c r="DO27" s="639"/>
      <c r="DP27" s="639"/>
      <c r="DQ27" s="639"/>
      <c r="DR27" s="639"/>
      <c r="DS27" s="639"/>
      <c r="DT27" s="639"/>
      <c r="DU27" s="639"/>
      <c r="DV27" s="640"/>
      <c r="DW27" s="643">
        <v>7.6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39878</v>
      </c>
      <c r="S28" s="621"/>
      <c r="T28" s="621"/>
      <c r="U28" s="621"/>
      <c r="V28" s="621"/>
      <c r="W28" s="621"/>
      <c r="X28" s="621"/>
      <c r="Y28" s="622"/>
      <c r="Z28" s="673">
        <v>0.4</v>
      </c>
      <c r="AA28" s="673"/>
      <c r="AB28" s="673"/>
      <c r="AC28" s="673"/>
      <c r="AD28" s="674">
        <v>24254</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922727</v>
      </c>
      <c r="CS28" s="621"/>
      <c r="CT28" s="621"/>
      <c r="CU28" s="621"/>
      <c r="CV28" s="621"/>
      <c r="CW28" s="621"/>
      <c r="CX28" s="621"/>
      <c r="CY28" s="622"/>
      <c r="CZ28" s="623">
        <v>10.5</v>
      </c>
      <c r="DA28" s="641"/>
      <c r="DB28" s="641"/>
      <c r="DC28" s="642"/>
      <c r="DD28" s="626">
        <v>922727</v>
      </c>
      <c r="DE28" s="621"/>
      <c r="DF28" s="621"/>
      <c r="DG28" s="621"/>
      <c r="DH28" s="621"/>
      <c r="DI28" s="621"/>
      <c r="DJ28" s="621"/>
      <c r="DK28" s="622"/>
      <c r="DL28" s="626">
        <v>922727</v>
      </c>
      <c r="DM28" s="621"/>
      <c r="DN28" s="621"/>
      <c r="DO28" s="621"/>
      <c r="DP28" s="621"/>
      <c r="DQ28" s="621"/>
      <c r="DR28" s="621"/>
      <c r="DS28" s="621"/>
      <c r="DT28" s="621"/>
      <c r="DU28" s="621"/>
      <c r="DV28" s="622"/>
      <c r="DW28" s="643">
        <v>14.5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2377</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922727</v>
      </c>
      <c r="CS29" s="639"/>
      <c r="CT29" s="639"/>
      <c r="CU29" s="639"/>
      <c r="CV29" s="639"/>
      <c r="CW29" s="639"/>
      <c r="CX29" s="639"/>
      <c r="CY29" s="640"/>
      <c r="CZ29" s="623">
        <v>10.5</v>
      </c>
      <c r="DA29" s="641"/>
      <c r="DB29" s="641"/>
      <c r="DC29" s="642"/>
      <c r="DD29" s="626">
        <v>922727</v>
      </c>
      <c r="DE29" s="639"/>
      <c r="DF29" s="639"/>
      <c r="DG29" s="639"/>
      <c r="DH29" s="639"/>
      <c r="DI29" s="639"/>
      <c r="DJ29" s="639"/>
      <c r="DK29" s="640"/>
      <c r="DL29" s="626">
        <v>922727</v>
      </c>
      <c r="DM29" s="639"/>
      <c r="DN29" s="639"/>
      <c r="DO29" s="639"/>
      <c r="DP29" s="639"/>
      <c r="DQ29" s="639"/>
      <c r="DR29" s="639"/>
      <c r="DS29" s="639"/>
      <c r="DT29" s="639"/>
      <c r="DU29" s="639"/>
      <c r="DV29" s="640"/>
      <c r="DW29" s="643">
        <v>14.5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310734</v>
      </c>
      <c r="S30" s="621"/>
      <c r="T30" s="621"/>
      <c r="U30" s="621"/>
      <c r="V30" s="621"/>
      <c r="W30" s="621"/>
      <c r="X30" s="621"/>
      <c r="Y30" s="622"/>
      <c r="Z30" s="673">
        <v>3.4</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89</v>
      </c>
      <c r="BN30" s="687"/>
      <c r="BO30" s="687"/>
      <c r="BP30" s="687"/>
      <c r="BQ30" s="689"/>
      <c r="BR30" s="686">
        <v>99.1</v>
      </c>
      <c r="BS30" s="687"/>
      <c r="BT30" s="687"/>
      <c r="BU30" s="687"/>
      <c r="BV30" s="687"/>
      <c r="BW30" s="687"/>
      <c r="BX30" s="688">
        <v>87.7</v>
      </c>
      <c r="BY30" s="687"/>
      <c r="BZ30" s="687"/>
      <c r="CA30" s="687"/>
      <c r="CB30" s="689"/>
      <c r="CD30" s="692"/>
      <c r="CE30" s="693"/>
      <c r="CF30" s="657" t="s">
        <v>292</v>
      </c>
      <c r="CG30" s="654"/>
      <c r="CH30" s="654"/>
      <c r="CI30" s="654"/>
      <c r="CJ30" s="654"/>
      <c r="CK30" s="654"/>
      <c r="CL30" s="654"/>
      <c r="CM30" s="654"/>
      <c r="CN30" s="654"/>
      <c r="CO30" s="654"/>
      <c r="CP30" s="654"/>
      <c r="CQ30" s="655"/>
      <c r="CR30" s="620">
        <v>843436</v>
      </c>
      <c r="CS30" s="621"/>
      <c r="CT30" s="621"/>
      <c r="CU30" s="621"/>
      <c r="CV30" s="621"/>
      <c r="CW30" s="621"/>
      <c r="CX30" s="621"/>
      <c r="CY30" s="622"/>
      <c r="CZ30" s="623">
        <v>9.6</v>
      </c>
      <c r="DA30" s="641"/>
      <c r="DB30" s="641"/>
      <c r="DC30" s="642"/>
      <c r="DD30" s="626">
        <v>843436</v>
      </c>
      <c r="DE30" s="621"/>
      <c r="DF30" s="621"/>
      <c r="DG30" s="621"/>
      <c r="DH30" s="621"/>
      <c r="DI30" s="621"/>
      <c r="DJ30" s="621"/>
      <c r="DK30" s="622"/>
      <c r="DL30" s="626">
        <v>843436</v>
      </c>
      <c r="DM30" s="621"/>
      <c r="DN30" s="621"/>
      <c r="DO30" s="621"/>
      <c r="DP30" s="621"/>
      <c r="DQ30" s="621"/>
      <c r="DR30" s="621"/>
      <c r="DS30" s="621"/>
      <c r="DT30" s="621"/>
      <c r="DU30" s="621"/>
      <c r="DV30" s="622"/>
      <c r="DW30" s="643">
        <v>13.3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68033</v>
      </c>
      <c r="S31" s="621"/>
      <c r="T31" s="621"/>
      <c r="U31" s="621"/>
      <c r="V31" s="621"/>
      <c r="W31" s="621"/>
      <c r="X31" s="621"/>
      <c r="Y31" s="622"/>
      <c r="Z31" s="673">
        <v>0.7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95.7</v>
      </c>
      <c r="BN31" s="685"/>
      <c r="BO31" s="685"/>
      <c r="BP31" s="685"/>
      <c r="BQ31" s="649"/>
      <c r="BR31" s="684">
        <v>99.1</v>
      </c>
      <c r="BS31" s="639"/>
      <c r="BT31" s="639"/>
      <c r="BU31" s="639"/>
      <c r="BV31" s="639"/>
      <c r="BW31" s="639"/>
      <c r="BX31" s="675">
        <v>95.1</v>
      </c>
      <c r="BY31" s="685"/>
      <c r="BZ31" s="685"/>
      <c r="CA31" s="685"/>
      <c r="CB31" s="649"/>
      <c r="CD31" s="692"/>
      <c r="CE31" s="693"/>
      <c r="CF31" s="657" t="s">
        <v>296</v>
      </c>
      <c r="CG31" s="654"/>
      <c r="CH31" s="654"/>
      <c r="CI31" s="654"/>
      <c r="CJ31" s="654"/>
      <c r="CK31" s="654"/>
      <c r="CL31" s="654"/>
      <c r="CM31" s="654"/>
      <c r="CN31" s="654"/>
      <c r="CO31" s="654"/>
      <c r="CP31" s="654"/>
      <c r="CQ31" s="655"/>
      <c r="CR31" s="620">
        <v>79291</v>
      </c>
      <c r="CS31" s="639"/>
      <c r="CT31" s="639"/>
      <c r="CU31" s="639"/>
      <c r="CV31" s="639"/>
      <c r="CW31" s="639"/>
      <c r="CX31" s="639"/>
      <c r="CY31" s="640"/>
      <c r="CZ31" s="623">
        <v>0.9</v>
      </c>
      <c r="DA31" s="641"/>
      <c r="DB31" s="641"/>
      <c r="DC31" s="642"/>
      <c r="DD31" s="626">
        <v>79291</v>
      </c>
      <c r="DE31" s="639"/>
      <c r="DF31" s="639"/>
      <c r="DG31" s="639"/>
      <c r="DH31" s="639"/>
      <c r="DI31" s="639"/>
      <c r="DJ31" s="639"/>
      <c r="DK31" s="640"/>
      <c r="DL31" s="626">
        <v>79291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67413</v>
      </c>
      <c r="S32" s="621"/>
      <c r="T32" s="621"/>
      <c r="U32" s="621"/>
      <c r="V32" s="621"/>
      <c r="W32" s="621"/>
      <c r="X32" s="621"/>
      <c r="Y32" s="622"/>
      <c r="Z32" s="673">
        <v>0.7</v>
      </c>
      <c r="AA32" s="673"/>
      <c r="AB32" s="673"/>
      <c r="AC32" s="673"/>
      <c r="AD32" s="674">
        <v>232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93.1</v>
      </c>
      <c r="BN32" s="605"/>
      <c r="BO32" s="605"/>
      <c r="BP32" s="605"/>
      <c r="BQ32" s="662"/>
      <c r="BR32" s="683">
        <v>99</v>
      </c>
      <c r="BS32" s="605"/>
      <c r="BT32" s="605"/>
      <c r="BU32" s="605"/>
      <c r="BV32" s="605"/>
      <c r="BW32" s="605"/>
      <c r="BX32" s="668">
        <v>92.2</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635060</v>
      </c>
      <c r="S33" s="621"/>
      <c r="T33" s="621"/>
      <c r="U33" s="621"/>
      <c r="V33" s="621"/>
      <c r="W33" s="621"/>
      <c r="X33" s="621"/>
      <c r="Y33" s="622"/>
      <c r="Z33" s="673">
        <v>6.9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3808577</v>
      </c>
      <c r="CS33" s="639"/>
      <c r="CT33" s="639"/>
      <c r="CU33" s="639"/>
      <c r="CV33" s="639"/>
      <c r="CW33" s="639"/>
      <c r="CX33" s="639"/>
      <c r="CY33" s="640"/>
      <c r="CZ33" s="623">
        <v>43.2</v>
      </c>
      <c r="DA33" s="641"/>
      <c r="DB33" s="641"/>
      <c r="DC33" s="642"/>
      <c r="DD33" s="626">
        <v>3328090</v>
      </c>
      <c r="DE33" s="639"/>
      <c r="DF33" s="639"/>
      <c r="DG33" s="639"/>
      <c r="DH33" s="639"/>
      <c r="DI33" s="639"/>
      <c r="DJ33" s="639"/>
      <c r="DK33" s="640"/>
      <c r="DL33" s="626">
        <v>2562039</v>
      </c>
      <c r="DM33" s="639"/>
      <c r="DN33" s="639"/>
      <c r="DO33" s="639"/>
      <c r="DP33" s="639"/>
      <c r="DQ33" s="639"/>
      <c r="DR33" s="639"/>
      <c r="DS33" s="639"/>
      <c r="DT33" s="639"/>
      <c r="DU33" s="639"/>
      <c r="DV33" s="640"/>
      <c r="DW33" s="643">
        <v>40.299999999999997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1297802</v>
      </c>
      <c r="CS34" s="621"/>
      <c r="CT34" s="621"/>
      <c r="CU34" s="621"/>
      <c r="CV34" s="621"/>
      <c r="CW34" s="621"/>
      <c r="CX34" s="621"/>
      <c r="CY34" s="622"/>
      <c r="CZ34" s="623">
        <v>14.7</v>
      </c>
      <c r="DA34" s="641"/>
      <c r="DB34" s="641"/>
      <c r="DC34" s="642"/>
      <c r="DD34" s="626">
        <v>1048767</v>
      </c>
      <c r="DE34" s="621"/>
      <c r="DF34" s="621"/>
      <c r="DG34" s="621"/>
      <c r="DH34" s="621"/>
      <c r="DI34" s="621"/>
      <c r="DJ34" s="621"/>
      <c r="DK34" s="622"/>
      <c r="DL34" s="626">
        <v>824026</v>
      </c>
      <c r="DM34" s="621"/>
      <c r="DN34" s="621"/>
      <c r="DO34" s="621"/>
      <c r="DP34" s="621"/>
      <c r="DQ34" s="621"/>
      <c r="DR34" s="621"/>
      <c r="DS34" s="621"/>
      <c r="DT34" s="621"/>
      <c r="DU34" s="621"/>
      <c r="DV34" s="622"/>
      <c r="DW34" s="643">
        <v>13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457460</v>
      </c>
      <c r="S35" s="621"/>
      <c r="T35" s="621"/>
      <c r="U35" s="621"/>
      <c r="V35" s="621"/>
      <c r="W35" s="621"/>
      <c r="X35" s="621"/>
      <c r="Y35" s="622"/>
      <c r="Z35" s="673">
        <v>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1247167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188251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17186</v>
      </c>
      <c r="CS35" s="639"/>
      <c r="CT35" s="639"/>
      <c r="CU35" s="639"/>
      <c r="CV35" s="639"/>
      <c r="CW35" s="639"/>
      <c r="CX35" s="639"/>
      <c r="CY35" s="640"/>
      <c r="CZ35" s="623">
        <v>0.2</v>
      </c>
      <c r="DA35" s="641"/>
      <c r="DB35" s="641"/>
      <c r="DC35" s="642"/>
      <c r="DD35" s="626">
        <v>15926</v>
      </c>
      <c r="DE35" s="639"/>
      <c r="DF35" s="639"/>
      <c r="DG35" s="639"/>
      <c r="DH35" s="639"/>
      <c r="DI35" s="639"/>
      <c r="DJ35" s="639"/>
      <c r="DK35" s="640"/>
      <c r="DL35" s="626">
        <v>15926</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9158179</v>
      </c>
      <c r="S36" s="661"/>
      <c r="T36" s="661"/>
      <c r="U36" s="661"/>
      <c r="V36" s="661"/>
      <c r="W36" s="661"/>
      <c r="X36" s="661"/>
      <c r="Y36" s="664"/>
      <c r="Z36" s="665">
        <v>100</v>
      </c>
      <c r="AA36" s="665"/>
      <c r="AB36" s="665"/>
      <c r="AC36" s="665"/>
      <c r="AD36" s="666">
        <v>5894671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213376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150751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1248187</v>
      </c>
      <c r="CS36" s="621"/>
      <c r="CT36" s="621"/>
      <c r="CU36" s="621"/>
      <c r="CV36" s="621"/>
      <c r="CW36" s="621"/>
      <c r="CX36" s="621"/>
      <c r="CY36" s="622"/>
      <c r="CZ36" s="623">
        <v>14.2</v>
      </c>
      <c r="DA36" s="641"/>
      <c r="DB36" s="641"/>
      <c r="DC36" s="642"/>
      <c r="DD36" s="626">
        <v>1196008</v>
      </c>
      <c r="DE36" s="621"/>
      <c r="DF36" s="621"/>
      <c r="DG36" s="621"/>
      <c r="DH36" s="621"/>
      <c r="DI36" s="621"/>
      <c r="DJ36" s="621"/>
      <c r="DK36" s="622"/>
      <c r="DL36" s="626">
        <v>830419</v>
      </c>
      <c r="DM36" s="621"/>
      <c r="DN36" s="621"/>
      <c r="DO36" s="621"/>
      <c r="DP36" s="621"/>
      <c r="DQ36" s="621"/>
      <c r="DR36" s="621"/>
      <c r="DS36" s="621"/>
      <c r="DT36" s="621"/>
      <c r="DU36" s="621"/>
      <c r="DV36" s="622"/>
      <c r="DW36" s="643">
        <v>13.1</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4722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5156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893890</v>
      </c>
      <c r="CS37" s="639"/>
      <c r="CT37" s="639"/>
      <c r="CU37" s="639"/>
      <c r="CV37" s="639"/>
      <c r="CW37" s="639"/>
      <c r="CX37" s="639"/>
      <c r="CY37" s="640"/>
      <c r="CZ37" s="623">
        <v>10.1</v>
      </c>
      <c r="DA37" s="641"/>
      <c r="DB37" s="641"/>
      <c r="DC37" s="642"/>
      <c r="DD37" s="626">
        <v>893890</v>
      </c>
      <c r="DE37" s="639"/>
      <c r="DF37" s="639"/>
      <c r="DG37" s="639"/>
      <c r="DH37" s="639"/>
      <c r="DI37" s="639"/>
      <c r="DJ37" s="639"/>
      <c r="DK37" s="640"/>
      <c r="DL37" s="626">
        <v>738876</v>
      </c>
      <c r="DM37" s="639"/>
      <c r="DN37" s="639"/>
      <c r="DO37" s="639"/>
      <c r="DP37" s="639"/>
      <c r="DQ37" s="639"/>
      <c r="DR37" s="639"/>
      <c r="DS37" s="639"/>
      <c r="DT37" s="639"/>
      <c r="DU37" s="639"/>
      <c r="DV37" s="640"/>
      <c r="DW37" s="643">
        <v>11.6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8488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1242445</v>
      </c>
      <c r="CS38" s="621"/>
      <c r="CT38" s="621"/>
      <c r="CU38" s="621"/>
      <c r="CV38" s="621"/>
      <c r="CW38" s="621"/>
      <c r="CX38" s="621"/>
      <c r="CY38" s="622"/>
      <c r="CZ38" s="623">
        <v>14.1</v>
      </c>
      <c r="DA38" s="641"/>
      <c r="DB38" s="641"/>
      <c r="DC38" s="642"/>
      <c r="DD38" s="626">
        <v>1067388</v>
      </c>
      <c r="DE38" s="621"/>
      <c r="DF38" s="621"/>
      <c r="DG38" s="621"/>
      <c r="DH38" s="621"/>
      <c r="DI38" s="621"/>
      <c r="DJ38" s="621"/>
      <c r="DK38" s="622"/>
      <c r="DL38" s="626">
        <v>891668</v>
      </c>
      <c r="DM38" s="621"/>
      <c r="DN38" s="621"/>
      <c r="DO38" s="621"/>
      <c r="DP38" s="621"/>
      <c r="DQ38" s="621"/>
      <c r="DR38" s="621"/>
      <c r="DS38" s="621"/>
      <c r="DT38" s="621"/>
      <c r="DU38" s="621"/>
      <c r="DV38" s="622"/>
      <c r="DW38" s="643">
        <v>14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2957</v>
      </c>
      <c r="CS39" s="639"/>
      <c r="CT39" s="639"/>
      <c r="CU39" s="639"/>
      <c r="CV39" s="639"/>
      <c r="CW39" s="639"/>
      <c r="CX39" s="639"/>
      <c r="CY39" s="640"/>
      <c r="CZ39" s="623">
        <v>0</v>
      </c>
      <c r="DA39" s="641"/>
      <c r="DB39" s="641"/>
      <c r="DC39" s="642"/>
      <c r="DD39" s="626">
        <v>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223269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805800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512909</v>
      </c>
      <c r="CS42" s="621"/>
      <c r="CT42" s="621"/>
      <c r="CU42" s="621"/>
      <c r="CV42" s="621"/>
      <c r="CW42" s="621"/>
      <c r="CX42" s="621"/>
      <c r="CY42" s="622"/>
      <c r="CZ42" s="623">
        <v>5.8</v>
      </c>
      <c r="DA42" s="624"/>
      <c r="DB42" s="624"/>
      <c r="DC42" s="625"/>
      <c r="DD42" s="626">
        <v>182480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27000</v>
      </c>
      <c r="CS43" s="639"/>
      <c r="CT43" s="639"/>
      <c r="CU43" s="639"/>
      <c r="CV43" s="639"/>
      <c r="CW43" s="639"/>
      <c r="CX43" s="639"/>
      <c r="CY43" s="640"/>
      <c r="CZ43" s="623">
        <v>0.3</v>
      </c>
      <c r="DA43" s="641"/>
      <c r="DB43" s="641"/>
      <c r="DC43" s="642"/>
      <c r="DD43" s="626">
        <v>27000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507570</v>
      </c>
      <c r="CS44" s="621"/>
      <c r="CT44" s="621"/>
      <c r="CU44" s="621"/>
      <c r="CV44" s="621"/>
      <c r="CW44" s="621"/>
      <c r="CX44" s="621"/>
      <c r="CY44" s="622"/>
      <c r="CZ44" s="623">
        <v>5.8</v>
      </c>
      <c r="DA44" s="624"/>
      <c r="DB44" s="624"/>
      <c r="DC44" s="625"/>
      <c r="DD44" s="626">
        <v>181070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291087</v>
      </c>
      <c r="CS45" s="639"/>
      <c r="CT45" s="639"/>
      <c r="CU45" s="639"/>
      <c r="CV45" s="639"/>
      <c r="CW45" s="639"/>
      <c r="CX45" s="639"/>
      <c r="CY45" s="640"/>
      <c r="CZ45" s="623">
        <v>3.3</v>
      </c>
      <c r="DA45" s="641"/>
      <c r="DB45" s="641"/>
      <c r="DC45" s="642"/>
      <c r="DD45" s="626">
        <v>36556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182920</v>
      </c>
      <c r="CS46" s="621"/>
      <c r="CT46" s="621"/>
      <c r="CU46" s="621"/>
      <c r="CV46" s="621"/>
      <c r="CW46" s="621"/>
      <c r="CX46" s="621"/>
      <c r="CY46" s="622"/>
      <c r="CZ46" s="623">
        <v>2.1</v>
      </c>
      <c r="DA46" s="624"/>
      <c r="DB46" s="624"/>
      <c r="DC46" s="625"/>
      <c r="DD46" s="626">
        <v>136351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5339</v>
      </c>
      <c r="CS47" s="639"/>
      <c r="CT47" s="639"/>
      <c r="CU47" s="639"/>
      <c r="CV47" s="639"/>
      <c r="CW47" s="639"/>
      <c r="CX47" s="639"/>
      <c r="CY47" s="640"/>
      <c r="CZ47" s="623">
        <v>0.1</v>
      </c>
      <c r="DA47" s="641"/>
      <c r="DB47" s="641"/>
      <c r="DC47" s="642"/>
      <c r="DD47" s="626">
        <v>1410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8820861</v>
      </c>
      <c r="CS49" s="605"/>
      <c r="CT49" s="605"/>
      <c r="CU49" s="605"/>
      <c r="CV49" s="605"/>
      <c r="CW49" s="605"/>
      <c r="CX49" s="605"/>
      <c r="CY49" s="606"/>
      <c r="CZ49" s="607">
        <v>100</v>
      </c>
      <c r="DA49" s="608"/>
      <c r="DB49" s="608"/>
      <c r="DC49" s="609"/>
      <c r="DD49" s="610">
        <v>6807623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Y108" zoomScale="70" zoomScaleNormal="25" zoomScaleSheetLayoutView="70" workbookViewId="0">
      <selection activeCell="CA120" sqref="CA120:CE12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51" t="s">
        <v>344</v>
      </c>
      <c r="DK2" s="1152"/>
      <c r="DL2" s="1152"/>
      <c r="DM2" s="1152"/>
      <c r="DN2" s="1152"/>
      <c r="DO2" s="1153"/>
      <c r="DP2" s="202"/>
      <c r="DQ2" s="1151" t="s">
        <v>345</v>
      </c>
      <c r="DR2" s="1152"/>
      <c r="DS2" s="1152"/>
      <c r="DT2" s="1152"/>
      <c r="DU2" s="1152"/>
      <c r="DV2" s="1152"/>
      <c r="DW2" s="1152"/>
      <c r="DX2" s="1152"/>
      <c r="DY2" s="1152"/>
      <c r="DZ2" s="115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108" t="s">
        <v>346</v>
      </c>
      <c r="B4" s="1108"/>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8"/>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348</v>
      </c>
      <c r="B5" s="1028"/>
      <c r="C5" s="1028"/>
      <c r="D5" s="1028"/>
      <c r="E5" s="1028"/>
      <c r="F5" s="1028"/>
      <c r="G5" s="1028"/>
      <c r="H5" s="1028"/>
      <c r="I5" s="1028"/>
      <c r="J5" s="1028"/>
      <c r="K5" s="1028"/>
      <c r="L5" s="1028"/>
      <c r="M5" s="1028"/>
      <c r="N5" s="1028"/>
      <c r="O5" s="1028"/>
      <c r="P5" s="1029"/>
      <c r="Q5" s="1033" t="s">
        <v>349</v>
      </c>
      <c r="R5" s="1034"/>
      <c r="S5" s="1034"/>
      <c r="T5" s="1034"/>
      <c r="U5" s="1035"/>
      <c r="V5" s="1033" t="s">
        <v>350</v>
      </c>
      <c r="W5" s="1034"/>
      <c r="X5" s="1034"/>
      <c r="Y5" s="1034"/>
      <c r="Z5" s="1035"/>
      <c r="AA5" s="1033" t="s">
        <v>351</v>
      </c>
      <c r="AB5" s="1034"/>
      <c r="AC5" s="1034"/>
      <c r="AD5" s="1034"/>
      <c r="AE5" s="1034"/>
      <c r="AF5" s="1154" t="s">
        <v>352</v>
      </c>
      <c r="AG5" s="1034"/>
      <c r="AH5" s="1034"/>
      <c r="AI5" s="1034"/>
      <c r="AJ5" s="1049"/>
      <c r="AK5" s="1034" t="s">
        <v>353</v>
      </c>
      <c r="AL5" s="1034"/>
      <c r="AM5" s="1034"/>
      <c r="AN5" s="1034"/>
      <c r="AO5" s="1035"/>
      <c r="AP5" s="1033" t="s">
        <v>354</v>
      </c>
      <c r="AQ5" s="1034"/>
      <c r="AR5" s="1034"/>
      <c r="AS5" s="1034"/>
      <c r="AT5" s="1035"/>
      <c r="AU5" s="1033" t="s">
        <v>355</v>
      </c>
      <c r="AV5" s="1034"/>
      <c r="AW5" s="1034"/>
      <c r="AX5" s="1034"/>
      <c r="AY5" s="1049"/>
      <c r="AZ5" s="209"/>
      <c r="BA5" s="209"/>
      <c r="BB5" s="209"/>
      <c r="BC5" s="209"/>
      <c r="BD5" s="209"/>
      <c r="BE5" s="210"/>
      <c r="BF5" s="210"/>
      <c r="BG5" s="210"/>
      <c r="BH5" s="210"/>
      <c r="BI5" s="210"/>
      <c r="BJ5" s="210"/>
      <c r="BK5" s="210"/>
      <c r="BL5" s="210"/>
      <c r="BM5" s="210"/>
      <c r="BN5" s="210"/>
      <c r="BO5" s="210"/>
      <c r="BP5" s="210"/>
      <c r="BQ5" s="1027" t="s">
        <v>356</v>
      </c>
      <c r="BR5" s="1028"/>
      <c r="BS5" s="1028"/>
      <c r="BT5" s="1028"/>
      <c r="BU5" s="1028"/>
      <c r="BV5" s="1028"/>
      <c r="BW5" s="1028"/>
      <c r="BX5" s="1028"/>
      <c r="BY5" s="1028"/>
      <c r="BZ5" s="1028"/>
      <c r="CA5" s="1028"/>
      <c r="CB5" s="1028"/>
      <c r="CC5" s="1028"/>
      <c r="CD5" s="1028"/>
      <c r="CE5" s="1028"/>
      <c r="CF5" s="1028"/>
      <c r="CG5" s="1029"/>
      <c r="CH5" s="1033" t="s">
        <v>357</v>
      </c>
      <c r="CI5" s="1034"/>
      <c r="CJ5" s="1034"/>
      <c r="CK5" s="1034"/>
      <c r="CL5" s="1035"/>
      <c r="CM5" s="1033" t="s">
        <v>358</v>
      </c>
      <c r="CN5" s="1034"/>
      <c r="CO5" s="1034"/>
      <c r="CP5" s="1034"/>
      <c r="CQ5" s="1035"/>
      <c r="CR5" s="1033" t="s">
        <v>359</v>
      </c>
      <c r="CS5" s="1034"/>
      <c r="CT5" s="1034"/>
      <c r="CU5" s="1034"/>
      <c r="CV5" s="1035"/>
      <c r="CW5" s="1033" t="s">
        <v>360</v>
      </c>
      <c r="CX5" s="1034"/>
      <c r="CY5" s="1034"/>
      <c r="CZ5" s="1034"/>
      <c r="DA5" s="1035"/>
      <c r="DB5" s="1033" t="s">
        <v>361</v>
      </c>
      <c r="DC5" s="1034"/>
      <c r="DD5" s="1034"/>
      <c r="DE5" s="1034"/>
      <c r="DF5" s="1035"/>
      <c r="DG5" s="1140" t="s">
        <v>362</v>
      </c>
      <c r="DH5" s="1141"/>
      <c r="DI5" s="1141"/>
      <c r="DJ5" s="1141"/>
      <c r="DK5" s="1142"/>
      <c r="DL5" s="1140" t="s">
        <v>363</v>
      </c>
      <c r="DM5" s="1141"/>
      <c r="DN5" s="1141"/>
      <c r="DO5" s="1141"/>
      <c r="DP5" s="1142"/>
      <c r="DQ5" s="1033" t="s">
        <v>364</v>
      </c>
      <c r="DR5" s="1034"/>
      <c r="DS5" s="1034"/>
      <c r="DT5" s="1034"/>
      <c r="DU5" s="1035"/>
      <c r="DV5" s="1033" t="s">
        <v>355</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55"/>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43"/>
      <c r="DH6" s="1144"/>
      <c r="DI6" s="1144"/>
      <c r="DJ6" s="1144"/>
      <c r="DK6" s="1145"/>
      <c r="DL6" s="1143"/>
      <c r="DM6" s="1144"/>
      <c r="DN6" s="1144"/>
      <c r="DO6" s="1144"/>
      <c r="DP6" s="1145"/>
      <c r="DQ6" s="1036"/>
      <c r="DR6" s="1037"/>
      <c r="DS6" s="1037"/>
      <c r="DT6" s="1037"/>
      <c r="DU6" s="1038"/>
      <c r="DV6" s="1036"/>
      <c r="DW6" s="1037"/>
      <c r="DX6" s="1037"/>
      <c r="DY6" s="1037"/>
      <c r="DZ6" s="1050"/>
      <c r="EA6" s="207"/>
    </row>
    <row r="7" spans="1:131" s="208" customFormat="1" ht="26.25" customHeight="1" thickTop="1" x14ac:dyDescent="0.15">
      <c r="A7" s="211">
        <v>1</v>
      </c>
      <c r="B7" s="1094" t="s">
        <v>365</v>
      </c>
      <c r="C7" s="1095"/>
      <c r="D7" s="1095"/>
      <c r="E7" s="1095"/>
      <c r="F7" s="1095"/>
      <c r="G7" s="1095"/>
      <c r="H7" s="1095"/>
      <c r="I7" s="1095"/>
      <c r="J7" s="1095"/>
      <c r="K7" s="1095"/>
      <c r="L7" s="1095"/>
      <c r="M7" s="1095"/>
      <c r="N7" s="1095"/>
      <c r="O7" s="1095"/>
      <c r="P7" s="1096"/>
      <c r="Q7" s="1146">
        <v>9158</v>
      </c>
      <c r="R7" s="1147"/>
      <c r="S7" s="1147"/>
      <c r="T7" s="1147"/>
      <c r="U7" s="1147"/>
      <c r="V7" s="1147">
        <v>8821</v>
      </c>
      <c r="W7" s="1147"/>
      <c r="X7" s="1147"/>
      <c r="Y7" s="1147"/>
      <c r="Z7" s="1147"/>
      <c r="AA7" s="1147">
        <v>337</v>
      </c>
      <c r="AB7" s="1147"/>
      <c r="AC7" s="1147"/>
      <c r="AD7" s="1147"/>
      <c r="AE7" s="1100"/>
      <c r="AF7" s="1148">
        <v>325</v>
      </c>
      <c r="AG7" s="1149"/>
      <c r="AH7" s="1149"/>
      <c r="AI7" s="1149"/>
      <c r="AJ7" s="1150"/>
      <c r="AK7" s="1133">
        <v>311</v>
      </c>
      <c r="AL7" s="1134"/>
      <c r="AM7" s="1134"/>
      <c r="AN7" s="1134"/>
      <c r="AO7" s="1134"/>
      <c r="AP7" s="1134">
        <v>9888</v>
      </c>
      <c r="AQ7" s="1134"/>
      <c r="AR7" s="1134"/>
      <c r="AS7" s="1134"/>
      <c r="AT7" s="1134"/>
      <c r="AU7" s="1135"/>
      <c r="AV7" s="1135"/>
      <c r="AW7" s="1135"/>
      <c r="AX7" s="1135"/>
      <c r="AY7" s="1136"/>
      <c r="AZ7" s="205"/>
      <c r="BA7" s="205"/>
      <c r="BB7" s="205"/>
      <c r="BC7" s="205"/>
      <c r="BD7" s="205"/>
      <c r="BE7" s="206"/>
      <c r="BF7" s="206"/>
      <c r="BG7" s="206"/>
      <c r="BH7" s="206"/>
      <c r="BI7" s="206"/>
      <c r="BJ7" s="206"/>
      <c r="BK7" s="206"/>
      <c r="BL7" s="206"/>
      <c r="BM7" s="206"/>
      <c r="BN7" s="206"/>
      <c r="BO7" s="206"/>
      <c r="BP7" s="206"/>
      <c r="BQ7" s="212">
        <v>1</v>
      </c>
      <c r="BR7" s="213"/>
      <c r="BS7" s="1137" t="s">
        <v>556</v>
      </c>
      <c r="BT7" s="1138"/>
      <c r="BU7" s="1138"/>
      <c r="BV7" s="1138"/>
      <c r="BW7" s="1138"/>
      <c r="BX7" s="1138"/>
      <c r="BY7" s="1138"/>
      <c r="BZ7" s="1138"/>
      <c r="CA7" s="1138"/>
      <c r="CB7" s="1138"/>
      <c r="CC7" s="1138"/>
      <c r="CD7" s="1138"/>
      <c r="CE7" s="1138"/>
      <c r="CF7" s="1138"/>
      <c r="CG7" s="1139"/>
      <c r="CH7" s="1130">
        <v>1</v>
      </c>
      <c r="CI7" s="1131"/>
      <c r="CJ7" s="1131"/>
      <c r="CK7" s="1131"/>
      <c r="CL7" s="1132"/>
      <c r="CM7" s="1130">
        <v>59</v>
      </c>
      <c r="CN7" s="1131"/>
      <c r="CO7" s="1131"/>
      <c r="CP7" s="1131"/>
      <c r="CQ7" s="1132"/>
      <c r="CR7" s="1130">
        <v>2</v>
      </c>
      <c r="CS7" s="1131"/>
      <c r="CT7" s="1131"/>
      <c r="CU7" s="1131"/>
      <c r="CV7" s="1132"/>
      <c r="CW7" s="1130"/>
      <c r="CX7" s="1131"/>
      <c r="CY7" s="1131"/>
      <c r="CZ7" s="1131"/>
      <c r="DA7" s="1132"/>
      <c r="DB7" s="1130"/>
      <c r="DC7" s="1131"/>
      <c r="DD7" s="1131"/>
      <c r="DE7" s="1131"/>
      <c r="DF7" s="1132"/>
      <c r="DG7" s="1130"/>
      <c r="DH7" s="1131"/>
      <c r="DI7" s="1131"/>
      <c r="DJ7" s="1131"/>
      <c r="DK7" s="1132"/>
      <c r="DL7" s="1130"/>
      <c r="DM7" s="1131"/>
      <c r="DN7" s="1131"/>
      <c r="DO7" s="1131"/>
      <c r="DP7" s="1132"/>
      <c r="DQ7" s="1130"/>
      <c r="DR7" s="1131"/>
      <c r="DS7" s="1131"/>
      <c r="DT7" s="1131"/>
      <c r="DU7" s="1132"/>
      <c r="DV7" s="1156"/>
      <c r="DW7" s="1157"/>
      <c r="DX7" s="1157"/>
      <c r="DY7" s="1157"/>
      <c r="DZ7" s="1158"/>
      <c r="EA7" s="207"/>
    </row>
    <row r="8" spans="1:131" s="208" customFormat="1" ht="26.25" customHeight="1" x14ac:dyDescent="0.15">
      <c r="A8" s="214">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28"/>
      <c r="AL8" s="1129"/>
      <c r="AM8" s="1129"/>
      <c r="AN8" s="1129"/>
      <c r="AO8" s="1129"/>
      <c r="AP8" s="1129"/>
      <c r="AQ8" s="1129"/>
      <c r="AR8" s="1129"/>
      <c r="AS8" s="1129"/>
      <c r="AT8" s="1129"/>
      <c r="AU8" s="1126"/>
      <c r="AV8" s="1126"/>
      <c r="AW8" s="1126"/>
      <c r="AX8" s="1126"/>
      <c r="AY8" s="1127"/>
      <c r="AZ8" s="205"/>
      <c r="BA8" s="205"/>
      <c r="BB8" s="205"/>
      <c r="BC8" s="205"/>
      <c r="BD8" s="205"/>
      <c r="BE8" s="206"/>
      <c r="BF8" s="206"/>
      <c r="BG8" s="206"/>
      <c r="BH8" s="206"/>
      <c r="BI8" s="206"/>
      <c r="BJ8" s="206"/>
      <c r="BK8" s="206"/>
      <c r="BL8" s="206"/>
      <c r="BM8" s="206"/>
      <c r="BN8" s="206"/>
      <c r="BO8" s="206"/>
      <c r="BP8" s="206"/>
      <c r="BQ8" s="215">
        <v>2</v>
      </c>
      <c r="BR8" s="216"/>
      <c r="BS8" s="1046" t="s">
        <v>557</v>
      </c>
      <c r="BT8" s="1047"/>
      <c r="BU8" s="1047"/>
      <c r="BV8" s="1047"/>
      <c r="BW8" s="1047"/>
      <c r="BX8" s="1047"/>
      <c r="BY8" s="1047"/>
      <c r="BZ8" s="1047"/>
      <c r="CA8" s="1047"/>
      <c r="CB8" s="1047"/>
      <c r="CC8" s="1047"/>
      <c r="CD8" s="1047"/>
      <c r="CE8" s="1047"/>
      <c r="CF8" s="1047"/>
      <c r="CG8" s="1048"/>
      <c r="CH8" s="1021">
        <v>-6</v>
      </c>
      <c r="CI8" s="1022"/>
      <c r="CJ8" s="1022"/>
      <c r="CK8" s="1022"/>
      <c r="CL8" s="1023"/>
      <c r="CM8" s="1021">
        <v>124</v>
      </c>
      <c r="CN8" s="1022"/>
      <c r="CO8" s="1022"/>
      <c r="CP8" s="1022"/>
      <c r="CQ8" s="1023"/>
      <c r="CR8" s="1021">
        <v>20</v>
      </c>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x14ac:dyDescent="0.15">
      <c r="A9" s="214">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28"/>
      <c r="AL9" s="1129"/>
      <c r="AM9" s="1129"/>
      <c r="AN9" s="1129"/>
      <c r="AO9" s="1129"/>
      <c r="AP9" s="1129"/>
      <c r="AQ9" s="1129"/>
      <c r="AR9" s="1129"/>
      <c r="AS9" s="1129"/>
      <c r="AT9" s="1129"/>
      <c r="AU9" s="1126"/>
      <c r="AV9" s="1126"/>
      <c r="AW9" s="1126"/>
      <c r="AX9" s="1126"/>
      <c r="AY9" s="112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28"/>
      <c r="AL10" s="1129"/>
      <c r="AM10" s="1129"/>
      <c r="AN10" s="1129"/>
      <c r="AO10" s="1129"/>
      <c r="AP10" s="1129"/>
      <c r="AQ10" s="1129"/>
      <c r="AR10" s="1129"/>
      <c r="AS10" s="1129"/>
      <c r="AT10" s="1129"/>
      <c r="AU10" s="1126"/>
      <c r="AV10" s="1126"/>
      <c r="AW10" s="1126"/>
      <c r="AX10" s="1126"/>
      <c r="AY10" s="112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28"/>
      <c r="AL11" s="1129"/>
      <c r="AM11" s="1129"/>
      <c r="AN11" s="1129"/>
      <c r="AO11" s="1129"/>
      <c r="AP11" s="1129"/>
      <c r="AQ11" s="1129"/>
      <c r="AR11" s="1129"/>
      <c r="AS11" s="1129"/>
      <c r="AT11" s="1129"/>
      <c r="AU11" s="1126"/>
      <c r="AV11" s="1126"/>
      <c r="AW11" s="1126"/>
      <c r="AX11" s="1126"/>
      <c r="AY11" s="112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28"/>
      <c r="AL12" s="1129"/>
      <c r="AM12" s="1129"/>
      <c r="AN12" s="1129"/>
      <c r="AO12" s="1129"/>
      <c r="AP12" s="1129"/>
      <c r="AQ12" s="1129"/>
      <c r="AR12" s="1129"/>
      <c r="AS12" s="1129"/>
      <c r="AT12" s="1129"/>
      <c r="AU12" s="1126"/>
      <c r="AV12" s="1126"/>
      <c r="AW12" s="1126"/>
      <c r="AX12" s="1126"/>
      <c r="AY12" s="112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28"/>
      <c r="AL13" s="1129"/>
      <c r="AM13" s="1129"/>
      <c r="AN13" s="1129"/>
      <c r="AO13" s="1129"/>
      <c r="AP13" s="1129"/>
      <c r="AQ13" s="1129"/>
      <c r="AR13" s="1129"/>
      <c r="AS13" s="1129"/>
      <c r="AT13" s="1129"/>
      <c r="AU13" s="1126"/>
      <c r="AV13" s="1126"/>
      <c r="AW13" s="1126"/>
      <c r="AX13" s="1126"/>
      <c r="AY13" s="112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28"/>
      <c r="AL14" s="1129"/>
      <c r="AM14" s="1129"/>
      <c r="AN14" s="1129"/>
      <c r="AO14" s="1129"/>
      <c r="AP14" s="1129"/>
      <c r="AQ14" s="1129"/>
      <c r="AR14" s="1129"/>
      <c r="AS14" s="1129"/>
      <c r="AT14" s="1129"/>
      <c r="AU14" s="1126"/>
      <c r="AV14" s="1126"/>
      <c r="AW14" s="1126"/>
      <c r="AX14" s="1126"/>
      <c r="AY14" s="112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28"/>
      <c r="AL15" s="1129"/>
      <c r="AM15" s="1129"/>
      <c r="AN15" s="1129"/>
      <c r="AO15" s="1129"/>
      <c r="AP15" s="1129"/>
      <c r="AQ15" s="1129"/>
      <c r="AR15" s="1129"/>
      <c r="AS15" s="1129"/>
      <c r="AT15" s="1129"/>
      <c r="AU15" s="1126"/>
      <c r="AV15" s="1126"/>
      <c r="AW15" s="1126"/>
      <c r="AX15" s="1126"/>
      <c r="AY15" s="112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28"/>
      <c r="AL16" s="1129"/>
      <c r="AM16" s="1129"/>
      <c r="AN16" s="1129"/>
      <c r="AO16" s="1129"/>
      <c r="AP16" s="1129"/>
      <c r="AQ16" s="1129"/>
      <c r="AR16" s="1129"/>
      <c r="AS16" s="1129"/>
      <c r="AT16" s="1129"/>
      <c r="AU16" s="1126"/>
      <c r="AV16" s="1126"/>
      <c r="AW16" s="1126"/>
      <c r="AX16" s="1126"/>
      <c r="AY16" s="112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28"/>
      <c r="AL17" s="1129"/>
      <c r="AM17" s="1129"/>
      <c r="AN17" s="1129"/>
      <c r="AO17" s="1129"/>
      <c r="AP17" s="1129"/>
      <c r="AQ17" s="1129"/>
      <c r="AR17" s="1129"/>
      <c r="AS17" s="1129"/>
      <c r="AT17" s="1129"/>
      <c r="AU17" s="1126"/>
      <c r="AV17" s="1126"/>
      <c r="AW17" s="1126"/>
      <c r="AX17" s="1126"/>
      <c r="AY17" s="112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28"/>
      <c r="AL18" s="1129"/>
      <c r="AM18" s="1129"/>
      <c r="AN18" s="1129"/>
      <c r="AO18" s="1129"/>
      <c r="AP18" s="1129"/>
      <c r="AQ18" s="1129"/>
      <c r="AR18" s="1129"/>
      <c r="AS18" s="1129"/>
      <c r="AT18" s="1129"/>
      <c r="AU18" s="1126"/>
      <c r="AV18" s="1126"/>
      <c r="AW18" s="1126"/>
      <c r="AX18" s="1126"/>
      <c r="AY18" s="112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28"/>
      <c r="AL19" s="1129"/>
      <c r="AM19" s="1129"/>
      <c r="AN19" s="1129"/>
      <c r="AO19" s="1129"/>
      <c r="AP19" s="1129"/>
      <c r="AQ19" s="1129"/>
      <c r="AR19" s="1129"/>
      <c r="AS19" s="1129"/>
      <c r="AT19" s="1129"/>
      <c r="AU19" s="1126"/>
      <c r="AV19" s="1126"/>
      <c r="AW19" s="1126"/>
      <c r="AX19" s="1126"/>
      <c r="AY19" s="112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28"/>
      <c r="AL20" s="1129"/>
      <c r="AM20" s="1129"/>
      <c r="AN20" s="1129"/>
      <c r="AO20" s="1129"/>
      <c r="AP20" s="1129"/>
      <c r="AQ20" s="1129"/>
      <c r="AR20" s="1129"/>
      <c r="AS20" s="1129"/>
      <c r="AT20" s="1129"/>
      <c r="AU20" s="1126"/>
      <c r="AV20" s="1126"/>
      <c r="AW20" s="1126"/>
      <c r="AX20" s="1126"/>
      <c r="AY20" s="112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28"/>
      <c r="AL21" s="1129"/>
      <c r="AM21" s="1129"/>
      <c r="AN21" s="1129"/>
      <c r="AO21" s="1129"/>
      <c r="AP21" s="1129"/>
      <c r="AQ21" s="1129"/>
      <c r="AR21" s="1129"/>
      <c r="AS21" s="1129"/>
      <c r="AT21" s="1129"/>
      <c r="AU21" s="1126"/>
      <c r="AV21" s="1126"/>
      <c r="AW21" s="1126"/>
      <c r="AX21" s="1126"/>
      <c r="AY21" s="112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23"/>
      <c r="R22" s="1124"/>
      <c r="S22" s="1124"/>
      <c r="T22" s="1124"/>
      <c r="U22" s="1124"/>
      <c r="V22" s="1124"/>
      <c r="W22" s="1124"/>
      <c r="X22" s="1124"/>
      <c r="Y22" s="1124"/>
      <c r="Z22" s="1124"/>
      <c r="AA22" s="1124"/>
      <c r="AB22" s="1124"/>
      <c r="AC22" s="1124"/>
      <c r="AD22" s="1124"/>
      <c r="AE22" s="1125"/>
      <c r="AF22" s="1051"/>
      <c r="AG22" s="1052"/>
      <c r="AH22" s="1052"/>
      <c r="AI22" s="1052"/>
      <c r="AJ22" s="1053"/>
      <c r="AK22" s="1119"/>
      <c r="AL22" s="1120"/>
      <c r="AM22" s="1120"/>
      <c r="AN22" s="1120"/>
      <c r="AO22" s="1120"/>
      <c r="AP22" s="1120"/>
      <c r="AQ22" s="1120"/>
      <c r="AR22" s="1120"/>
      <c r="AS22" s="1120"/>
      <c r="AT22" s="1120"/>
      <c r="AU22" s="1121"/>
      <c r="AV22" s="1121"/>
      <c r="AW22" s="1121"/>
      <c r="AX22" s="1121"/>
      <c r="AY22" s="1122"/>
      <c r="AZ22" s="1067" t="s">
        <v>366</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113">
        <f>SUM(Q7:U22)</f>
        <v>9158</v>
      </c>
      <c r="R23" s="1114"/>
      <c r="S23" s="1114"/>
      <c r="T23" s="1114"/>
      <c r="U23" s="1114"/>
      <c r="V23" s="1115">
        <f>SUM(V7:Z22)</f>
        <v>8821</v>
      </c>
      <c r="W23" s="1111"/>
      <c r="X23" s="1111"/>
      <c r="Y23" s="1111"/>
      <c r="Z23" s="1116"/>
      <c r="AA23" s="1115">
        <f>SUM(AA7:AE22)</f>
        <v>337</v>
      </c>
      <c r="AB23" s="1111"/>
      <c r="AC23" s="1111"/>
      <c r="AD23" s="1111"/>
      <c r="AE23" s="1116"/>
      <c r="AF23" s="1110">
        <f>SUM(AF7:AJ22)</f>
        <v>325</v>
      </c>
      <c r="AG23" s="1111"/>
      <c r="AH23" s="1111"/>
      <c r="AI23" s="1111"/>
      <c r="AJ23" s="1112"/>
      <c r="AK23" s="1117"/>
      <c r="AL23" s="1118"/>
      <c r="AM23" s="1118"/>
      <c r="AN23" s="1118"/>
      <c r="AO23" s="1118"/>
      <c r="AP23" s="1115">
        <f>SUM(AP7:AT22)</f>
        <v>9888</v>
      </c>
      <c r="AQ23" s="1111"/>
      <c r="AR23" s="1111"/>
      <c r="AS23" s="1111"/>
      <c r="AT23" s="1116"/>
      <c r="AU23" s="1115">
        <f>SUM(AU7:AY22)</f>
        <v>0</v>
      </c>
      <c r="AV23" s="1111"/>
      <c r="AW23" s="1111"/>
      <c r="AX23" s="1111"/>
      <c r="AY23" s="1116"/>
      <c r="AZ23" s="1110" t="s">
        <v>111</v>
      </c>
      <c r="BA23" s="1111"/>
      <c r="BB23" s="1111"/>
      <c r="BC23" s="1111"/>
      <c r="BD23" s="1112"/>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109" t="s">
        <v>369</v>
      </c>
      <c r="B24" s="1109"/>
      <c r="C24" s="1109"/>
      <c r="D24" s="1109"/>
      <c r="E24" s="1109"/>
      <c r="F24" s="1109"/>
      <c r="G24" s="1109"/>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109"/>
      <c r="AL24" s="1109"/>
      <c r="AM24" s="1109"/>
      <c r="AN24" s="1109"/>
      <c r="AO24" s="1109"/>
      <c r="AP24" s="1109"/>
      <c r="AQ24" s="1109"/>
      <c r="AR24" s="1109"/>
      <c r="AS24" s="1109"/>
      <c r="AT24" s="1109"/>
      <c r="AU24" s="1109"/>
      <c r="AV24" s="1109"/>
      <c r="AW24" s="1109"/>
      <c r="AX24" s="1109"/>
      <c r="AY24" s="1109"/>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108" t="s">
        <v>370</v>
      </c>
      <c r="B25" s="1108"/>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8"/>
      <c r="AC25" s="1108"/>
      <c r="AD25" s="1108"/>
      <c r="AE25" s="1108"/>
      <c r="AF25" s="1108"/>
      <c r="AG25" s="1108"/>
      <c r="AH25" s="1108"/>
      <c r="AI25" s="1108"/>
      <c r="AJ25" s="1108"/>
      <c r="AK25" s="1108"/>
      <c r="AL25" s="1108"/>
      <c r="AM25" s="1108"/>
      <c r="AN25" s="1108"/>
      <c r="AO25" s="1108"/>
      <c r="AP25" s="1108"/>
      <c r="AQ25" s="1108"/>
      <c r="AR25" s="1108"/>
      <c r="AS25" s="1108"/>
      <c r="AT25" s="1108"/>
      <c r="AU25" s="1108"/>
      <c r="AV25" s="1108"/>
      <c r="AW25" s="1108"/>
      <c r="AX25" s="1108"/>
      <c r="AY25" s="1108"/>
      <c r="AZ25" s="1108"/>
      <c r="BA25" s="1108"/>
      <c r="BB25" s="1108"/>
      <c r="BC25" s="1108"/>
      <c r="BD25" s="1108"/>
      <c r="BE25" s="1108"/>
      <c r="BF25" s="1108"/>
      <c r="BG25" s="1108"/>
      <c r="BH25" s="1108"/>
      <c r="BI25" s="1108"/>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348</v>
      </c>
      <c r="B26" s="1028"/>
      <c r="C26" s="1028"/>
      <c r="D26" s="1028"/>
      <c r="E26" s="1028"/>
      <c r="F26" s="1028"/>
      <c r="G26" s="1028"/>
      <c r="H26" s="1028"/>
      <c r="I26" s="1028"/>
      <c r="J26" s="1028"/>
      <c r="K26" s="1028"/>
      <c r="L26" s="1028"/>
      <c r="M26" s="1028"/>
      <c r="N26" s="1028"/>
      <c r="O26" s="1028"/>
      <c r="P26" s="1029"/>
      <c r="Q26" s="1033" t="s">
        <v>371</v>
      </c>
      <c r="R26" s="1034"/>
      <c r="S26" s="1034"/>
      <c r="T26" s="1034"/>
      <c r="U26" s="1035"/>
      <c r="V26" s="1033" t="s">
        <v>372</v>
      </c>
      <c r="W26" s="1034"/>
      <c r="X26" s="1034"/>
      <c r="Y26" s="1034"/>
      <c r="Z26" s="1035"/>
      <c r="AA26" s="1033" t="s">
        <v>373</v>
      </c>
      <c r="AB26" s="1034"/>
      <c r="AC26" s="1034"/>
      <c r="AD26" s="1034"/>
      <c r="AE26" s="1034"/>
      <c r="AF26" s="1104" t="s">
        <v>374</v>
      </c>
      <c r="AG26" s="1040"/>
      <c r="AH26" s="1040"/>
      <c r="AI26" s="1040"/>
      <c r="AJ26" s="1105"/>
      <c r="AK26" s="1034" t="s">
        <v>375</v>
      </c>
      <c r="AL26" s="1034"/>
      <c r="AM26" s="1034"/>
      <c r="AN26" s="1034"/>
      <c r="AO26" s="1035"/>
      <c r="AP26" s="1033" t="s">
        <v>376</v>
      </c>
      <c r="AQ26" s="1034"/>
      <c r="AR26" s="1034"/>
      <c r="AS26" s="1034"/>
      <c r="AT26" s="1035"/>
      <c r="AU26" s="1033" t="s">
        <v>377</v>
      </c>
      <c r="AV26" s="1034"/>
      <c r="AW26" s="1034"/>
      <c r="AX26" s="1034"/>
      <c r="AY26" s="1035"/>
      <c r="AZ26" s="1033" t="s">
        <v>378</v>
      </c>
      <c r="BA26" s="1034"/>
      <c r="BB26" s="1034"/>
      <c r="BC26" s="1034"/>
      <c r="BD26" s="1035"/>
      <c r="BE26" s="1033" t="s">
        <v>355</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106"/>
      <c r="AG27" s="1043"/>
      <c r="AH27" s="1043"/>
      <c r="AI27" s="1043"/>
      <c r="AJ27" s="1107"/>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94" t="s">
        <v>379</v>
      </c>
      <c r="C28" s="1095"/>
      <c r="D28" s="1095"/>
      <c r="E28" s="1095"/>
      <c r="F28" s="1095"/>
      <c r="G28" s="1095"/>
      <c r="H28" s="1095"/>
      <c r="I28" s="1095"/>
      <c r="J28" s="1095"/>
      <c r="K28" s="1095"/>
      <c r="L28" s="1095"/>
      <c r="M28" s="1095"/>
      <c r="N28" s="1095"/>
      <c r="O28" s="1095"/>
      <c r="P28" s="1096"/>
      <c r="Q28" s="1097">
        <v>4330</v>
      </c>
      <c r="R28" s="1098"/>
      <c r="S28" s="1098"/>
      <c r="T28" s="1098"/>
      <c r="U28" s="1099"/>
      <c r="V28" s="1100">
        <v>4142</v>
      </c>
      <c r="W28" s="1098"/>
      <c r="X28" s="1098"/>
      <c r="Y28" s="1098"/>
      <c r="Z28" s="1099"/>
      <c r="AA28" s="1100">
        <v>188</v>
      </c>
      <c r="AB28" s="1098"/>
      <c r="AC28" s="1098"/>
      <c r="AD28" s="1098"/>
      <c r="AE28" s="1101"/>
      <c r="AF28" s="1102">
        <v>188</v>
      </c>
      <c r="AG28" s="1098"/>
      <c r="AH28" s="1098"/>
      <c r="AI28" s="1098"/>
      <c r="AJ28" s="1101"/>
      <c r="AK28" s="1103">
        <v>175</v>
      </c>
      <c r="AL28" s="1087"/>
      <c r="AM28" s="1087"/>
      <c r="AN28" s="1087"/>
      <c r="AO28" s="1088"/>
      <c r="AP28" s="1086"/>
      <c r="AQ28" s="1087"/>
      <c r="AR28" s="1087"/>
      <c r="AS28" s="1087"/>
      <c r="AT28" s="1088"/>
      <c r="AU28" s="1086"/>
      <c r="AV28" s="1087"/>
      <c r="AW28" s="1087"/>
      <c r="AX28" s="1087"/>
      <c r="AY28" s="1088"/>
      <c r="AZ28" s="1089"/>
      <c r="BA28" s="1090"/>
      <c r="BB28" s="1090"/>
      <c r="BC28" s="1090"/>
      <c r="BD28" s="1091"/>
      <c r="BE28" s="1092"/>
      <c r="BF28" s="1018"/>
      <c r="BG28" s="1018"/>
      <c r="BH28" s="1018"/>
      <c r="BI28" s="1093"/>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380</v>
      </c>
      <c r="C29" s="1070"/>
      <c r="D29" s="1070"/>
      <c r="E29" s="1070"/>
      <c r="F29" s="1070"/>
      <c r="G29" s="1070"/>
      <c r="H29" s="1070"/>
      <c r="I29" s="1070"/>
      <c r="J29" s="1070"/>
      <c r="K29" s="1070"/>
      <c r="L29" s="1070"/>
      <c r="M29" s="1070"/>
      <c r="N29" s="1070"/>
      <c r="O29" s="1070"/>
      <c r="P29" s="1071"/>
      <c r="Q29" s="1084">
        <v>2600</v>
      </c>
      <c r="R29" s="1052"/>
      <c r="S29" s="1052"/>
      <c r="T29" s="1052"/>
      <c r="U29" s="1085"/>
      <c r="V29" s="1077">
        <v>2478</v>
      </c>
      <c r="W29" s="1052"/>
      <c r="X29" s="1052"/>
      <c r="Y29" s="1052"/>
      <c r="Z29" s="1085"/>
      <c r="AA29" s="1077">
        <v>123</v>
      </c>
      <c r="AB29" s="1052"/>
      <c r="AC29" s="1052"/>
      <c r="AD29" s="1052"/>
      <c r="AE29" s="1053"/>
      <c r="AF29" s="1051">
        <v>123</v>
      </c>
      <c r="AG29" s="1052"/>
      <c r="AH29" s="1052"/>
      <c r="AI29" s="1052"/>
      <c r="AJ29" s="1053"/>
      <c r="AK29" s="1078">
        <v>378</v>
      </c>
      <c r="AL29" s="1008"/>
      <c r="AM29" s="1008"/>
      <c r="AN29" s="1008"/>
      <c r="AO29" s="1009"/>
      <c r="AP29" s="1007"/>
      <c r="AQ29" s="1008"/>
      <c r="AR29" s="1008"/>
      <c r="AS29" s="1008"/>
      <c r="AT29" s="1009"/>
      <c r="AU29" s="1007"/>
      <c r="AV29" s="1008"/>
      <c r="AW29" s="1008"/>
      <c r="AX29" s="1008"/>
      <c r="AY29" s="1009"/>
      <c r="AZ29" s="1079"/>
      <c r="BA29" s="1080"/>
      <c r="BB29" s="1080"/>
      <c r="BC29" s="1080"/>
      <c r="BD29" s="1081"/>
      <c r="BE29" s="1082"/>
      <c r="BF29" s="1004"/>
      <c r="BG29" s="1004"/>
      <c r="BH29" s="1004"/>
      <c r="BI29" s="1083"/>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381</v>
      </c>
      <c r="C30" s="1070"/>
      <c r="D30" s="1070"/>
      <c r="E30" s="1070"/>
      <c r="F30" s="1070"/>
      <c r="G30" s="1070"/>
      <c r="H30" s="1070"/>
      <c r="I30" s="1070"/>
      <c r="J30" s="1070"/>
      <c r="K30" s="1070"/>
      <c r="L30" s="1070"/>
      <c r="M30" s="1070"/>
      <c r="N30" s="1070"/>
      <c r="O30" s="1070"/>
      <c r="P30" s="1071"/>
      <c r="Q30" s="1084">
        <v>351</v>
      </c>
      <c r="R30" s="1052"/>
      <c r="S30" s="1052"/>
      <c r="T30" s="1052"/>
      <c r="U30" s="1085"/>
      <c r="V30" s="1077">
        <v>344</v>
      </c>
      <c r="W30" s="1052"/>
      <c r="X30" s="1052"/>
      <c r="Y30" s="1052"/>
      <c r="Z30" s="1085"/>
      <c r="AA30" s="1077">
        <v>7</v>
      </c>
      <c r="AB30" s="1052"/>
      <c r="AC30" s="1052"/>
      <c r="AD30" s="1052"/>
      <c r="AE30" s="1053"/>
      <c r="AF30" s="1051">
        <v>7</v>
      </c>
      <c r="AG30" s="1052"/>
      <c r="AH30" s="1052"/>
      <c r="AI30" s="1052"/>
      <c r="AJ30" s="1053"/>
      <c r="AK30" s="1078">
        <v>77</v>
      </c>
      <c r="AL30" s="1008"/>
      <c r="AM30" s="1008"/>
      <c r="AN30" s="1008"/>
      <c r="AO30" s="1009"/>
      <c r="AP30" s="1007"/>
      <c r="AQ30" s="1008"/>
      <c r="AR30" s="1008"/>
      <c r="AS30" s="1008"/>
      <c r="AT30" s="1009"/>
      <c r="AU30" s="1007"/>
      <c r="AV30" s="1008"/>
      <c r="AW30" s="1008"/>
      <c r="AX30" s="1008"/>
      <c r="AY30" s="1009"/>
      <c r="AZ30" s="1079"/>
      <c r="BA30" s="1080"/>
      <c r="BB30" s="1080"/>
      <c r="BC30" s="1080"/>
      <c r="BD30" s="1081"/>
      <c r="BE30" s="1082"/>
      <c r="BF30" s="1004"/>
      <c r="BG30" s="1004"/>
      <c r="BH30" s="1004"/>
      <c r="BI30" s="1083"/>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382</v>
      </c>
      <c r="C31" s="1070"/>
      <c r="D31" s="1070"/>
      <c r="E31" s="1070"/>
      <c r="F31" s="1070"/>
      <c r="G31" s="1070"/>
      <c r="H31" s="1070"/>
      <c r="I31" s="1070"/>
      <c r="J31" s="1070"/>
      <c r="K31" s="1070"/>
      <c r="L31" s="1070"/>
      <c r="M31" s="1070"/>
      <c r="N31" s="1070"/>
      <c r="O31" s="1070"/>
      <c r="P31" s="1071"/>
      <c r="Q31" s="1084">
        <v>637</v>
      </c>
      <c r="R31" s="1052"/>
      <c r="S31" s="1052"/>
      <c r="T31" s="1052"/>
      <c r="U31" s="1085"/>
      <c r="V31" s="1077">
        <v>568</v>
      </c>
      <c r="W31" s="1052"/>
      <c r="X31" s="1052"/>
      <c r="Y31" s="1052"/>
      <c r="Z31" s="1085"/>
      <c r="AA31" s="1077">
        <v>69</v>
      </c>
      <c r="AB31" s="1052"/>
      <c r="AC31" s="1052"/>
      <c r="AD31" s="1052"/>
      <c r="AE31" s="1053"/>
      <c r="AF31" s="1051">
        <v>1238</v>
      </c>
      <c r="AG31" s="1052"/>
      <c r="AH31" s="1052"/>
      <c r="AI31" s="1052"/>
      <c r="AJ31" s="1053"/>
      <c r="AK31" s="1078">
        <v>5</v>
      </c>
      <c r="AL31" s="1008"/>
      <c r="AM31" s="1008"/>
      <c r="AN31" s="1008"/>
      <c r="AO31" s="1009"/>
      <c r="AP31" s="1007">
        <v>519</v>
      </c>
      <c r="AQ31" s="1008"/>
      <c r="AR31" s="1008"/>
      <c r="AS31" s="1008"/>
      <c r="AT31" s="1009"/>
      <c r="AU31" s="1007">
        <v>6</v>
      </c>
      <c r="AV31" s="1008"/>
      <c r="AW31" s="1008"/>
      <c r="AX31" s="1008"/>
      <c r="AY31" s="1009"/>
      <c r="AZ31" s="1079"/>
      <c r="BA31" s="1080"/>
      <c r="BB31" s="1080"/>
      <c r="BC31" s="1080"/>
      <c r="BD31" s="1081"/>
      <c r="BE31" s="1082" t="s">
        <v>383</v>
      </c>
      <c r="BF31" s="1004"/>
      <c r="BG31" s="1004"/>
      <c r="BH31" s="1004"/>
      <c r="BI31" s="1083"/>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384</v>
      </c>
      <c r="C32" s="1070"/>
      <c r="D32" s="1070"/>
      <c r="E32" s="1070"/>
      <c r="F32" s="1070"/>
      <c r="G32" s="1070"/>
      <c r="H32" s="1070"/>
      <c r="I32" s="1070"/>
      <c r="J32" s="1070"/>
      <c r="K32" s="1070"/>
      <c r="L32" s="1070"/>
      <c r="M32" s="1070"/>
      <c r="N32" s="1070"/>
      <c r="O32" s="1070"/>
      <c r="P32" s="1071"/>
      <c r="Q32" s="1084">
        <v>715</v>
      </c>
      <c r="R32" s="1052"/>
      <c r="S32" s="1052"/>
      <c r="T32" s="1052"/>
      <c r="U32" s="1085"/>
      <c r="V32" s="1077">
        <v>671</v>
      </c>
      <c r="W32" s="1052"/>
      <c r="X32" s="1052"/>
      <c r="Y32" s="1052"/>
      <c r="Z32" s="1085"/>
      <c r="AA32" s="1077">
        <v>44</v>
      </c>
      <c r="AB32" s="1052"/>
      <c r="AC32" s="1052"/>
      <c r="AD32" s="1052"/>
      <c r="AE32" s="1053"/>
      <c r="AF32" s="1051">
        <v>44</v>
      </c>
      <c r="AG32" s="1052"/>
      <c r="AH32" s="1052"/>
      <c r="AI32" s="1052"/>
      <c r="AJ32" s="1053"/>
      <c r="AK32" s="1078">
        <v>166</v>
      </c>
      <c r="AL32" s="1008"/>
      <c r="AM32" s="1008"/>
      <c r="AN32" s="1008"/>
      <c r="AO32" s="1009"/>
      <c r="AP32" s="1007">
        <v>4050</v>
      </c>
      <c r="AQ32" s="1008"/>
      <c r="AR32" s="1008"/>
      <c r="AS32" s="1008"/>
      <c r="AT32" s="1009"/>
      <c r="AU32" s="1007">
        <v>3204</v>
      </c>
      <c r="AV32" s="1008"/>
      <c r="AW32" s="1008"/>
      <c r="AX32" s="1008"/>
      <c r="AY32" s="1009"/>
      <c r="AZ32" s="1079"/>
      <c r="BA32" s="1080"/>
      <c r="BB32" s="1080"/>
      <c r="BC32" s="1080"/>
      <c r="BD32" s="1081"/>
      <c r="BE32" s="1082" t="s">
        <v>385</v>
      </c>
      <c r="BF32" s="1004"/>
      <c r="BG32" s="1004"/>
      <c r="BH32" s="1004"/>
      <c r="BI32" s="1083"/>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386</v>
      </c>
      <c r="C33" s="1070"/>
      <c r="D33" s="1070"/>
      <c r="E33" s="1070"/>
      <c r="F33" s="1070"/>
      <c r="G33" s="1070"/>
      <c r="H33" s="1070"/>
      <c r="I33" s="1070"/>
      <c r="J33" s="1070"/>
      <c r="K33" s="1070"/>
      <c r="L33" s="1070"/>
      <c r="M33" s="1070"/>
      <c r="N33" s="1070"/>
      <c r="O33" s="1070"/>
      <c r="P33" s="1071"/>
      <c r="Q33" s="1084">
        <v>86</v>
      </c>
      <c r="R33" s="1052"/>
      <c r="S33" s="1052"/>
      <c r="T33" s="1052"/>
      <c r="U33" s="1085"/>
      <c r="V33" s="1077">
        <v>78</v>
      </c>
      <c r="W33" s="1052"/>
      <c r="X33" s="1052"/>
      <c r="Y33" s="1052"/>
      <c r="Z33" s="1085"/>
      <c r="AA33" s="1077">
        <v>9</v>
      </c>
      <c r="AB33" s="1052"/>
      <c r="AC33" s="1052"/>
      <c r="AD33" s="1052"/>
      <c r="AE33" s="1053"/>
      <c r="AF33" s="1051">
        <v>9</v>
      </c>
      <c r="AG33" s="1052"/>
      <c r="AH33" s="1052"/>
      <c r="AI33" s="1052"/>
      <c r="AJ33" s="1053"/>
      <c r="AK33" s="1078">
        <v>47</v>
      </c>
      <c r="AL33" s="1008"/>
      <c r="AM33" s="1008"/>
      <c r="AN33" s="1008"/>
      <c r="AO33" s="1009"/>
      <c r="AP33" s="1007">
        <v>477</v>
      </c>
      <c r="AQ33" s="1008"/>
      <c r="AR33" s="1008"/>
      <c r="AS33" s="1008"/>
      <c r="AT33" s="1009"/>
      <c r="AU33" s="1007">
        <v>477</v>
      </c>
      <c r="AV33" s="1008"/>
      <c r="AW33" s="1008"/>
      <c r="AX33" s="1008"/>
      <c r="AY33" s="1009"/>
      <c r="AZ33" s="1079"/>
      <c r="BA33" s="1080"/>
      <c r="BB33" s="1080"/>
      <c r="BC33" s="1080"/>
      <c r="BD33" s="1081"/>
      <c r="BE33" s="1082" t="s">
        <v>385</v>
      </c>
      <c r="BF33" s="1004"/>
      <c r="BG33" s="1004"/>
      <c r="BH33" s="1004"/>
      <c r="BI33" s="1083"/>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387</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f>SUM(AF28:AJ62)</f>
        <v>1609</v>
      </c>
      <c r="AG63" s="988"/>
      <c r="AH63" s="988"/>
      <c r="AI63" s="988"/>
      <c r="AJ63" s="1062"/>
      <c r="AK63" s="1063"/>
      <c r="AL63" s="992"/>
      <c r="AM63" s="992"/>
      <c r="AN63" s="992"/>
      <c r="AO63" s="992"/>
      <c r="AP63" s="988">
        <f>SUM(AP28:AT62)</f>
        <v>5046</v>
      </c>
      <c r="AQ63" s="988"/>
      <c r="AR63" s="988"/>
      <c r="AS63" s="988"/>
      <c r="AT63" s="988"/>
      <c r="AU63" s="988">
        <f>SUM(AU28:AY62)</f>
        <v>3687</v>
      </c>
      <c r="AV63" s="988"/>
      <c r="AW63" s="988"/>
      <c r="AX63" s="988"/>
      <c r="AY63" s="988"/>
      <c r="AZ63" s="1057"/>
      <c r="BA63" s="1057"/>
      <c r="BB63" s="1057"/>
      <c r="BC63" s="1057"/>
      <c r="BD63" s="1057"/>
      <c r="BE63" s="988">
        <f>SUM(BE28:BI62)</f>
        <v>0</v>
      </c>
      <c r="BF63" s="988"/>
      <c r="BG63" s="988"/>
      <c r="BH63" s="988"/>
      <c r="BI63" s="988"/>
      <c r="BJ63" s="1058" t="s">
        <v>111</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390</v>
      </c>
      <c r="B66" s="1028"/>
      <c r="C66" s="1028"/>
      <c r="D66" s="1028"/>
      <c r="E66" s="1028"/>
      <c r="F66" s="1028"/>
      <c r="G66" s="1028"/>
      <c r="H66" s="1028"/>
      <c r="I66" s="1028"/>
      <c r="J66" s="1028"/>
      <c r="K66" s="1028"/>
      <c r="L66" s="1028"/>
      <c r="M66" s="1028"/>
      <c r="N66" s="1028"/>
      <c r="O66" s="1028"/>
      <c r="P66" s="1029"/>
      <c r="Q66" s="1033" t="s">
        <v>371</v>
      </c>
      <c r="R66" s="1034"/>
      <c r="S66" s="1034"/>
      <c r="T66" s="1034"/>
      <c r="U66" s="1035"/>
      <c r="V66" s="1033" t="s">
        <v>372</v>
      </c>
      <c r="W66" s="1034"/>
      <c r="X66" s="1034"/>
      <c r="Y66" s="1034"/>
      <c r="Z66" s="1035"/>
      <c r="AA66" s="1033" t="s">
        <v>373</v>
      </c>
      <c r="AB66" s="1034"/>
      <c r="AC66" s="1034"/>
      <c r="AD66" s="1034"/>
      <c r="AE66" s="1035"/>
      <c r="AF66" s="1039" t="s">
        <v>374</v>
      </c>
      <c r="AG66" s="1040"/>
      <c r="AH66" s="1040"/>
      <c r="AI66" s="1040"/>
      <c r="AJ66" s="1041"/>
      <c r="AK66" s="1033" t="s">
        <v>375</v>
      </c>
      <c r="AL66" s="1028"/>
      <c r="AM66" s="1028"/>
      <c r="AN66" s="1028"/>
      <c r="AO66" s="1029"/>
      <c r="AP66" s="1033" t="s">
        <v>376</v>
      </c>
      <c r="AQ66" s="1034"/>
      <c r="AR66" s="1034"/>
      <c r="AS66" s="1034"/>
      <c r="AT66" s="1035"/>
      <c r="AU66" s="1033" t="s">
        <v>391</v>
      </c>
      <c r="AV66" s="1034"/>
      <c r="AW66" s="1034"/>
      <c r="AX66" s="1034"/>
      <c r="AY66" s="1035"/>
      <c r="AZ66" s="1033" t="s">
        <v>355</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537</v>
      </c>
      <c r="C68" s="1018"/>
      <c r="D68" s="1018"/>
      <c r="E68" s="1018"/>
      <c r="F68" s="1018"/>
      <c r="G68" s="1018"/>
      <c r="H68" s="1018"/>
      <c r="I68" s="1018"/>
      <c r="J68" s="1018"/>
      <c r="K68" s="1018"/>
      <c r="L68" s="1018"/>
      <c r="M68" s="1018"/>
      <c r="N68" s="1018"/>
      <c r="O68" s="1018"/>
      <c r="P68" s="1019"/>
      <c r="Q68" s="1020">
        <v>1551</v>
      </c>
      <c r="R68" s="1014"/>
      <c r="S68" s="1014"/>
      <c r="T68" s="1014"/>
      <c r="U68" s="1014"/>
      <c r="V68" s="1014">
        <v>1512</v>
      </c>
      <c r="W68" s="1014"/>
      <c r="X68" s="1014"/>
      <c r="Y68" s="1014"/>
      <c r="Z68" s="1014"/>
      <c r="AA68" s="1014">
        <v>38</v>
      </c>
      <c r="AB68" s="1014"/>
      <c r="AC68" s="1014"/>
      <c r="AD68" s="1014"/>
      <c r="AE68" s="1014"/>
      <c r="AF68" s="1014">
        <v>38</v>
      </c>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t="s">
        <v>538</v>
      </c>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c r="AQ69" s="1000"/>
      <c r="AR69" s="1000"/>
      <c r="AS69" s="1000"/>
      <c r="AT69" s="1000"/>
      <c r="AU69" s="1000"/>
      <c r="AV69" s="1000"/>
      <c r="AW69" s="1000"/>
      <c r="AX69" s="1000"/>
      <c r="AY69" s="1000"/>
      <c r="AZ69" s="1001" t="s">
        <v>540</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c r="AQ70" s="1000"/>
      <c r="AR70" s="1000"/>
      <c r="AS70" s="1000"/>
      <c r="AT70" s="1000"/>
      <c r="AU70" s="1000"/>
      <c r="AV70" s="1000"/>
      <c r="AW70" s="1000"/>
      <c r="AX70" s="1000"/>
      <c r="AY70" s="1000"/>
      <c r="AZ70" s="1001" t="s">
        <v>538</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11" t="s">
        <v>543</v>
      </c>
      <c r="BA71" s="1012"/>
      <c r="BB71" s="1012"/>
      <c r="BC71" s="1012"/>
      <c r="BD71" s="101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c r="AQ72" s="1000"/>
      <c r="AR72" s="1000"/>
      <c r="AS72" s="1000"/>
      <c r="AT72" s="1000"/>
      <c r="AU72" s="1000"/>
      <c r="AV72" s="1000"/>
      <c r="AW72" s="1000"/>
      <c r="AX72" s="1000"/>
      <c r="AY72" s="1000"/>
      <c r="AZ72" s="1011"/>
      <c r="BA72" s="1012"/>
      <c r="BB72" s="1012"/>
      <c r="BC72" s="1012"/>
      <c r="BD72" s="101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77</v>
      </c>
      <c r="R73" s="1000"/>
      <c r="S73" s="1000"/>
      <c r="T73" s="1000"/>
      <c r="U73" s="1000"/>
      <c r="V73" s="1000">
        <v>63</v>
      </c>
      <c r="W73" s="1000"/>
      <c r="X73" s="1000"/>
      <c r="Y73" s="1000"/>
      <c r="Z73" s="1000"/>
      <c r="AA73" s="1000">
        <v>14</v>
      </c>
      <c r="AB73" s="1000"/>
      <c r="AC73" s="1000"/>
      <c r="AD73" s="1000"/>
      <c r="AE73" s="1000"/>
      <c r="AF73" s="1000">
        <v>14</v>
      </c>
      <c r="AG73" s="1000"/>
      <c r="AH73" s="1000"/>
      <c r="AI73" s="1000"/>
      <c r="AJ73" s="1000"/>
      <c r="AK73" s="1000"/>
      <c r="AL73" s="1000"/>
      <c r="AM73" s="1000"/>
      <c r="AN73" s="1000"/>
      <c r="AO73" s="1000"/>
      <c r="AP73" s="1000">
        <v>144</v>
      </c>
      <c r="AQ73" s="1000"/>
      <c r="AR73" s="1000"/>
      <c r="AS73" s="1000"/>
      <c r="AT73" s="1000"/>
      <c r="AU73" s="1000"/>
      <c r="AV73" s="1000"/>
      <c r="AW73" s="1000"/>
      <c r="AX73" s="1000"/>
      <c r="AY73" s="1000"/>
      <c r="AZ73" s="1011" t="s">
        <v>546</v>
      </c>
      <c r="BA73" s="1012"/>
      <c r="BB73" s="1012"/>
      <c r="BC73" s="1012"/>
      <c r="BD73" s="101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3220</v>
      </c>
      <c r="R74" s="1000"/>
      <c r="S74" s="1000"/>
      <c r="T74" s="1000"/>
      <c r="U74" s="1000"/>
      <c r="V74" s="1000">
        <v>3029</v>
      </c>
      <c r="W74" s="1000"/>
      <c r="X74" s="1000"/>
      <c r="Y74" s="1000"/>
      <c r="Z74" s="1000"/>
      <c r="AA74" s="1000">
        <v>191</v>
      </c>
      <c r="AB74" s="1000"/>
      <c r="AC74" s="1000"/>
      <c r="AD74" s="1000"/>
      <c r="AE74" s="1000"/>
      <c r="AF74" s="1000">
        <v>191</v>
      </c>
      <c r="AG74" s="1000"/>
      <c r="AH74" s="1000"/>
      <c r="AI74" s="1000"/>
      <c r="AJ74" s="1000"/>
      <c r="AK74" s="1000"/>
      <c r="AL74" s="1000"/>
      <c r="AM74" s="1000"/>
      <c r="AN74" s="1000"/>
      <c r="AO74" s="1000"/>
      <c r="AP74" s="1000">
        <v>1344</v>
      </c>
      <c r="AQ74" s="1000"/>
      <c r="AR74" s="1000"/>
      <c r="AS74" s="1000"/>
      <c r="AT74" s="1000"/>
      <c r="AU74" s="1000">
        <v>229</v>
      </c>
      <c r="AV74" s="1000"/>
      <c r="AW74" s="1000"/>
      <c r="AX74" s="1000"/>
      <c r="AY74" s="1000"/>
      <c r="AZ74" s="1011" t="s">
        <v>548</v>
      </c>
      <c r="BA74" s="1012"/>
      <c r="BB74" s="1012"/>
      <c r="BC74" s="1012"/>
      <c r="BD74" s="101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10">
        <v>150</v>
      </c>
      <c r="R75" s="1008"/>
      <c r="S75" s="1008"/>
      <c r="T75" s="1008"/>
      <c r="U75" s="1009"/>
      <c r="V75" s="1007">
        <v>98</v>
      </c>
      <c r="W75" s="1008"/>
      <c r="X75" s="1008"/>
      <c r="Y75" s="1008"/>
      <c r="Z75" s="1009"/>
      <c r="AA75" s="1007">
        <v>53</v>
      </c>
      <c r="AB75" s="1008"/>
      <c r="AC75" s="1008"/>
      <c r="AD75" s="1008"/>
      <c r="AE75" s="1009"/>
      <c r="AF75" s="1007">
        <v>53</v>
      </c>
      <c r="AG75" s="1008"/>
      <c r="AH75" s="1008"/>
      <c r="AI75" s="1008"/>
      <c r="AJ75" s="1009"/>
      <c r="AK75" s="1007"/>
      <c r="AL75" s="1008"/>
      <c r="AM75" s="1008"/>
      <c r="AN75" s="1008"/>
      <c r="AO75" s="1009"/>
      <c r="AP75" s="1007"/>
      <c r="AQ75" s="1008"/>
      <c r="AR75" s="1008"/>
      <c r="AS75" s="1008"/>
      <c r="AT75" s="1009"/>
      <c r="AU75" s="1007"/>
      <c r="AV75" s="1008"/>
      <c r="AW75" s="1008"/>
      <c r="AX75" s="1008"/>
      <c r="AY75" s="1009"/>
      <c r="AZ75" s="1011" t="s">
        <v>550</v>
      </c>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10">
        <v>85</v>
      </c>
      <c r="R76" s="1008"/>
      <c r="S76" s="1008"/>
      <c r="T76" s="1008"/>
      <c r="U76" s="1009"/>
      <c r="V76" s="1007">
        <v>69</v>
      </c>
      <c r="W76" s="1008"/>
      <c r="X76" s="1008"/>
      <c r="Y76" s="1008"/>
      <c r="Z76" s="1009"/>
      <c r="AA76" s="1007">
        <v>16</v>
      </c>
      <c r="AB76" s="1008"/>
      <c r="AC76" s="1008"/>
      <c r="AD76" s="1008"/>
      <c r="AE76" s="1009"/>
      <c r="AF76" s="1007">
        <v>16</v>
      </c>
      <c r="AG76" s="1008"/>
      <c r="AH76" s="1008"/>
      <c r="AI76" s="1008"/>
      <c r="AJ76" s="1009"/>
      <c r="AK76" s="1007"/>
      <c r="AL76" s="1008"/>
      <c r="AM76" s="1008"/>
      <c r="AN76" s="1008"/>
      <c r="AO76" s="1009"/>
      <c r="AP76" s="1007"/>
      <c r="AQ76" s="1008"/>
      <c r="AR76" s="1008"/>
      <c r="AS76" s="1008"/>
      <c r="AT76" s="1009"/>
      <c r="AU76" s="1007"/>
      <c r="AV76" s="1008"/>
      <c r="AW76" s="1008"/>
      <c r="AX76" s="1008"/>
      <c r="AY76" s="1009"/>
      <c r="AZ76" s="1011" t="s">
        <v>552</v>
      </c>
      <c r="BA76" s="1012"/>
      <c r="BB76" s="1012"/>
      <c r="BC76" s="1012"/>
      <c r="BD76" s="101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10">
        <v>1</v>
      </c>
      <c r="R77" s="1008"/>
      <c r="S77" s="1008"/>
      <c r="T77" s="1008"/>
      <c r="U77" s="1009"/>
      <c r="V77" s="1007">
        <v>1</v>
      </c>
      <c r="W77" s="1008"/>
      <c r="X77" s="1008"/>
      <c r="Y77" s="1008"/>
      <c r="Z77" s="1009"/>
      <c r="AA77" s="1007">
        <v>1</v>
      </c>
      <c r="AB77" s="1008"/>
      <c r="AC77" s="1008"/>
      <c r="AD77" s="1008"/>
      <c r="AE77" s="1009"/>
      <c r="AF77" s="1007">
        <v>1</v>
      </c>
      <c r="AG77" s="1008"/>
      <c r="AH77" s="1008"/>
      <c r="AI77" s="1008"/>
      <c r="AJ77" s="1009"/>
      <c r="AK77" s="1007"/>
      <c r="AL77" s="1008"/>
      <c r="AM77" s="1008"/>
      <c r="AN77" s="1008"/>
      <c r="AO77" s="1009"/>
      <c r="AP77" s="1007"/>
      <c r="AQ77" s="1008"/>
      <c r="AR77" s="1008"/>
      <c r="AS77" s="1008"/>
      <c r="AT77" s="1009"/>
      <c r="AU77" s="1007"/>
      <c r="AV77" s="1008"/>
      <c r="AW77" s="1008"/>
      <c r="AX77" s="1008"/>
      <c r="AY77" s="1009"/>
      <c r="AZ77" s="1011" t="s">
        <v>554</v>
      </c>
      <c r="BA77" s="1012"/>
      <c r="BB77" s="1012"/>
      <c r="BC77" s="1012"/>
      <c r="BD77" s="101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555</v>
      </c>
      <c r="C78" s="1004"/>
      <c r="D78" s="1004"/>
      <c r="E78" s="1004"/>
      <c r="F78" s="1004"/>
      <c r="G78" s="1004"/>
      <c r="H78" s="1004"/>
      <c r="I78" s="1004"/>
      <c r="J78" s="1004"/>
      <c r="K78" s="1004"/>
      <c r="L78" s="1004"/>
      <c r="M78" s="1004"/>
      <c r="N78" s="1004"/>
      <c r="O78" s="1004"/>
      <c r="P78" s="1005"/>
      <c r="Q78" s="1010">
        <v>1388</v>
      </c>
      <c r="R78" s="1008"/>
      <c r="S78" s="1008"/>
      <c r="T78" s="1008"/>
      <c r="U78" s="1009"/>
      <c r="V78" s="1007">
        <v>1320</v>
      </c>
      <c r="W78" s="1008"/>
      <c r="X78" s="1008"/>
      <c r="Y78" s="1008"/>
      <c r="Z78" s="1009"/>
      <c r="AA78" s="1007">
        <v>68</v>
      </c>
      <c r="AB78" s="1008"/>
      <c r="AC78" s="1008"/>
      <c r="AD78" s="1008"/>
      <c r="AE78" s="1009"/>
      <c r="AF78" s="1007">
        <v>68</v>
      </c>
      <c r="AG78" s="1008"/>
      <c r="AH78" s="1008"/>
      <c r="AI78" s="1008"/>
      <c r="AJ78" s="1009"/>
      <c r="AK78" s="1007">
        <v>135</v>
      </c>
      <c r="AL78" s="1008"/>
      <c r="AM78" s="1008"/>
      <c r="AN78" s="1008"/>
      <c r="AO78" s="1009"/>
      <c r="AP78" s="1007"/>
      <c r="AQ78" s="1008"/>
      <c r="AR78" s="1008"/>
      <c r="AS78" s="1008"/>
      <c r="AT78" s="1009"/>
      <c r="AU78" s="1007"/>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558</v>
      </c>
      <c r="C79" s="1004"/>
      <c r="D79" s="1004"/>
      <c r="E79" s="1004"/>
      <c r="F79" s="1004"/>
      <c r="G79" s="1004"/>
      <c r="H79" s="1004"/>
      <c r="I79" s="1004"/>
      <c r="J79" s="1004"/>
      <c r="K79" s="1004"/>
      <c r="L79" s="1004"/>
      <c r="M79" s="1004"/>
      <c r="N79" s="1004"/>
      <c r="O79" s="1004"/>
      <c r="P79" s="1005"/>
      <c r="Q79" s="1006">
        <v>386</v>
      </c>
      <c r="R79" s="1000"/>
      <c r="S79" s="1000"/>
      <c r="T79" s="1000"/>
      <c r="U79" s="1000"/>
      <c r="V79" s="1000">
        <v>330</v>
      </c>
      <c r="W79" s="1000"/>
      <c r="X79" s="1000"/>
      <c r="Y79" s="1000"/>
      <c r="Z79" s="1000"/>
      <c r="AA79" s="1000">
        <v>55</v>
      </c>
      <c r="AB79" s="1000"/>
      <c r="AC79" s="1000"/>
      <c r="AD79" s="1000"/>
      <c r="AE79" s="1000"/>
      <c r="AF79" s="1000">
        <v>12</v>
      </c>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16964</v>
      </c>
      <c r="AG88" s="988"/>
      <c r="AH88" s="988"/>
      <c r="AI88" s="988"/>
      <c r="AJ88" s="988"/>
      <c r="AK88" s="992"/>
      <c r="AL88" s="992"/>
      <c r="AM88" s="992"/>
      <c r="AN88" s="992"/>
      <c r="AO88" s="992"/>
      <c r="AP88" s="988">
        <f>SUM(AP68:AT87)</f>
        <v>1488</v>
      </c>
      <c r="AQ88" s="988"/>
      <c r="AR88" s="988"/>
      <c r="AS88" s="988"/>
      <c r="AT88" s="988"/>
      <c r="AU88" s="988">
        <f>SUM(AU68:AY87)</f>
        <v>229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22</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828516</v>
      </c>
      <c r="AB110" s="916"/>
      <c r="AC110" s="916"/>
      <c r="AD110" s="916"/>
      <c r="AE110" s="917"/>
      <c r="AF110" s="918">
        <v>891527</v>
      </c>
      <c r="AG110" s="916"/>
      <c r="AH110" s="916"/>
      <c r="AI110" s="916"/>
      <c r="AJ110" s="917"/>
      <c r="AK110" s="918">
        <v>922727</v>
      </c>
      <c r="AL110" s="916"/>
      <c r="AM110" s="916"/>
      <c r="AN110" s="916"/>
      <c r="AO110" s="917"/>
      <c r="AP110" s="919">
        <v>16.399999999999999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10125410</v>
      </c>
      <c r="BR110" s="863"/>
      <c r="BS110" s="863"/>
      <c r="BT110" s="863"/>
      <c r="BU110" s="863"/>
      <c r="BV110" s="863">
        <v>10096205</v>
      </c>
      <c r="BW110" s="863"/>
      <c r="BX110" s="863"/>
      <c r="BY110" s="863"/>
      <c r="BZ110" s="863"/>
      <c r="CA110" s="863">
        <v>9887829</v>
      </c>
      <c r="CB110" s="863"/>
      <c r="CC110" s="863"/>
      <c r="CD110" s="863"/>
      <c r="CE110" s="863"/>
      <c r="CF110" s="887">
        <v>176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3635752</v>
      </c>
      <c r="BR112" s="835"/>
      <c r="BS112" s="835"/>
      <c r="BT112" s="835"/>
      <c r="BU112" s="835"/>
      <c r="BV112" s="835">
        <v>3688471</v>
      </c>
      <c r="BW112" s="835"/>
      <c r="BX112" s="835"/>
      <c r="BY112" s="835"/>
      <c r="BZ112" s="835"/>
      <c r="CA112" s="835">
        <v>3686949</v>
      </c>
      <c r="CB112" s="835"/>
      <c r="CC112" s="835"/>
      <c r="CD112" s="835"/>
      <c r="CE112" s="835"/>
      <c r="CF112" s="896">
        <v>65.599999999999994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198076</v>
      </c>
      <c r="AB113" s="944"/>
      <c r="AC113" s="944"/>
      <c r="AD113" s="944"/>
      <c r="AE113" s="945"/>
      <c r="AF113" s="946">
        <v>205991</v>
      </c>
      <c r="AG113" s="944"/>
      <c r="AH113" s="944"/>
      <c r="AI113" s="944"/>
      <c r="AJ113" s="945"/>
      <c r="AK113" s="946">
        <v>192969</v>
      </c>
      <c r="AL113" s="944"/>
      <c r="AM113" s="944"/>
      <c r="AN113" s="944"/>
      <c r="AO113" s="945"/>
      <c r="AP113" s="947">
        <v>3.4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258048</v>
      </c>
      <c r="BR113" s="835"/>
      <c r="BS113" s="835"/>
      <c r="BT113" s="835"/>
      <c r="BU113" s="835"/>
      <c r="BV113" s="835">
        <v>272464</v>
      </c>
      <c r="BW113" s="835"/>
      <c r="BX113" s="835"/>
      <c r="BY113" s="835"/>
      <c r="BZ113" s="835"/>
      <c r="CA113" s="835">
        <v>248155</v>
      </c>
      <c r="CB113" s="835"/>
      <c r="CC113" s="835"/>
      <c r="CD113" s="835"/>
      <c r="CE113" s="835"/>
      <c r="CF113" s="896">
        <v>4.4000000000000004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42043</v>
      </c>
      <c r="AB114" s="798"/>
      <c r="AC114" s="798"/>
      <c r="AD114" s="798"/>
      <c r="AE114" s="799"/>
      <c r="AF114" s="800">
        <v>38311</v>
      </c>
      <c r="AG114" s="798"/>
      <c r="AH114" s="798"/>
      <c r="AI114" s="798"/>
      <c r="AJ114" s="799"/>
      <c r="AK114" s="800">
        <v>36038</v>
      </c>
      <c r="AL114" s="798"/>
      <c r="AM114" s="798"/>
      <c r="AN114" s="798"/>
      <c r="AO114" s="799"/>
      <c r="AP114" s="845">
        <v>0.6</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2830385</v>
      </c>
      <c r="BR114" s="835"/>
      <c r="BS114" s="835"/>
      <c r="BT114" s="835"/>
      <c r="BU114" s="835"/>
      <c r="BV114" s="835">
        <v>2653052</v>
      </c>
      <c r="BW114" s="835"/>
      <c r="BX114" s="835"/>
      <c r="BY114" s="835"/>
      <c r="BZ114" s="835"/>
      <c r="CA114" s="835">
        <v>2610687</v>
      </c>
      <c r="CB114" s="835"/>
      <c r="CC114" s="835"/>
      <c r="CD114" s="835"/>
      <c r="CE114" s="835"/>
      <c r="CF114" s="896">
        <v>46.5</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1068635</v>
      </c>
      <c r="AB117" s="930"/>
      <c r="AC117" s="930"/>
      <c r="AD117" s="930"/>
      <c r="AE117" s="931"/>
      <c r="AF117" s="932">
        <v>1135829</v>
      </c>
      <c r="AG117" s="930"/>
      <c r="AH117" s="930"/>
      <c r="AI117" s="930"/>
      <c r="AJ117" s="931"/>
      <c r="AK117" s="932">
        <v>1151734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16849595</v>
      </c>
      <c r="BR119" s="866"/>
      <c r="BS119" s="866"/>
      <c r="BT119" s="866"/>
      <c r="BU119" s="866"/>
      <c r="BV119" s="866">
        <v>16710192</v>
      </c>
      <c r="BW119" s="866"/>
      <c r="BX119" s="866"/>
      <c r="BY119" s="866"/>
      <c r="BZ119" s="866"/>
      <c r="CA119" s="866">
        <v>16433620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1004023</v>
      </c>
      <c r="BR120" s="863"/>
      <c r="BS120" s="863"/>
      <c r="BT120" s="863"/>
      <c r="BU120" s="863"/>
      <c r="BV120" s="863">
        <v>1058936</v>
      </c>
      <c r="BW120" s="863"/>
      <c r="BX120" s="863"/>
      <c r="BY120" s="863"/>
      <c r="BZ120" s="863"/>
      <c r="CA120" s="863">
        <v>1181828</v>
      </c>
      <c r="CB120" s="863"/>
      <c r="CC120" s="863"/>
      <c r="CD120" s="863"/>
      <c r="CE120" s="863"/>
      <c r="CF120" s="887">
        <v>21</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3120161</v>
      </c>
      <c r="DH120" s="863"/>
      <c r="DI120" s="863"/>
      <c r="DJ120" s="863"/>
      <c r="DK120" s="863"/>
      <c r="DL120" s="863">
        <v>3188896</v>
      </c>
      <c r="DM120" s="863"/>
      <c r="DN120" s="863"/>
      <c r="DO120" s="863"/>
      <c r="DP120" s="863"/>
      <c r="DQ120" s="863">
        <v>3203875</v>
      </c>
      <c r="DR120" s="863"/>
      <c r="DS120" s="863"/>
      <c r="DT120" s="863"/>
      <c r="DU120" s="863"/>
      <c r="DV120" s="864">
        <v>57</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2324812</v>
      </c>
      <c r="BR121" s="835"/>
      <c r="BS121" s="835"/>
      <c r="BT121" s="835"/>
      <c r="BU121" s="835"/>
      <c r="BV121" s="835">
        <v>2207373</v>
      </c>
      <c r="BW121" s="835"/>
      <c r="BX121" s="835"/>
      <c r="BY121" s="835"/>
      <c r="BZ121" s="835"/>
      <c r="CA121" s="835">
        <v>2150010</v>
      </c>
      <c r="CB121" s="835"/>
      <c r="CC121" s="835"/>
      <c r="CD121" s="835"/>
      <c r="CE121" s="835"/>
      <c r="CF121" s="896">
        <v>38.299999999999997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508353</v>
      </c>
      <c r="DH121" s="835"/>
      <c r="DI121" s="835"/>
      <c r="DJ121" s="835"/>
      <c r="DK121" s="835"/>
      <c r="DL121" s="835">
        <v>493133</v>
      </c>
      <c r="DM121" s="835"/>
      <c r="DN121" s="835"/>
      <c r="DO121" s="835"/>
      <c r="DP121" s="835"/>
      <c r="DQ121" s="835">
        <v>476851</v>
      </c>
      <c r="DR121" s="835"/>
      <c r="DS121" s="835"/>
      <c r="DT121" s="835"/>
      <c r="DU121" s="835"/>
      <c r="DV121" s="812">
        <v>8.5</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9127594</v>
      </c>
      <c r="BR122" s="866"/>
      <c r="BS122" s="866"/>
      <c r="BT122" s="866"/>
      <c r="BU122" s="866"/>
      <c r="BV122" s="866">
        <v>9185582</v>
      </c>
      <c r="BW122" s="866"/>
      <c r="BX122" s="866"/>
      <c r="BY122" s="866"/>
      <c r="BZ122" s="866"/>
      <c r="CA122" s="866">
        <v>9162248</v>
      </c>
      <c r="CB122" s="866"/>
      <c r="CC122" s="866"/>
      <c r="CD122" s="866"/>
      <c r="CE122" s="866"/>
      <c r="CF122" s="867">
        <v>163.1</v>
      </c>
      <c r="CG122" s="868"/>
      <c r="CH122" s="868"/>
      <c r="CI122" s="868"/>
      <c r="CJ122" s="868"/>
      <c r="CK122" s="890"/>
      <c r="CL122" s="876"/>
      <c r="CM122" s="876"/>
      <c r="CN122" s="876"/>
      <c r="CO122" s="877"/>
      <c r="CP122" s="856" t="s">
        <v>440</v>
      </c>
      <c r="CQ122" s="857"/>
      <c r="CR122" s="857"/>
      <c r="CS122" s="857"/>
      <c r="CT122" s="857"/>
      <c r="CU122" s="857"/>
      <c r="CV122" s="857"/>
      <c r="CW122" s="857"/>
      <c r="CX122" s="857"/>
      <c r="CY122" s="857"/>
      <c r="CZ122" s="857"/>
      <c r="DA122" s="857"/>
      <c r="DB122" s="857"/>
      <c r="DC122" s="857"/>
      <c r="DD122" s="857"/>
      <c r="DE122" s="857"/>
      <c r="DF122" s="858"/>
      <c r="DG122" s="834">
        <v>7238</v>
      </c>
      <c r="DH122" s="835"/>
      <c r="DI122" s="835"/>
      <c r="DJ122" s="835"/>
      <c r="DK122" s="835"/>
      <c r="DL122" s="835">
        <v>6442</v>
      </c>
      <c r="DM122" s="835"/>
      <c r="DN122" s="835"/>
      <c r="DO122" s="835"/>
      <c r="DP122" s="835"/>
      <c r="DQ122" s="835">
        <v>6223</v>
      </c>
      <c r="DR122" s="835"/>
      <c r="DS122" s="835"/>
      <c r="DT122" s="835"/>
      <c r="DU122" s="835"/>
      <c r="DV122" s="812">
        <v>0.1</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12456429</v>
      </c>
      <c r="BR123" s="854"/>
      <c r="BS123" s="854"/>
      <c r="BT123" s="854"/>
      <c r="BU123" s="854"/>
      <c r="BV123" s="854">
        <v>12451891</v>
      </c>
      <c r="BW123" s="854"/>
      <c r="BX123" s="854"/>
      <c r="BY123" s="854"/>
      <c r="BZ123" s="854"/>
      <c r="CA123" s="854">
        <v>12494086</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79.7</v>
      </c>
      <c r="BR124" s="852"/>
      <c r="BS124" s="852"/>
      <c r="BT124" s="852"/>
      <c r="BU124" s="852"/>
      <c r="BV124" s="852">
        <v>74.400000000000006</v>
      </c>
      <c r="BW124" s="852"/>
      <c r="BX124" s="852"/>
      <c r="BY124" s="852"/>
      <c r="BZ124" s="852"/>
      <c r="CA124" s="852">
        <v>70.099999999999994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169176</v>
      </c>
      <c r="AB128" s="819"/>
      <c r="AC128" s="819"/>
      <c r="AD128" s="819"/>
      <c r="AE128" s="820"/>
      <c r="AF128" s="821">
        <v>171671</v>
      </c>
      <c r="AG128" s="819"/>
      <c r="AH128" s="819"/>
      <c r="AI128" s="819"/>
      <c r="AJ128" s="820"/>
      <c r="AK128" s="821">
        <v>120447</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14.31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6244016</v>
      </c>
      <c r="AB129" s="798"/>
      <c r="AC129" s="798"/>
      <c r="AD129" s="798"/>
      <c r="AE129" s="799"/>
      <c r="AF129" s="800">
        <v>6392423</v>
      </c>
      <c r="AG129" s="798"/>
      <c r="AH129" s="798"/>
      <c r="AI129" s="798"/>
      <c r="AJ129" s="799"/>
      <c r="AK129" s="800">
        <v>6302768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19.309999999999999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737564</v>
      </c>
      <c r="AB130" s="798"/>
      <c r="AC130" s="798"/>
      <c r="AD130" s="798"/>
      <c r="AE130" s="799"/>
      <c r="AF130" s="800">
        <v>673531</v>
      </c>
      <c r="AG130" s="798"/>
      <c r="AH130" s="798"/>
      <c r="AI130" s="798"/>
      <c r="AJ130" s="799"/>
      <c r="AK130" s="800">
        <v>684018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5506452</v>
      </c>
      <c r="AB131" s="781"/>
      <c r="AC131" s="781"/>
      <c r="AD131" s="781"/>
      <c r="AE131" s="782"/>
      <c r="AF131" s="783">
        <v>5718892</v>
      </c>
      <c r="AG131" s="781"/>
      <c r="AH131" s="781"/>
      <c r="AI131" s="781"/>
      <c r="AJ131" s="782"/>
      <c r="AK131" s="783">
        <v>5618750</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70.099999999999994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2.9400964539999999</v>
      </c>
      <c r="AB132" s="761"/>
      <c r="AC132" s="761"/>
      <c r="AD132" s="761"/>
      <c r="AE132" s="762"/>
      <c r="AF132" s="763">
        <v>5.0818760000000003</v>
      </c>
      <c r="AG132" s="761"/>
      <c r="AH132" s="761"/>
      <c r="AI132" s="761"/>
      <c r="AJ132" s="762"/>
      <c r="AK132" s="763">
        <v>6.1805383760000003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3.3</v>
      </c>
      <c r="AB133" s="740"/>
      <c r="AC133" s="740"/>
      <c r="AD133" s="740"/>
      <c r="AE133" s="741"/>
      <c r="AF133" s="739">
        <v>3.8</v>
      </c>
      <c r="AG133" s="740"/>
      <c r="AH133" s="740"/>
      <c r="AI133" s="740"/>
      <c r="AJ133" s="741"/>
      <c r="AK133" s="739">
        <v>4.7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E39" sqref="E39:S3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E39" sqref="E39:S39"/>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election activeCell="E39" sqref="E39:S3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64" t="s">
        <v>469</v>
      </c>
      <c r="L7" s="256"/>
      <c r="M7" s="257" t="s">
        <v>470</v>
      </c>
      <c r="N7" s="258"/>
    </row>
    <row r="8" spans="1:16" x14ac:dyDescent="0.15">
      <c r="A8" s="250"/>
      <c r="B8" s="246"/>
      <c r="C8" s="246"/>
      <c r="D8" s="246"/>
      <c r="E8" s="246"/>
      <c r="F8" s="246"/>
      <c r="G8" s="259"/>
      <c r="H8" s="260"/>
      <c r="I8" s="260"/>
      <c r="J8" s="261"/>
      <c r="K8" s="1165"/>
      <c r="L8" s="262" t="s">
        <v>471</v>
      </c>
      <c r="M8" s="263" t="s">
        <v>472</v>
      </c>
      <c r="N8" s="264" t="s">
        <v>473</v>
      </c>
    </row>
    <row r="9" spans="1:16" x14ac:dyDescent="0.15">
      <c r="A9" s="250"/>
      <c r="B9" s="246"/>
      <c r="C9" s="246"/>
      <c r="D9" s="246"/>
      <c r="E9" s="246"/>
      <c r="F9" s="246"/>
      <c r="G9" s="1178" t="s">
        <v>474</v>
      </c>
      <c r="H9" s="1179"/>
      <c r="I9" s="1179"/>
      <c r="J9" s="1180"/>
      <c r="K9" s="265">
        <v>1976368</v>
      </c>
      <c r="L9" s="266">
        <v>63347</v>
      </c>
      <c r="M9" s="267">
        <v>55845</v>
      </c>
      <c r="N9" s="268">
        <v>13.4</v>
      </c>
    </row>
    <row r="10" spans="1:16" x14ac:dyDescent="0.15">
      <c r="A10" s="250"/>
      <c r="B10" s="246"/>
      <c r="C10" s="246"/>
      <c r="D10" s="246"/>
      <c r="E10" s="246"/>
      <c r="F10" s="246"/>
      <c r="G10" s="1178" t="s">
        <v>475</v>
      </c>
      <c r="H10" s="1179"/>
      <c r="I10" s="1179"/>
      <c r="J10" s="1180"/>
      <c r="K10" s="269">
        <v>94892</v>
      </c>
      <c r="L10" s="270">
        <v>3042</v>
      </c>
      <c r="M10" s="271">
        <v>5607</v>
      </c>
      <c r="N10" s="272">
        <v>-45.7</v>
      </c>
    </row>
    <row r="11" spans="1:16" ht="13.5" customHeight="1" x14ac:dyDescent="0.15">
      <c r="A11" s="250"/>
      <c r="B11" s="246"/>
      <c r="C11" s="246"/>
      <c r="D11" s="246"/>
      <c r="E11" s="246"/>
      <c r="F11" s="246"/>
      <c r="G11" s="1178" t="s">
        <v>476</v>
      </c>
      <c r="H11" s="1179"/>
      <c r="I11" s="1179"/>
      <c r="J11" s="1180"/>
      <c r="K11" s="269">
        <v>414991</v>
      </c>
      <c r="L11" s="270">
        <v>13301</v>
      </c>
      <c r="M11" s="271">
        <v>8384</v>
      </c>
      <c r="N11" s="272">
        <v>58.6</v>
      </c>
    </row>
    <row r="12" spans="1:16" ht="13.5" customHeight="1" x14ac:dyDescent="0.15">
      <c r="A12" s="250"/>
      <c r="B12" s="246"/>
      <c r="C12" s="246"/>
      <c r="D12" s="246"/>
      <c r="E12" s="246"/>
      <c r="F12" s="246"/>
      <c r="G12" s="1178" t="s">
        <v>477</v>
      </c>
      <c r="H12" s="1179"/>
      <c r="I12" s="1179"/>
      <c r="J12" s="1180"/>
      <c r="K12" s="269" t="s">
        <v>478</v>
      </c>
      <c r="L12" s="270" t="s">
        <v>478</v>
      </c>
      <c r="M12" s="271">
        <v>147</v>
      </c>
      <c r="N12" s="272" t="s">
        <v>478</v>
      </c>
    </row>
    <row r="13" spans="1:16" ht="13.5" customHeight="1" x14ac:dyDescent="0.15">
      <c r="A13" s="250"/>
      <c r="B13" s="246"/>
      <c r="C13" s="246"/>
      <c r="D13" s="246"/>
      <c r="E13" s="246"/>
      <c r="F13" s="246"/>
      <c r="G13" s="1178" t="s">
        <v>479</v>
      </c>
      <c r="H13" s="1179"/>
      <c r="I13" s="1179"/>
      <c r="J13" s="1180"/>
      <c r="K13" s="269" t="s">
        <v>478</v>
      </c>
      <c r="L13" s="270" t="s">
        <v>478</v>
      </c>
      <c r="M13" s="271">
        <v>6</v>
      </c>
      <c r="N13" s="272" t="s">
        <v>478</v>
      </c>
    </row>
    <row r="14" spans="1:16" ht="13.5" customHeight="1" x14ac:dyDescent="0.15">
      <c r="A14" s="250"/>
      <c r="B14" s="246"/>
      <c r="C14" s="246"/>
      <c r="D14" s="246"/>
      <c r="E14" s="246"/>
      <c r="F14" s="246"/>
      <c r="G14" s="1178" t="s">
        <v>480</v>
      </c>
      <c r="H14" s="1179"/>
      <c r="I14" s="1179"/>
      <c r="J14" s="1180"/>
      <c r="K14" s="269">
        <v>111350</v>
      </c>
      <c r="L14" s="270">
        <v>3569</v>
      </c>
      <c r="M14" s="271">
        <v>2653</v>
      </c>
      <c r="N14" s="272">
        <v>34.5</v>
      </c>
    </row>
    <row r="15" spans="1:16" ht="13.5" customHeight="1" x14ac:dyDescent="0.15">
      <c r="A15" s="250"/>
      <c r="B15" s="246"/>
      <c r="C15" s="246"/>
      <c r="D15" s="246"/>
      <c r="E15" s="246"/>
      <c r="F15" s="246"/>
      <c r="G15" s="1178" t="s">
        <v>481</v>
      </c>
      <c r="H15" s="1179"/>
      <c r="I15" s="1179"/>
      <c r="J15" s="1180"/>
      <c r="K15" s="269">
        <v>27000</v>
      </c>
      <c r="L15" s="270">
        <v>865</v>
      </c>
      <c r="M15" s="271">
        <v>1240</v>
      </c>
      <c r="N15" s="272">
        <v>-30.2</v>
      </c>
    </row>
    <row r="16" spans="1:16" x14ac:dyDescent="0.15">
      <c r="A16" s="250"/>
      <c r="B16" s="246"/>
      <c r="C16" s="246"/>
      <c r="D16" s="246"/>
      <c r="E16" s="246"/>
      <c r="F16" s="246"/>
      <c r="G16" s="1181" t="s">
        <v>482</v>
      </c>
      <c r="H16" s="1182"/>
      <c r="I16" s="1182"/>
      <c r="J16" s="1183"/>
      <c r="K16" s="270">
        <v>-228103</v>
      </c>
      <c r="L16" s="270">
        <v>-7311</v>
      </c>
      <c r="M16" s="271">
        <v>-5294</v>
      </c>
      <c r="N16" s="272">
        <v>38.1</v>
      </c>
    </row>
    <row r="17" spans="1:16" x14ac:dyDescent="0.15">
      <c r="A17" s="250"/>
      <c r="B17" s="246"/>
      <c r="C17" s="246"/>
      <c r="D17" s="246"/>
      <c r="E17" s="246"/>
      <c r="F17" s="246"/>
      <c r="G17" s="1181" t="s">
        <v>170</v>
      </c>
      <c r="H17" s="1182"/>
      <c r="I17" s="1182"/>
      <c r="J17" s="1183"/>
      <c r="K17" s="270">
        <v>2396498</v>
      </c>
      <c r="L17" s="270">
        <v>76813</v>
      </c>
      <c r="M17" s="271">
        <v>68586</v>
      </c>
      <c r="N17" s="272">
        <v>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75" t="s">
        <v>487</v>
      </c>
      <c r="H21" s="1176"/>
      <c r="I21" s="1176"/>
      <c r="J21" s="1177"/>
      <c r="K21" s="282">
        <v>7.37</v>
      </c>
      <c r="L21" s="283">
        <v>6.42</v>
      </c>
      <c r="M21" s="284">
        <v>0.95</v>
      </c>
      <c r="N21" s="251"/>
      <c r="O21" s="285"/>
      <c r="P21" s="281"/>
    </row>
    <row r="22" spans="1:16" s="286" customFormat="1" x14ac:dyDescent="0.15">
      <c r="A22" s="281"/>
      <c r="B22" s="251"/>
      <c r="C22" s="251"/>
      <c r="D22" s="251"/>
      <c r="E22" s="251"/>
      <c r="F22" s="251"/>
      <c r="G22" s="1175" t="s">
        <v>488</v>
      </c>
      <c r="H22" s="1176"/>
      <c r="I22" s="1176"/>
      <c r="J22" s="1177"/>
      <c r="K22" s="287">
        <v>101.5</v>
      </c>
      <c r="L22" s="288">
        <v>97.3</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64" t="s">
        <v>469</v>
      </c>
      <c r="L30" s="256"/>
      <c r="M30" s="257" t="s">
        <v>470</v>
      </c>
      <c r="N30" s="258"/>
    </row>
    <row r="31" spans="1:16" x14ac:dyDescent="0.15">
      <c r="A31" s="250"/>
      <c r="B31" s="246"/>
      <c r="C31" s="246"/>
      <c r="D31" s="246"/>
      <c r="E31" s="246"/>
      <c r="F31" s="246"/>
      <c r="G31" s="259"/>
      <c r="H31" s="260"/>
      <c r="I31" s="260"/>
      <c r="J31" s="261"/>
      <c r="K31" s="1165"/>
      <c r="L31" s="262" t="s">
        <v>471</v>
      </c>
      <c r="M31" s="263" t="s">
        <v>472</v>
      </c>
      <c r="N31" s="264" t="s">
        <v>473</v>
      </c>
    </row>
    <row r="32" spans="1:16" ht="27" customHeight="1" x14ac:dyDescent="0.15">
      <c r="A32" s="250"/>
      <c r="B32" s="246"/>
      <c r="C32" s="246"/>
      <c r="D32" s="246"/>
      <c r="E32" s="246"/>
      <c r="F32" s="246"/>
      <c r="G32" s="1166" t="s">
        <v>492</v>
      </c>
      <c r="H32" s="1167"/>
      <c r="I32" s="1167"/>
      <c r="J32" s="1168"/>
      <c r="K32" s="296">
        <v>922727</v>
      </c>
      <c r="L32" s="296">
        <v>29576</v>
      </c>
      <c r="M32" s="297">
        <v>31128</v>
      </c>
      <c r="N32" s="298">
        <v>-5</v>
      </c>
    </row>
    <row r="33" spans="1:16" ht="13.5" customHeight="1" x14ac:dyDescent="0.15">
      <c r="A33" s="250"/>
      <c r="B33" s="246"/>
      <c r="C33" s="246"/>
      <c r="D33" s="246"/>
      <c r="E33" s="246"/>
      <c r="F33" s="246"/>
      <c r="G33" s="1166" t="s">
        <v>493</v>
      </c>
      <c r="H33" s="1167"/>
      <c r="I33" s="1167"/>
      <c r="J33" s="1168"/>
      <c r="K33" s="296" t="s">
        <v>478</v>
      </c>
      <c r="L33" s="296" t="s">
        <v>478</v>
      </c>
      <c r="M33" s="297" t="s">
        <v>478</v>
      </c>
      <c r="N33" s="298" t="s">
        <v>478</v>
      </c>
    </row>
    <row r="34" spans="1:16" ht="27" customHeight="1" x14ac:dyDescent="0.15">
      <c r="A34" s="250"/>
      <c r="B34" s="246"/>
      <c r="C34" s="246"/>
      <c r="D34" s="246"/>
      <c r="E34" s="246"/>
      <c r="F34" s="246"/>
      <c r="G34" s="1166" t="s">
        <v>494</v>
      </c>
      <c r="H34" s="1167"/>
      <c r="I34" s="1167"/>
      <c r="J34" s="1168"/>
      <c r="K34" s="296" t="s">
        <v>478</v>
      </c>
      <c r="L34" s="296" t="s">
        <v>478</v>
      </c>
      <c r="M34" s="297" t="s">
        <v>478</v>
      </c>
      <c r="N34" s="298" t="s">
        <v>478</v>
      </c>
    </row>
    <row r="35" spans="1:16" ht="27" customHeight="1" x14ac:dyDescent="0.15">
      <c r="A35" s="250"/>
      <c r="B35" s="246"/>
      <c r="C35" s="246"/>
      <c r="D35" s="246"/>
      <c r="E35" s="246"/>
      <c r="F35" s="246"/>
      <c r="G35" s="1166" t="s">
        <v>495</v>
      </c>
      <c r="H35" s="1167"/>
      <c r="I35" s="1167"/>
      <c r="J35" s="1168"/>
      <c r="K35" s="296">
        <v>192969</v>
      </c>
      <c r="L35" s="296">
        <v>6185</v>
      </c>
      <c r="M35" s="297">
        <v>9784</v>
      </c>
      <c r="N35" s="298">
        <v>-36.799999999999997</v>
      </c>
    </row>
    <row r="36" spans="1:16" ht="27" customHeight="1" x14ac:dyDescent="0.15">
      <c r="A36" s="250"/>
      <c r="B36" s="246"/>
      <c r="C36" s="246"/>
      <c r="D36" s="246"/>
      <c r="E36" s="246"/>
      <c r="F36" s="246"/>
      <c r="G36" s="1166" t="s">
        <v>496</v>
      </c>
      <c r="H36" s="1167"/>
      <c r="I36" s="1167"/>
      <c r="J36" s="1168"/>
      <c r="K36" s="296">
        <v>36038</v>
      </c>
      <c r="L36" s="296">
        <v>1155</v>
      </c>
      <c r="M36" s="297">
        <v>2611</v>
      </c>
      <c r="N36" s="298">
        <v>-55.8</v>
      </c>
    </row>
    <row r="37" spans="1:16" ht="13.5" customHeight="1" x14ac:dyDescent="0.15">
      <c r="A37" s="250"/>
      <c r="B37" s="246"/>
      <c r="C37" s="246"/>
      <c r="D37" s="246"/>
      <c r="E37" s="246"/>
      <c r="F37" s="246"/>
      <c r="G37" s="1166" t="s">
        <v>497</v>
      </c>
      <c r="H37" s="1167"/>
      <c r="I37" s="1167"/>
      <c r="J37" s="1168"/>
      <c r="K37" s="296" t="s">
        <v>478</v>
      </c>
      <c r="L37" s="296" t="s">
        <v>478</v>
      </c>
      <c r="M37" s="297">
        <v>1177</v>
      </c>
      <c r="N37" s="298" t="s">
        <v>478</v>
      </c>
    </row>
    <row r="38" spans="1:16" ht="27" customHeight="1" x14ac:dyDescent="0.15">
      <c r="A38" s="250"/>
      <c r="B38" s="246"/>
      <c r="C38" s="246"/>
      <c r="D38" s="246"/>
      <c r="E38" s="246"/>
      <c r="F38" s="246"/>
      <c r="G38" s="1169" t="s">
        <v>498</v>
      </c>
      <c r="H38" s="1170"/>
      <c r="I38" s="1170"/>
      <c r="J38" s="1171"/>
      <c r="K38" s="299" t="s">
        <v>478</v>
      </c>
      <c r="L38" s="299" t="s">
        <v>478</v>
      </c>
      <c r="M38" s="300">
        <v>1</v>
      </c>
      <c r="N38" s="301" t="s">
        <v>478</v>
      </c>
      <c r="O38" s="295"/>
    </row>
    <row r="39" spans="1:16" x14ac:dyDescent="0.15">
      <c r="A39" s="250"/>
      <c r="B39" s="246"/>
      <c r="C39" s="246"/>
      <c r="D39" s="246"/>
      <c r="E39" s="246"/>
      <c r="F39" s="246"/>
      <c r="G39" s="1169" t="s">
        <v>499</v>
      </c>
      <c r="H39" s="1170"/>
      <c r="I39" s="1170"/>
      <c r="J39" s="1171"/>
      <c r="K39" s="302">
        <v>-120447</v>
      </c>
      <c r="L39" s="302">
        <v>-3861</v>
      </c>
      <c r="M39" s="303">
        <v>-3247</v>
      </c>
      <c r="N39" s="304">
        <v>18.899999999999999</v>
      </c>
      <c r="O39" s="295"/>
    </row>
    <row r="40" spans="1:16" ht="27" customHeight="1" x14ac:dyDescent="0.15">
      <c r="A40" s="250"/>
      <c r="B40" s="246"/>
      <c r="C40" s="246"/>
      <c r="D40" s="246"/>
      <c r="E40" s="246"/>
      <c r="F40" s="246"/>
      <c r="G40" s="1166" t="s">
        <v>500</v>
      </c>
      <c r="H40" s="1167"/>
      <c r="I40" s="1167"/>
      <c r="J40" s="1168"/>
      <c r="K40" s="302">
        <v>-684018</v>
      </c>
      <c r="L40" s="302">
        <v>-21924</v>
      </c>
      <c r="M40" s="303">
        <v>-28558</v>
      </c>
      <c r="N40" s="304">
        <v>-23.2</v>
      </c>
      <c r="O40" s="295"/>
    </row>
    <row r="41" spans="1:16" x14ac:dyDescent="0.15">
      <c r="A41" s="250"/>
      <c r="B41" s="246"/>
      <c r="C41" s="246"/>
      <c r="D41" s="246"/>
      <c r="E41" s="246"/>
      <c r="F41" s="246"/>
      <c r="G41" s="1172" t="s">
        <v>281</v>
      </c>
      <c r="H41" s="1173"/>
      <c r="I41" s="1173"/>
      <c r="J41" s="1174"/>
      <c r="K41" s="296">
        <v>347269</v>
      </c>
      <c r="L41" s="302">
        <v>11131</v>
      </c>
      <c r="M41" s="303">
        <v>12895</v>
      </c>
      <c r="N41" s="304">
        <v>-13.7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9" t="s">
        <v>469</v>
      </c>
      <c r="J49" s="1161" t="s">
        <v>504</v>
      </c>
      <c r="K49" s="1162"/>
      <c r="L49" s="1162"/>
      <c r="M49" s="1162"/>
      <c r="N49" s="1163"/>
    </row>
    <row r="50" spans="1:14" x14ac:dyDescent="0.15">
      <c r="A50" s="250"/>
      <c r="B50" s="246"/>
      <c r="C50" s="246"/>
      <c r="D50" s="246"/>
      <c r="E50" s="246"/>
      <c r="F50" s="246"/>
      <c r="G50" s="314"/>
      <c r="H50" s="315"/>
      <c r="I50" s="1160"/>
      <c r="J50" s="316" t="s">
        <v>505</v>
      </c>
      <c r="K50" s="317" t="s">
        <v>506</v>
      </c>
      <c r="L50" s="318" t="s">
        <v>507</v>
      </c>
      <c r="M50" s="319" t="s">
        <v>508</v>
      </c>
      <c r="N50" s="320" t="s">
        <v>509</v>
      </c>
    </row>
    <row r="51" spans="1:14" x14ac:dyDescent="0.15">
      <c r="A51" s="250"/>
      <c r="B51" s="246"/>
      <c r="C51" s="246"/>
      <c r="D51" s="246"/>
      <c r="E51" s="246"/>
      <c r="F51" s="246"/>
      <c r="G51" s="312" t="s">
        <v>510</v>
      </c>
      <c r="H51" s="313"/>
      <c r="I51" s="321">
        <v>937314</v>
      </c>
      <c r="J51" s="322">
        <v>28323</v>
      </c>
      <c r="K51" s="323">
        <v>36.1</v>
      </c>
      <c r="L51" s="324">
        <v>46819</v>
      </c>
      <c r="M51" s="325">
        <v>9.3000000000000007</v>
      </c>
      <c r="N51" s="326">
        <v>26.8</v>
      </c>
    </row>
    <row r="52" spans="1:14" x14ac:dyDescent="0.15">
      <c r="A52" s="250"/>
      <c r="B52" s="246"/>
      <c r="C52" s="246"/>
      <c r="D52" s="246"/>
      <c r="E52" s="246"/>
      <c r="F52" s="246"/>
      <c r="G52" s="327"/>
      <c r="H52" s="328" t="s">
        <v>511</v>
      </c>
      <c r="I52" s="329">
        <v>279052</v>
      </c>
      <c r="J52" s="330">
        <v>8432</v>
      </c>
      <c r="K52" s="331">
        <v>-8.6</v>
      </c>
      <c r="L52" s="332">
        <v>24121</v>
      </c>
      <c r="M52" s="333">
        <v>9.5</v>
      </c>
      <c r="N52" s="334">
        <v>-18.100000000000001</v>
      </c>
    </row>
    <row r="53" spans="1:14" x14ac:dyDescent="0.15">
      <c r="A53" s="250"/>
      <c r="B53" s="246"/>
      <c r="C53" s="246"/>
      <c r="D53" s="246"/>
      <c r="E53" s="246"/>
      <c r="F53" s="246"/>
      <c r="G53" s="312" t="s">
        <v>512</v>
      </c>
      <c r="H53" s="313"/>
      <c r="I53" s="321">
        <v>1300708</v>
      </c>
      <c r="J53" s="322">
        <v>39670</v>
      </c>
      <c r="K53" s="323">
        <v>40.1</v>
      </c>
      <c r="L53" s="324">
        <v>53270</v>
      </c>
      <c r="M53" s="325">
        <v>13.8</v>
      </c>
      <c r="N53" s="326">
        <v>26.3</v>
      </c>
    </row>
    <row r="54" spans="1:14" x14ac:dyDescent="0.15">
      <c r="A54" s="250"/>
      <c r="B54" s="246"/>
      <c r="C54" s="246"/>
      <c r="D54" s="246"/>
      <c r="E54" s="246"/>
      <c r="F54" s="246"/>
      <c r="G54" s="327"/>
      <c r="H54" s="328" t="s">
        <v>511</v>
      </c>
      <c r="I54" s="329">
        <v>668190</v>
      </c>
      <c r="J54" s="330">
        <v>20379</v>
      </c>
      <c r="K54" s="331">
        <v>141.69999999999999</v>
      </c>
      <c r="L54" s="332">
        <v>24316</v>
      </c>
      <c r="M54" s="333">
        <v>0.8</v>
      </c>
      <c r="N54" s="334">
        <v>140.9</v>
      </c>
    </row>
    <row r="55" spans="1:14" x14ac:dyDescent="0.15">
      <c r="A55" s="250"/>
      <c r="B55" s="246"/>
      <c r="C55" s="246"/>
      <c r="D55" s="246"/>
      <c r="E55" s="246"/>
      <c r="F55" s="246"/>
      <c r="G55" s="312" t="s">
        <v>513</v>
      </c>
      <c r="H55" s="313"/>
      <c r="I55" s="321">
        <v>2269990</v>
      </c>
      <c r="J55" s="322">
        <v>70457</v>
      </c>
      <c r="K55" s="323">
        <v>77.599999999999994</v>
      </c>
      <c r="L55" s="324">
        <v>53292</v>
      </c>
      <c r="M55" s="325">
        <v>0</v>
      </c>
      <c r="N55" s="326">
        <v>77.599999999999994</v>
      </c>
    </row>
    <row r="56" spans="1:14" x14ac:dyDescent="0.15">
      <c r="A56" s="250"/>
      <c r="B56" s="246"/>
      <c r="C56" s="246"/>
      <c r="D56" s="246"/>
      <c r="E56" s="246"/>
      <c r="F56" s="246"/>
      <c r="G56" s="327"/>
      <c r="H56" s="328" t="s">
        <v>511</v>
      </c>
      <c r="I56" s="329">
        <v>1152617</v>
      </c>
      <c r="J56" s="330">
        <v>35776</v>
      </c>
      <c r="K56" s="331">
        <v>75.599999999999994</v>
      </c>
      <c r="L56" s="332">
        <v>28900</v>
      </c>
      <c r="M56" s="333">
        <v>18.899999999999999</v>
      </c>
      <c r="N56" s="334">
        <v>56.7</v>
      </c>
    </row>
    <row r="57" spans="1:14" x14ac:dyDescent="0.15">
      <c r="A57" s="250"/>
      <c r="B57" s="246"/>
      <c r="C57" s="246"/>
      <c r="D57" s="246"/>
      <c r="E57" s="246"/>
      <c r="F57" s="246"/>
      <c r="G57" s="312" t="s">
        <v>514</v>
      </c>
      <c r="H57" s="313"/>
      <c r="I57" s="321">
        <v>677108</v>
      </c>
      <c r="J57" s="322">
        <v>21415</v>
      </c>
      <c r="K57" s="323">
        <v>-69.599999999999994</v>
      </c>
      <c r="L57" s="324">
        <v>49919</v>
      </c>
      <c r="M57" s="325">
        <v>-6.3</v>
      </c>
      <c r="N57" s="326">
        <v>-63.3</v>
      </c>
    </row>
    <row r="58" spans="1:14" x14ac:dyDescent="0.15">
      <c r="A58" s="250"/>
      <c r="B58" s="246"/>
      <c r="C58" s="246"/>
      <c r="D58" s="246"/>
      <c r="E58" s="246"/>
      <c r="F58" s="246"/>
      <c r="G58" s="327"/>
      <c r="H58" s="328" t="s">
        <v>511</v>
      </c>
      <c r="I58" s="329">
        <v>337193</v>
      </c>
      <c r="J58" s="330">
        <v>10665</v>
      </c>
      <c r="K58" s="331">
        <v>-70.2</v>
      </c>
      <c r="L58" s="332">
        <v>26398</v>
      </c>
      <c r="M58" s="333">
        <v>-8.6999999999999993</v>
      </c>
      <c r="N58" s="334">
        <v>-61.5</v>
      </c>
    </row>
    <row r="59" spans="1:14" x14ac:dyDescent="0.15">
      <c r="A59" s="250"/>
      <c r="B59" s="246"/>
      <c r="C59" s="246"/>
      <c r="D59" s="246"/>
      <c r="E59" s="246"/>
      <c r="F59" s="246"/>
      <c r="G59" s="312" t="s">
        <v>515</v>
      </c>
      <c r="H59" s="313"/>
      <c r="I59" s="321">
        <v>507570</v>
      </c>
      <c r="J59" s="322">
        <v>16269</v>
      </c>
      <c r="K59" s="323">
        <v>-24</v>
      </c>
      <c r="L59" s="324">
        <v>47738</v>
      </c>
      <c r="M59" s="325">
        <v>-4.4000000000000004</v>
      </c>
      <c r="N59" s="326">
        <v>-19.600000000000001</v>
      </c>
    </row>
    <row r="60" spans="1:14" x14ac:dyDescent="0.15">
      <c r="A60" s="250"/>
      <c r="B60" s="246"/>
      <c r="C60" s="246"/>
      <c r="D60" s="246"/>
      <c r="E60" s="246"/>
      <c r="F60" s="246"/>
      <c r="G60" s="327"/>
      <c r="H60" s="328" t="s">
        <v>511</v>
      </c>
      <c r="I60" s="335">
        <v>182920</v>
      </c>
      <c r="J60" s="330">
        <v>5863</v>
      </c>
      <c r="K60" s="331">
        <v>-45</v>
      </c>
      <c r="L60" s="332">
        <v>24937</v>
      </c>
      <c r="M60" s="333">
        <v>-5.5</v>
      </c>
      <c r="N60" s="334">
        <v>-39.5</v>
      </c>
    </row>
    <row r="61" spans="1:14" x14ac:dyDescent="0.15">
      <c r="A61" s="250"/>
      <c r="B61" s="246"/>
      <c r="C61" s="246"/>
      <c r="D61" s="246"/>
      <c r="E61" s="246"/>
      <c r="F61" s="246"/>
      <c r="G61" s="312" t="s">
        <v>516</v>
      </c>
      <c r="H61" s="336"/>
      <c r="I61" s="337">
        <v>1138538</v>
      </c>
      <c r="J61" s="338">
        <v>35227</v>
      </c>
      <c r="K61" s="339">
        <v>12</v>
      </c>
      <c r="L61" s="340">
        <v>50208</v>
      </c>
      <c r="M61" s="341">
        <v>2.5</v>
      </c>
      <c r="N61" s="326">
        <v>9.5</v>
      </c>
    </row>
    <row r="62" spans="1:14" x14ac:dyDescent="0.15">
      <c r="A62" s="250"/>
      <c r="B62" s="246"/>
      <c r="C62" s="246"/>
      <c r="D62" s="246"/>
      <c r="E62" s="246"/>
      <c r="F62" s="246"/>
      <c r="G62" s="327"/>
      <c r="H62" s="328" t="s">
        <v>511</v>
      </c>
      <c r="I62" s="329">
        <v>523994</v>
      </c>
      <c r="J62" s="330">
        <v>16223</v>
      </c>
      <c r="K62" s="331">
        <v>18.7</v>
      </c>
      <c r="L62" s="332">
        <v>25734</v>
      </c>
      <c r="M62" s="333">
        <v>3</v>
      </c>
      <c r="N62" s="334">
        <v>15.7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39" sqref="E39:S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39" sqref="E39:S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E39" sqref="E39:S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84" t="s">
        <v>3</v>
      </c>
      <c r="D47" s="1184"/>
      <c r="E47" s="1185"/>
      <c r="F47" s="11">
        <v>10.07</v>
      </c>
      <c r="G47" s="12">
        <v>10.88</v>
      </c>
      <c r="H47" s="12">
        <v>8.23</v>
      </c>
      <c r="I47" s="12">
        <v>9.52</v>
      </c>
      <c r="J47" s="13">
        <v>9.02</v>
      </c>
    </row>
    <row r="48" spans="2:10" ht="57.75" customHeight="1" x14ac:dyDescent="0.15">
      <c r="B48" s="14"/>
      <c r="C48" s="1186" t="s">
        <v>4</v>
      </c>
      <c r="D48" s="1186"/>
      <c r="E48" s="1187"/>
      <c r="F48" s="15">
        <v>5.7</v>
      </c>
      <c r="G48" s="16">
        <v>6.29</v>
      </c>
      <c r="H48" s="16">
        <v>6.25</v>
      </c>
      <c r="I48" s="16">
        <v>4.72</v>
      </c>
      <c r="J48" s="17">
        <v>5.16</v>
      </c>
    </row>
    <row r="49" spans="2:10" ht="57.75" customHeight="1" thickBot="1" x14ac:dyDescent="0.2">
      <c r="B49" s="18"/>
      <c r="C49" s="1188" t="s">
        <v>5</v>
      </c>
      <c r="D49" s="1188"/>
      <c r="E49" s="1189"/>
      <c r="F49" s="19" t="s">
        <v>523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小川町</cp:lastModifiedBy>
  <cp:lastPrinted>2018-10-17T02:57:23Z</cp:lastPrinted>
  <dcterms:created xsi:type="dcterms:W3CDTF">2018-01-24T04:18:40Z</dcterms:created>
  <dcterms:modified xsi:type="dcterms:W3CDTF">2018-10-17T03:01:40Z</dcterms:modified>
  <cp:category/>
</cp:coreProperties>
</file>