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02政策推進課\06令和02年度\30財政担当\11 財政状況資料集\04 H30財政状況資料集\05　2回目\03　回答\"/>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c r="AF88" i="12"/>
  <c r="AU63" i="12"/>
  <c r="AP63" i="12"/>
  <c r="AP23" i="12"/>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<sst xmlns="http://schemas.openxmlformats.org/spreadsheetml/2006/main" count="1178" uniqueCount="614">
  <si>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</si>
  <si>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</si>
  <si>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</si>
  <si>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</si>
  <si>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</si>
  <si>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</si>
  <si>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</si>
  <si>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</si>
  <si>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</si>
  <si>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</si>
  <si>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</si>
  <si>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</si>
  <si>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</si>
  <si>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</si>
  <si>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</si>
  <si>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</si>
  <si>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</si>
  <si>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</si>
  <si>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</si>
  <si>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</si>
  <si>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</si>
  <si>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</si>
  <si>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</si>
  <si>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</si>
  <si>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</si>
  <si>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</si>
  <si>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</si>
  <si>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</si>
  <si>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</si>
  <si>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</si>
  <si>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</si>
  <si>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</si>
  <si>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</si>
  <si>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</si>
  <si>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</si>
  <si>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</si>
  <si>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</si>
  <si>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</si>
  <si>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</si>
  <si>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</si>
  <si>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</si>
  <si>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</si>
  <si>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</si>
  <si>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</si>
  <si>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</si>
  <si>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</si>
  <si>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</si>
  <si>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</si>
  <si>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</si>
  <si>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</si>
  <si>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</si>
  <si>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</si>
  <si>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</si>
  <si>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</si>
  <si>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</si>
  <si>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</si>
  <si>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</si>
  <si>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</si>
  <si>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</si>
  <si>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</si>
  <si>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</si>
  <si>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</si>
  <si>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</si>
  <si>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</si>
  <si>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</si>
  <si>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</si>
  <si>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</si>
  <si>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</si>
  <si>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</si>
  <si>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</si>
  <si>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</si>
  <si>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</si>
  <si>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</si>
  <si>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</si>
  <si>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</si>
  <si>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</si>
  <si>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</si>
  <si>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</si>
  <si>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</si>
  <si>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</si>
  <si>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</si>
  <si>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</si>
  <si>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</si>
  <si>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</si>
  <si>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</si>
  <si>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</si>
  <si>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</si>
  <si>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</si>
  <si>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</si>
  <si>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</si>
  <si>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</si>
  <si>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</si>
  <si>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</si>
  <si>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</si>
  <si>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</si>
  <si>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</si>
  <si>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</si>
  <si>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</si>
  <si>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</si>
  <si>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</si>
  <si>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</si>
  <si>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</si>
  <si>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</si>
  <si>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</si>
  <si>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</si>
  <si>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</si>
  <si>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</si>
  <si>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</si>
  <si>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</si>
  <si>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</si>
  <si>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</si>
  <si>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</si>
  <si>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</si>
  <si>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</si>
  <si>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</si>
  <si>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</si>
  <si>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</si>
  <si>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</si>
  <si>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</si>
  <si>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</si>
  <si>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</si>
  <si>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</si>
  <si>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</si>
  <si>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</si>
  <si>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</si>
  <si>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</si>
  <si>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</si>
  <si>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</si>
  <si>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</si>
  <si>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</si>
  <si>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</si>
  <si>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</si>
  <si>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</si>
  <si>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</si>
  <si>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</si>
  <si>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</si>
  <si>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</si>
  <si>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</si>
  <si>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</si>
  <si>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</si>
  <si>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</si>
  <si>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</si>
  <si>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</si>
  <si>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</si>
  <si>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</si>
  <si>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</si>
  <si>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</si>
  <si>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</si>
  <si>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</si>
  <si>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</si>
  <si>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</si>
  <si>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</si>
  <si>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</si>
  <si>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</si>
  <si>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</si>
  <si>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</si>
  <si>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</si>
  <si>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</si>
  <si>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</si>
  <si>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</si>
  <si>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</si>
  <si>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</si>
  <si>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</si>
  <si>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</si>
  <si>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</si>
  <si>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</si>
  <si>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</si>
  <si>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</si>
  <si>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</si>
  <si>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</si>
  <si>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</si>
  <si>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</si>
  <si>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</si>
  <si>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</si>
  <si>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</si>
  <si>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</si>
  <si>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</si>
  <si>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</si>
  <si>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</si>
  <si>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</si>
  <si>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</si>
  <si>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</si>
  <si>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</si>
  <si>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</si>
  <si>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</si>
  <si>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</si>
  <si>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</si>
  <si>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</si>
  <si>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</si>
  <si>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</si>
  <si>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</si>
  <si>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</si>
  <si>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</si>
  <si>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</si>
  <si>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</si>
  <si>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</si>
  <si>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</si>
  <si>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</si>
  <si>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</si>
  <si>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</si>
  <si>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</si>
  <si>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</si>
  <si>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</si>
  <si>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</si>
  <si>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</si>
  <si>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</si>
  <si>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</si>
  <si>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</si>
  <si>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</si>
  <si>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</si>
  <si>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</si>
  <si>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</si>
  <si>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</si>
  <si>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埼玉県小川町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</si>
  <si>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</si>
  <si>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</si>
  <si>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</si>
  <si>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</si>
  <si>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</si>
  <si>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</si>
  <si>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</si>
  <si>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</si>
  <si>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</si>
  <si>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</si>
  <si>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</si>
  <si>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</si>
  <si>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</si>
  <si>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</si>
  <si>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</si>
  <si>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</si>
  <si>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</si>
  <si>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</si>
  <si>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</si>
  <si>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</si>
  <si>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</si>
  <si>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</si>
  <si>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</si>
  <si>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</si>
  <si>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</si>
  <si>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</si>
  <si>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</si>
  <si>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</si>
  <si>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</si>
  <si>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</si>
  <si>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</si>
  <si>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</si>
  <si>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</si>
  <si>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</si>
  <si>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</si>
  <si>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</si>
  <si>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</si>
  <si>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</si>
  <si>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</si>
  <si>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</si>
  <si>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</si>
  <si>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</si>
  <si>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</si>
  <si>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</si>
  <si>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</si>
  <si>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</si>
  <si>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</si>
  <si>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</si>
  <si>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</si>
  <si>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</si>
  <si>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</si>
  <si>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</si>
  <si>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</si>
  <si>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</si>
  <si>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</si>
  <si>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</si>
  <si>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</si>
  <si>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</si>
  <si>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</si>
  <si>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</si>
  <si>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</si>
  <si>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</si>
  <si>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</si>
  <si>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</si>
  <si>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</si>
  <si>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</si>
  <si>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</si>
  <si>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</si>
  <si>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</si>
  <si>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</si>
  <si>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</si>
  <si>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</si>
  <si>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</si>
  <si>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</si>
  <si>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</si>
  <si>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</si>
  <si>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</si>
  <si>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</si>
  <si>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</si>
  <si>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</si>
  <si>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</si>
  <si>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</si>
  <si>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</si>
  <si>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</si>
  <si>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</si>
  <si>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</si>
  <si>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</si>
  <si>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</si>
  <si>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</si>
  <si>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</si>
  <si>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</si>
  <si>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</si>
  <si>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</si>
  <si>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</si>
  <si>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</si>
  <si>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</si>
  <si>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</si>
  <si>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</si>
  <si>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</si>
  <si>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</si>
  <si>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</si>
  <si>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</si>
  <si>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</si>
  <si>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</si>
  <si>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</si>
  <si>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</si>
  <si>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</si>
  <si>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</si>
  <si>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</si>
  <si>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</si>
  <si>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</si>
  <si>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</si>
  <si>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</si>
  <si>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</si>
  <si>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</si>
  <si>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</si>
  <si>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</si>
  <si>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</si>
  <si>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</si>
  <si>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</si>
  <si>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</si>
  <si>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</si>
  <si>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</si>
  <si>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</si>
  <si>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</si>
  <si>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</si>
  <si>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</si>
  <si>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</si>
  <si>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</si>
  <si>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</si>
  <si>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</si>
  <si>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</si>
  <si>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</si>
  <si>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</si>
  <si>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</si>
  <si>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</si>
  <si>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</si>
  <si>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</si>
  <si>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</si>
  <si>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</si>
  <si>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</si>
  <si>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</si>
  <si>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</si>
  <si>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</si>
  <si>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</si>
  <si>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</si>
  <si>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</si>
  <si>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</si>
  <si>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</si>
  <si>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埼玉県小川町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</si>
  <si>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</si>
  <si>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</si>
  <si>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</si>
  <si>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</si>
  <si>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</si>
  <si>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</si>
  <si>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</si>
  <si>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</si>
  <si>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</si>
  <si>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</si>
  <si>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</si>
  <si>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</si>
  <si>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</si>
  <si>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</si>
  <si>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</si>
  <si>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</si>
  <si>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</si>
  <si>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</si>
  <si>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</si>
  <si>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</si>
  <si>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</si>
  <si>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</si>
  <si>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</si>
  <si>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</si>
  <si>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</si>
  <si>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</si>
  <si>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</si>
  <si>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</si>
  <si>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</si>
  <si>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</si>
  <si>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</si>
  <si>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</si>
  <si>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</si>
  <si>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</si>
  <si>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</si>
  <si>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</si>
  <si>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</si>
  <si>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</si>
  <si>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</si>
  <si>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</si>
  <si>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</si>
  <si>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</si>
  <si>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</si>
  <si>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</si>
  <si>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</si>
  <si>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</si>
  <si>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</si>
  <si>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</si>
  <si>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</si>
  <si>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</si>
  <si>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</si>
  <si>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</si>
  <si>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</si>
  <si>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</si>
  <si>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</si>
  <si>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</si>
  <si>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</si>
  <si>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</si>
  <si>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</si>
  <si>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</si>
  <si>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</si>
  <si>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</si>
  <si>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</si>
  <si>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</si>
  <si>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</si>
  <si>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</si>
  <si>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</si>
  <si>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</si>
  <si>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</si>
  <si>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</si>
  <si>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</si>
  <si>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</si>
  <si>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</si>
  <si>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</si>
  <si>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</si>
  <si>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</si>
  <si>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</si>
  <si>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</si>
  <si>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</si>
  <si>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</si>
  <si>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</si>
  <si>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</si>
  <si>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</si>
  <si>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</si>
  <si>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</si>
  <si>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</si>
  <si>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</si>
  <si>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</si>
  <si>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</si>
  <si>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</si>
  <si>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</si>
  <si>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</si>
  <si>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</si>
  <si>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</si>
  <si>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</si>
  <si>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</si>
  <si>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</si>
  <si>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</si>
  <si>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</si>
  <si>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</si>
  <si>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</si>
  <si>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</si>
  <si>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</si>
  <si>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</si>
  <si>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</si>
  <si>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</si>
  <si>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</si>
  <si>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</si>
  <si>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</si>
  <si>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</si>
  <si>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</si>
  <si>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</si>
  <si>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</si>
  <si>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</si>
  <si>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</si>
  <si>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</si>
  <si>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</si>
  <si>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</si>
  <si>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</si>
  <si>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</si>
  <si>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</si>
  <si>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</si>
  <si>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</si>
  <si>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</si>
  <si>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</si>
  <si>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</si>
  <si>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</si>
  <si>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</si>
  <si>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</si>
  <si>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</si>
  <si>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</si>
  <si>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</si>
  <si>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</si>
  <si>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</si>
  <si>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</si>
  <si>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</si>
  <si>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</si>
  <si>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</si>
  <si>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</si>
  <si>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</si>
  <si>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</si>
  <si>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</si>
  <si>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</si>
  <si>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</si>
  <si>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</si>
  <si>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</si>
  <si>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</si>
  <si>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</si>
  <si>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</si>
  <si>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</si>
  <si>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</si>
  <si>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</si>
  <si>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</si>
  <si>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</si>
  <si>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</si>
  <si>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</si>
  <si>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</si>
  <si>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</si>
  <si>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</si>
  <si>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</si>
  <si>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</si>
  <si>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</si>
  <si>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</si>
  <si>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</si>
  <si>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</si>
  <si>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</si>
  <si>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</si>
  <si>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</si>
  <si>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</si>
  <si>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</si>
  <si>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</si>
  <si>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</si>
  <si>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</si>
  <si>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</si>
  <si>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</si>
  <si>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</si>
  <si>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</si>
  <si>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</si>
  <si>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</si>
  <si>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</si>
  <si>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</si>
  <si>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</si>
  <si>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</si>
  <si>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</si>
  <si>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</si>
  <si>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</si>
  <si>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</si>
  <si>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</si>
  <si>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</si>
  <si>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</si>
  <si>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</si>
  <si>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</si>
  <si>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8.23</t>
  </si>
  <si>
    <t>▲ 5.23</t>
  </si>
  <si>
    <t>▲ 4.23</t>
  </si>
  <si>
    <t>▲ 2.00</t>
  </si>
  <si>
    <t>▲ 2.30</t>
  </si>
  <si>
    <t>水道事業会計</t>
  </si>
  <si>
    <t>一般会計</t>
  </si>
  <si>
    <t>介護保険特別会計</t>
  </si>
  <si>
    <t>国民健康保険特別会計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</si>
  <si>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</si>
  <si>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</si>
  <si>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</si>
  <si>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</si>
  <si>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</si>
  <si>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</si>
  <si>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</si>
  <si>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</si>
  <si>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</si>
  <si>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</si>
  <si>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0"/>
  </si>
  <si>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0"/>
  </si>
  <si>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0"/>
  </si>
  <si>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0"/>
  </si>
  <si>
    <t>彩の国さいたま人づくり広域連合</t>
    <rPh sb="0" eb="1">
      <t>サイ</t>
    </rPh>
    <rPh sb="2" eb="3">
      <t>クニ</t>
    </rPh>
    <rPh sb="7" eb="8">
      <t>ヒト</t>
    </rPh>
    <rPh sb="11" eb="13">
      <t>コウイキ</t>
    </rPh>
    <rPh sb="13" eb="15">
      <t>レンゴウ</t>
    </rPh>
    <phoneticPr fontId="30"/>
  </si>
  <si>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0"/>
  </si>
  <si>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0"/>
  </si>
  <si>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0"/>
  </si>
  <si>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0"/>
  </si>
  <si>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0"/>
  </si>
  <si>
    <t>小川地区衛生組合</t>
    <rPh sb="0" eb="2">
      <t>オガワ</t>
    </rPh>
    <rPh sb="2" eb="4">
      <t>チク</t>
    </rPh>
    <rPh sb="4" eb="6">
      <t>エイセイ</t>
    </rPh>
    <rPh sb="6" eb="8">
      <t>クミアイ</t>
    </rPh>
    <phoneticPr fontId="30"/>
  </si>
  <si>
    <t>埼玉中部資源循環組合</t>
    <rPh sb="0" eb="2">
      <t>サイタマ</t>
    </rPh>
    <rPh sb="2" eb="4">
      <t>チュウブ</t>
    </rPh>
    <rPh sb="4" eb="6">
      <t>シゲン</t>
    </rPh>
    <rPh sb="6" eb="8">
      <t>ジュンカン</t>
    </rPh>
    <rPh sb="8" eb="10">
      <t>クミアイ</t>
    </rPh>
    <phoneticPr fontId="2"/>
  </si>
  <si>
    <t>小川町文化協会</t>
    <rPh sb="0" eb="3">
      <t>オガワマチ</t>
    </rPh>
    <rPh sb="3" eb="5">
      <t>ブンカ</t>
    </rPh>
    <rPh sb="5" eb="7">
      <t>キョウカイ</t>
    </rPh>
    <phoneticPr fontId="34"/>
  </si>
  <si>
    <t>埼玉伝統工芸協会</t>
    <rPh sb="0" eb="2">
      <t>サイタマ</t>
    </rPh>
    <rPh sb="2" eb="4">
      <t>デントウ</t>
    </rPh>
    <rPh sb="4" eb="6">
      <t>コウゲイ</t>
    </rPh>
    <rPh sb="6" eb="8">
      <t>キョウカイ</t>
    </rPh>
    <phoneticPr fontId="34"/>
  </si>
  <si>
    <t>-</t>
    <phoneticPr fontId="2"/>
  </si>
  <si>
    <t>-</t>
    <phoneticPr fontId="2"/>
  </si>
  <si>
    <t>-</t>
    <phoneticPr fontId="2"/>
  </si>
  <si>
    <t>-</t>
    <phoneticPr fontId="2"/>
  </si>
  <si>
    <t>-</t>
    <phoneticPr fontId="2"/>
  </si>
  <si>
    <t>地域福祉基金</t>
  </si>
  <si>
    <t>公共施設整備基金</t>
  </si>
  <si>
    <t>寄附によるまちづくり基金</t>
  </si>
  <si>
    <t>災害救助基金</t>
  </si>
  <si>
    <t>社会福祉施設建設基金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</si>
  <si>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</si>
  <si>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</si>
  <si>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</si>
  <si>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</si>
  <si>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</si>
  <si>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</si>
  <si>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</si>
  <si>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</si>
  <si>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</si>
  <si>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</si>
  <si>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</si>
  <si>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</si>
  <si>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</si>
  <si>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将来負担比率は類似団体平均を上回っているが、地方債現在高の減少や退職手当負担見込額が減少したことにより低下傾向にある。有形固定資産減価償却率は類似団体平均を上回っており、今後も活用していく施設について適切に老朽化対策を行う必要がある。指数が上昇している主な要因としては、昭和50年代に建設された学校施設などの老朽化の進行が挙げられる。公共施設等総合管理計画に基づき、施設総量の適正化や長寿命化を図っていく。
　　なお、H27の有形固定資産減価償却率57.2％の数値については算出誤りであり、71.5％が正しい数値である。
</t>
    <rPh sb="76" eb="78">
      <t>ヘイキン</t>
    </rPh>
    <rPh sb="79" eb="81">
      <t>ウワマワ</t>
    </rPh>
    <rPh sb="86" eb="88">
      <t>コンゴ</t>
    </rPh>
    <rPh sb="89" eb="91">
      <t>カツヨウ</t>
    </rPh>
    <rPh sb="95" eb="97">
      <t>シセツ</t>
    </rPh>
    <rPh sb="101" eb="103">
      <t>テキセツ</t>
    </rPh>
    <rPh sb="104" eb="107">
      <t>ロウキュウカ</t>
    </rPh>
    <rPh sb="107" eb="109">
      <t>タイサク</t>
    </rPh>
    <rPh sb="110" eb="111">
      <t>オコナ</t>
    </rPh>
    <rPh sb="112" eb="114">
      <t>ヒツヨウ</t>
    </rPh>
    <rPh sb="118" eb="120">
      <t>シスウ</t>
    </rPh>
    <rPh sb="121" eb="123">
      <t>ジョウショウ</t>
    </rPh>
    <rPh sb="184" eb="186">
      <t>シセツ</t>
    </rPh>
    <rPh sb="186" eb="188">
      <t>ソウリョウ</t>
    </rPh>
    <rPh sb="189" eb="192">
      <t>テキセイカ</t>
    </rPh>
    <rPh sb="193" eb="197">
      <t>チョウジュミョウカ</t>
    </rPh>
    <rPh sb="198" eb="199">
      <t>ハカ</t>
    </rPh>
    <rPh sb="214" eb="220">
      <t>ユウケイコテイシサン</t>
    </rPh>
    <rPh sb="220" eb="222">
      <t>ゲンカ</t>
    </rPh>
    <rPh sb="222" eb="224">
      <t>ショウキャク</t>
    </rPh>
    <rPh sb="224" eb="225">
      <t>リツ</t>
    </rPh>
    <phoneticPr fontId="5"/>
  </si>
  <si>
    <t>　実質公債費比率は類似団体と比較して低い水準にあり、将来負担比率については高い水準となっている。将来負担比率が高い要因としては、平成24年度から平成26年度に行った中学校の改築事業に際し、合計で6.6億円の地方債を発行したことが挙げられる。これらの地方債の償還が平成28年度から始まったことで、徐々に実質公債費比率も上昇していくことが見込まれる。加えて、人口減少及び高齢化が進行することで町の収入の根幹をなす町税収入が減少しており、償還財源の規模も縮小していることから施設の老朽化対策には適切に地方債を活用する一方で、過度に公債費が増加しないよう管理していく。</t>
    <rPh sb="147" eb="149">
      <t>ジョジョ</t>
    </rPh>
    <rPh sb="173" eb="174">
      <t>クワ</t>
    </rPh>
    <rPh sb="177" eb="179">
      <t>ジンコウ</t>
    </rPh>
    <rPh sb="179" eb="181">
      <t>ゲンショウ</t>
    </rPh>
    <rPh sb="181" eb="182">
      <t>オヨ</t>
    </rPh>
    <rPh sb="183" eb="186">
      <t>コウレイカ</t>
    </rPh>
    <rPh sb="187" eb="189">
      <t>シンコウ</t>
    </rPh>
    <rPh sb="194" eb="195">
      <t>マチ</t>
    </rPh>
    <rPh sb="196" eb="198">
      <t>シュウニュウ</t>
    </rPh>
    <rPh sb="199" eb="201">
      <t>コンカン</t>
    </rPh>
    <rPh sb="204" eb="206">
      <t>チョウゼイ</t>
    </rPh>
    <rPh sb="206" eb="208">
      <t>シュウニュウ</t>
    </rPh>
    <rPh sb="209" eb="211">
      <t>ゲンショウ</t>
    </rPh>
    <rPh sb="216" eb="218">
      <t>ショウカン</t>
    </rPh>
    <rPh sb="218" eb="220">
      <t>ザイゲン</t>
    </rPh>
    <rPh sb="221" eb="223">
      <t>キボ</t>
    </rPh>
    <rPh sb="224" eb="226">
      <t>シュクショウ</t>
    </rPh>
    <rPh sb="234" eb="236">
      <t>シセツ</t>
    </rPh>
    <rPh sb="237" eb="240">
      <t>ロウキュウカ</t>
    </rPh>
    <rPh sb="240" eb="242">
      <t>タイサク</t>
    </rPh>
    <rPh sb="244" eb="246">
      <t>テキセツ</t>
    </rPh>
    <rPh sb="247" eb="250">
      <t>チホウサイ</t>
    </rPh>
    <rPh sb="251" eb="253">
      <t>カツヨウ</t>
    </rPh>
    <rPh sb="255" eb="257">
      <t>イッポウ</t>
    </rPh>
    <rPh sb="259" eb="261">
      <t>カド</t>
    </rPh>
    <rPh sb="262" eb="265">
      <t>コウサイヒ</t>
    </rPh>
    <rPh sb="266" eb="268">
      <t>ゾウカ</t>
    </rPh>
    <rPh sb="273" eb="275">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</si>
</sst>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30"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59CF-4DF0-8BFC-29D75BEDDD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70457</c:v>
                </c:pt>
                <c:pt idx="1">
                  <c:v>21415</c:v>
                </c:pt>
                <c:pt idx="2">
                  <c:v>16269</c:v>
                </c:pt>
                <c:pt idx="3">
                  <c:v>25902</c:v>
                </c:pt>
                <c:pt idx="4">
                  <c:v>16985</c:v>
                </c:pt>
              </c:numCache>
            </c:numRef>
          </c:val>
          <c:smooth val="0"/>
          <c:extLst>
            <c:ext xmlns:c16="http://schemas.microsoft.com/office/drawing/2014/chart" uri="{C3380CC4-5D6E-409C-BE32-E72D297353CC}">
              <c16:uniqueId val="{00000001-59CF-4DF0-8BFC-29D75BEDDD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6.25</c:v>
                </c:pt>
                <c:pt idx="1">
                  <c:v>4.72</c:v>
                </c:pt>
                <c:pt idx="2">
                  <c:v>5.16</c:v>
                </c:pt>
                <c:pt idx="3">
                  <c:v>3.66</c:v>
                </c:pt>
                <c:pt idx="4">
                  <c:v>3.41</c:v>
                </c:pt>
              </c:numCache>
            </c:numRef>
          </c:val>
          <c:extLst>
            <c:ext xmlns:c16="http://schemas.microsoft.com/office/drawing/2014/chart" uri="{C3380CC4-5D6E-409C-BE32-E72D297353CC}">
              <c16:uniqueId val="{00000000-3C1F-4DC8-8C87-1DDC17BCA8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8.23</c:v>
                </c:pt>
                <c:pt idx="1">
                  <c:v>9.52</c:v>
                </c:pt>
                <c:pt idx="2">
                  <c:v>9.02</c:v>
                </c:pt>
                <c:pt idx="3">
                  <c:v>12.89</c:v>
                </c:pt>
                <c:pt idx="4">
                  <c:v>13.25</c:v>
                </c:pt>
              </c:numCache>
            </c:numRef>
          </c:val>
          <c:extLst>
            <c:ext xmlns:c16="http://schemas.microsoft.com/office/drawing/2014/chart" uri="{C3380CC4-5D6E-409C-BE32-E72D297353CC}">
              <c16:uniqueId val="{00000001-3C1F-4DC8-8C87-1DDC17BCA8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-8.23</c:v>
                </c:pt>
                <c:pt idx="1">
                  <c:v>-5.23</c:v>
                </c:pt>
                <c:pt idx="2">
                  <c:v>-4.2300000000000004</c:v>
                </c:pt>
                <c:pt idx="3">
                  <c:v>-2</c:v>
                </c:pt>
                <c:pt idx="4">
                  <c:v>-2.2999999999999998</c:v>
                </c:pt>
              </c:numCache>
            </c:numRef>
          </c:val>
          <c:smooth val="0"/>
          <c:extLst>
            <c:ext xmlns:c16="http://schemas.microsoft.com/office/drawing/2014/chart" uri="{C3380CC4-5D6E-409C-BE32-E72D297353CC}">
              <c16:uniqueId val="{00000002-3C1F-4DC8-8C87-1DDC17BCA8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694-46B2-904F-8E8F41EE31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94-46B2-904F-8E8F41EE31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694-46B2-904F-8E8F41EE311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0.14000000000000001</c:v>
                </c:pt>
                <c:pt idx="4">
                  <c:v>#N/A</c:v>
                </c:pt>
                <c:pt idx="5">
                  <c:v>0.13</c:v>
                </c:pt>
                <c:pt idx="6">
                  <c:v>#N/A</c:v>
                </c:pt>
                <c:pt idx="7">
                  <c:v>0.06</c:v>
                </c:pt>
                <c:pt idx="8">
                  <c:v>#N/A</c:v>
                </c:pt>
                <c:pt idx="9">
                  <c:v>7.0000000000000007E-2</c:v>
                </c:pt>
              </c:numCache>
            </c:numRef>
          </c:val>
          <c:extLst>
            <c:ext xmlns:c16="http://schemas.microsoft.com/office/drawing/2014/chart" uri="{C3380CC4-5D6E-409C-BE32-E72D297353CC}">
              <c16:uniqueId val="{00000003-0694-46B2-904F-8E8F41EE311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0.1</c:v>
                </c:pt>
                <c:pt idx="6">
                  <c:v>#N/A</c:v>
                </c:pt>
                <c:pt idx="7">
                  <c:v>0.1</c:v>
                </c:pt>
                <c:pt idx="8">
                  <c:v>#N/A</c:v>
                </c:pt>
                <c:pt idx="9">
                  <c:v>0.11</c:v>
                </c:pt>
              </c:numCache>
            </c:numRef>
          </c:val>
          <c:extLst>
            <c:ext xmlns:c16="http://schemas.microsoft.com/office/drawing/2014/chart" uri="{C3380CC4-5D6E-409C-BE32-E72D297353CC}">
              <c16:uniqueId val="{00000004-0694-46B2-904F-8E8F41EE311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0.57999999999999996</c:v>
                </c:pt>
                <c:pt idx="2">
                  <c:v>#N/A</c:v>
                </c:pt>
                <c:pt idx="3">
                  <c:v>0.73</c:v>
                </c:pt>
                <c:pt idx="4">
                  <c:v>#N/A</c:v>
                </c:pt>
                <c:pt idx="5">
                  <c:v>0.69</c:v>
                </c:pt>
                <c:pt idx="6">
                  <c:v>#N/A</c:v>
                </c:pt>
                <c:pt idx="7">
                  <c:v>0.41</c:v>
                </c:pt>
                <c:pt idx="8">
                  <c:v>#N/A</c:v>
                </c:pt>
                <c:pt idx="9">
                  <c:v>0.66</c:v>
                </c:pt>
              </c:numCache>
            </c:numRef>
          </c:val>
          <c:extLst>
            <c:ext xmlns:c16="http://schemas.microsoft.com/office/drawing/2014/chart" uri="{C3380CC4-5D6E-409C-BE32-E72D297353CC}">
              <c16:uniqueId val="{00000005-0694-46B2-904F-8E8F41EE311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2.12</c:v>
                </c:pt>
                <c:pt idx="2">
                  <c:v>#N/A</c:v>
                </c:pt>
                <c:pt idx="3">
                  <c:v>3.15</c:v>
                </c:pt>
                <c:pt idx="4">
                  <c:v>#N/A</c:v>
                </c:pt>
                <c:pt idx="5">
                  <c:v>2.98</c:v>
                </c:pt>
                <c:pt idx="6">
                  <c:v>#N/A</c:v>
                </c:pt>
                <c:pt idx="7">
                  <c:v>2.46</c:v>
                </c:pt>
                <c:pt idx="8">
                  <c:v>#N/A</c:v>
                </c:pt>
                <c:pt idx="9">
                  <c:v>1.19</c:v>
                </c:pt>
              </c:numCache>
            </c:numRef>
          </c:val>
          <c:extLst>
            <c:ext xmlns:c16="http://schemas.microsoft.com/office/drawing/2014/chart" uri="{C3380CC4-5D6E-409C-BE32-E72D297353CC}">
              <c16:uniqueId val="{00000006-0694-46B2-904F-8E8F41EE31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0.56999999999999995</c:v>
                </c:pt>
                <c:pt idx="2">
                  <c:v>#N/A</c:v>
                </c:pt>
                <c:pt idx="3">
                  <c:v>1.35</c:v>
                </c:pt>
                <c:pt idx="4">
                  <c:v>#N/A</c:v>
                </c:pt>
                <c:pt idx="5">
                  <c:v>1.94</c:v>
                </c:pt>
                <c:pt idx="6">
                  <c:v>#N/A</c:v>
                </c:pt>
                <c:pt idx="7">
                  <c:v>0.97</c:v>
                </c:pt>
                <c:pt idx="8">
                  <c:v>#N/A</c:v>
                </c:pt>
                <c:pt idx="9">
                  <c:v>1.89</c:v>
                </c:pt>
              </c:numCache>
            </c:numRef>
          </c:val>
          <c:extLst>
            <c:ext xmlns:c16="http://schemas.microsoft.com/office/drawing/2014/chart" uri="{C3380CC4-5D6E-409C-BE32-E72D297353CC}">
              <c16:uniqueId val="{00000007-0694-46B2-904F-8E8F41EE31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6.25</c:v>
                </c:pt>
                <c:pt idx="2">
                  <c:v>#N/A</c:v>
                </c:pt>
                <c:pt idx="3">
                  <c:v>4.72</c:v>
                </c:pt>
                <c:pt idx="4">
                  <c:v>#N/A</c:v>
                </c:pt>
                <c:pt idx="5">
                  <c:v>5.16</c:v>
                </c:pt>
                <c:pt idx="6">
                  <c:v>#N/A</c:v>
                </c:pt>
                <c:pt idx="7">
                  <c:v>3.66</c:v>
                </c:pt>
                <c:pt idx="8">
                  <c:v>#N/A</c:v>
                </c:pt>
                <c:pt idx="9">
                  <c:v>3.41</c:v>
                </c:pt>
              </c:numCache>
            </c:numRef>
          </c:val>
          <c:extLst>
            <c:ext xmlns:c16="http://schemas.microsoft.com/office/drawing/2014/chart" uri="{C3380CC4-5D6E-409C-BE32-E72D297353CC}">
              <c16:uniqueId val="{00000008-0694-46B2-904F-8E8F41EE31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18.48</c:v>
                </c:pt>
                <c:pt idx="2">
                  <c:v>#N/A</c:v>
                </c:pt>
                <c:pt idx="3">
                  <c:v>17.98</c:v>
                </c:pt>
                <c:pt idx="4">
                  <c:v>#N/A</c:v>
                </c:pt>
                <c:pt idx="5">
                  <c:v>19.64</c:v>
                </c:pt>
                <c:pt idx="6">
                  <c:v>#N/A</c:v>
                </c:pt>
                <c:pt idx="7">
                  <c:v>20.53</c:v>
                </c:pt>
                <c:pt idx="8">
                  <c:v>#N/A</c:v>
                </c:pt>
                <c:pt idx="9">
                  <c:v>20.38</c:v>
                </c:pt>
              </c:numCache>
            </c:numRef>
          </c:val>
          <c:extLst>
            <c:ext xmlns:c16="http://schemas.microsoft.com/office/drawing/2014/chart" uri="{C3380CC4-5D6E-409C-BE32-E72D297353CC}">
              <c16:uniqueId val="{00000009-0694-46B2-904F-8E8F41EE31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907</c:v>
                </c:pt>
                <c:pt idx="5">
                  <c:v>846</c:v>
                </c:pt>
                <c:pt idx="8">
                  <c:v>804</c:v>
                </c:pt>
                <c:pt idx="11">
                  <c:v>802</c:v>
                </c:pt>
                <c:pt idx="14">
                  <c:v>828</c:v>
                </c:pt>
              </c:numCache>
            </c:numRef>
          </c:val>
          <c:extLst>
            <c:ext xmlns:c16="http://schemas.microsoft.com/office/drawing/2014/chart" uri="{C3380CC4-5D6E-409C-BE32-E72D297353CC}">
              <c16:uniqueId val="{00000000-F232-4BB2-B112-CEFE1D161E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32-4BB2-B112-CEFE1D161E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32-4BB2-B112-CEFE1D161E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38</c:v>
                </c:pt>
                <c:pt idx="6">
                  <c:v>36</c:v>
                </c:pt>
                <c:pt idx="9">
                  <c:v>34</c:v>
                </c:pt>
                <c:pt idx="12">
                  <c:v>35</c:v>
                </c:pt>
              </c:numCache>
            </c:numRef>
          </c:val>
          <c:extLst>
            <c:ext xmlns:c16="http://schemas.microsoft.com/office/drawing/2014/chart" uri="{C3380CC4-5D6E-409C-BE32-E72D297353CC}">
              <c16:uniqueId val="{00000003-F232-4BB2-B112-CEFE1D161E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198</c:v>
                </c:pt>
                <c:pt idx="3">
                  <c:v>206</c:v>
                </c:pt>
                <c:pt idx="6">
                  <c:v>193</c:v>
                </c:pt>
                <c:pt idx="9">
                  <c:v>162</c:v>
                </c:pt>
                <c:pt idx="12">
                  <c:v>198</c:v>
                </c:pt>
              </c:numCache>
            </c:numRef>
          </c:val>
          <c:extLst>
            <c:ext xmlns:c16="http://schemas.microsoft.com/office/drawing/2014/chart" uri="{C3380CC4-5D6E-409C-BE32-E72D297353CC}">
              <c16:uniqueId val="{00000004-F232-4BB2-B112-CEFE1D161E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32-4BB2-B112-CEFE1D161E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32-4BB2-B112-CEFE1D161E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829</c:v>
                </c:pt>
                <c:pt idx="3">
                  <c:v>892</c:v>
                </c:pt>
                <c:pt idx="6">
                  <c:v>923</c:v>
                </c:pt>
                <c:pt idx="9">
                  <c:v>948</c:v>
                </c:pt>
                <c:pt idx="12">
                  <c:v>975</c:v>
                </c:pt>
              </c:numCache>
            </c:numRef>
          </c:val>
          <c:extLst>
            <c:ext xmlns:c16="http://schemas.microsoft.com/office/drawing/2014/chart" uri="{C3380CC4-5D6E-409C-BE32-E72D297353CC}">
              <c16:uniqueId val="{00000007-F232-4BB2-B112-CEFE1D161E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162</c:v>
                </c:pt>
                <c:pt idx="2">
                  <c:v>#N/A</c:v>
                </c:pt>
                <c:pt idx="3">
                  <c:v>#N/A</c:v>
                </c:pt>
                <c:pt idx="4">
                  <c:v>290</c:v>
                </c:pt>
                <c:pt idx="5">
                  <c:v>#N/A</c:v>
                </c:pt>
                <c:pt idx="6">
                  <c:v>#N/A</c:v>
                </c:pt>
                <c:pt idx="7">
                  <c:v>348</c:v>
                </c:pt>
                <c:pt idx="8">
                  <c:v>#N/A</c:v>
                </c:pt>
                <c:pt idx="9">
                  <c:v>#N/A</c:v>
                </c:pt>
                <c:pt idx="10">
                  <c:v>342</c:v>
                </c:pt>
                <c:pt idx="11">
                  <c:v>#N/A</c:v>
                </c:pt>
                <c:pt idx="12">
                  <c:v>#N/A</c:v>
                </c:pt>
                <c:pt idx="13">
                  <c:v>380</c:v>
                </c:pt>
                <c:pt idx="14">
                  <c:v>#N/A</c:v>
                </c:pt>
              </c:numCache>
            </c:numRef>
          </c:val>
          <c:smooth val="0"/>
          <c:extLst>
            <c:ext xmlns:c16="http://schemas.microsoft.com/office/drawing/2014/chart" uri="{C3380CC4-5D6E-409C-BE32-E72D297353CC}">
              <c16:uniqueId val="{00000008-F232-4BB2-B112-CEFE1D161E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9128</c:v>
                </c:pt>
                <c:pt idx="5">
                  <c:v>9186</c:v>
                </c:pt>
                <c:pt idx="8">
                  <c:v>9162</c:v>
                </c:pt>
                <c:pt idx="11">
                  <c:v>9215</c:v>
                </c:pt>
                <c:pt idx="14">
                  <c:v>9217</c:v>
                </c:pt>
              </c:numCache>
            </c:numRef>
          </c:val>
          <c:extLst>
            <c:ext xmlns:c16="http://schemas.microsoft.com/office/drawing/2014/chart" uri="{C3380CC4-5D6E-409C-BE32-E72D297353CC}">
              <c16:uniqueId val="{00000000-81CD-4D8B-9157-D40B32CB05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2325</c:v>
                </c:pt>
                <c:pt idx="5">
                  <c:v>2207</c:v>
                </c:pt>
                <c:pt idx="8">
                  <c:v>2150</c:v>
                </c:pt>
                <c:pt idx="11">
                  <c:v>2230</c:v>
                </c:pt>
                <c:pt idx="14">
                  <c:v>2222</c:v>
                </c:pt>
              </c:numCache>
            </c:numRef>
          </c:val>
          <c:extLst>
            <c:ext xmlns:c16="http://schemas.microsoft.com/office/drawing/2014/chart" uri="{C3380CC4-5D6E-409C-BE32-E72D297353CC}">
              <c16:uniqueId val="{00000001-81CD-4D8B-9157-D40B32CB05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1004</c:v>
                </c:pt>
                <c:pt idx="5">
                  <c:v>1059</c:v>
                </c:pt>
                <c:pt idx="8">
                  <c:v>1182</c:v>
                </c:pt>
                <c:pt idx="11">
                  <c:v>1633</c:v>
                </c:pt>
                <c:pt idx="14">
                  <c:v>1800</c:v>
                </c:pt>
              </c:numCache>
            </c:numRef>
          </c:val>
          <c:extLst>
            <c:ext xmlns:c16="http://schemas.microsoft.com/office/drawing/2014/chart" uri="{C3380CC4-5D6E-409C-BE32-E72D297353CC}">
              <c16:uniqueId val="{00000002-81CD-4D8B-9157-D40B32CB05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CD-4D8B-9157-D40B32CB05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CD-4D8B-9157-D40B32CB05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CD-4D8B-9157-D40B32CB05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2830</c:v>
                </c:pt>
                <c:pt idx="3">
                  <c:v>2653</c:v>
                </c:pt>
                <c:pt idx="6">
                  <c:v>2611</c:v>
                </c:pt>
                <c:pt idx="9">
                  <c:v>2592</c:v>
                </c:pt>
                <c:pt idx="12">
                  <c:v>2484</c:v>
                </c:pt>
              </c:numCache>
            </c:numRef>
          </c:val>
          <c:extLst>
            <c:ext xmlns:c16="http://schemas.microsoft.com/office/drawing/2014/chart" uri="{C3380CC4-5D6E-409C-BE32-E72D297353CC}">
              <c16:uniqueId val="{00000006-81CD-4D8B-9157-D40B32CB05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258</c:v>
                </c:pt>
                <c:pt idx="3">
                  <c:v>272</c:v>
                </c:pt>
                <c:pt idx="6">
                  <c:v>248</c:v>
                </c:pt>
                <c:pt idx="9">
                  <c:v>242</c:v>
                </c:pt>
                <c:pt idx="12">
                  <c:v>211</c:v>
                </c:pt>
              </c:numCache>
            </c:numRef>
          </c:val>
          <c:extLst>
            <c:ext xmlns:c16="http://schemas.microsoft.com/office/drawing/2014/chart" uri="{C3380CC4-5D6E-409C-BE32-E72D297353CC}">
              <c16:uniqueId val="{00000007-81CD-4D8B-9157-D40B32CB05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3636</c:v>
                </c:pt>
                <c:pt idx="3">
                  <c:v>3688</c:v>
                </c:pt>
                <c:pt idx="6">
                  <c:v>3687</c:v>
                </c:pt>
                <c:pt idx="9">
                  <c:v>3575</c:v>
                </c:pt>
                <c:pt idx="12">
                  <c:v>3463</c:v>
                </c:pt>
              </c:numCache>
            </c:numRef>
          </c:val>
          <c:extLst>
            <c:ext xmlns:c16="http://schemas.microsoft.com/office/drawing/2014/chart" uri="{C3380CC4-5D6E-409C-BE32-E72D297353CC}">
              <c16:uniqueId val="{00000008-81CD-4D8B-9157-D40B32CB05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CD-4D8B-9157-D40B32CB05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10125</c:v>
                </c:pt>
                <c:pt idx="3">
                  <c:v>10096</c:v>
                </c:pt>
                <c:pt idx="6">
                  <c:v>9888</c:v>
                </c:pt>
                <c:pt idx="9">
                  <c:v>9806</c:v>
                </c:pt>
                <c:pt idx="12">
                  <c:v>9578</c:v>
                </c:pt>
              </c:numCache>
            </c:numRef>
          </c:val>
          <c:extLst>
            <c:ext xmlns:c16="http://schemas.microsoft.com/office/drawing/2014/chart" uri="{C3380CC4-5D6E-409C-BE32-E72D297353CC}">
              <c16:uniqueId val="{0000000A-81CD-4D8B-9157-D40B32CB05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4393</c:v>
                </c:pt>
                <c:pt idx="2">
                  <c:v>#N/A</c:v>
                </c:pt>
                <c:pt idx="3">
                  <c:v>#N/A</c:v>
                </c:pt>
                <c:pt idx="4">
                  <c:v>4258</c:v>
                </c:pt>
                <c:pt idx="5">
                  <c:v>#N/A</c:v>
                </c:pt>
                <c:pt idx="6">
                  <c:v>#N/A</c:v>
                </c:pt>
                <c:pt idx="7">
                  <c:v>3940</c:v>
                </c:pt>
                <c:pt idx="8">
                  <c:v>#N/A</c:v>
                </c:pt>
                <c:pt idx="9">
                  <c:v>#N/A</c:v>
                </c:pt>
                <c:pt idx="10">
                  <c:v>3137</c:v>
                </c:pt>
                <c:pt idx="11">
                  <c:v>#N/A</c:v>
                </c:pt>
                <c:pt idx="12">
                  <c:v>#N/A</c:v>
                </c:pt>
                <c:pt idx="13">
                  <c:v>2497</c:v>
                </c:pt>
                <c:pt idx="14">
                  <c:v>#N/A</c:v>
                </c:pt>
              </c:numCache>
            </c:numRef>
          </c:val>
          <c:smooth val="0"/>
          <c:extLst>
            <c:ext xmlns:c16="http://schemas.microsoft.com/office/drawing/2014/chart" uri="{C3380CC4-5D6E-409C-BE32-E72D297353CC}">
              <c16:uniqueId val="{0000000B-81CD-4D8B-9157-D40B32CB05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569</c:v>
                </c:pt>
                <c:pt idx="1">
                  <c:v>809</c:v>
                </c:pt>
                <c:pt idx="2">
                  <c:v>845</c:v>
                </c:pt>
              </c:numCache>
            </c:numRef>
          </c:val>
          <c:extLst>
            <c:ext xmlns:c16="http://schemas.microsoft.com/office/drawing/2014/chart" uri="{C3380CC4-5D6E-409C-BE32-E72D297353CC}">
              <c16:uniqueId val="{00000000-50E1-4B30-A703-6DB982796B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50E1-4B30-A703-6DB982796B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154</c:v>
                </c:pt>
                <c:pt idx="1">
                  <c:v>153</c:v>
                </c:pt>
                <c:pt idx="2">
                  <c:v>152</c:v>
                </c:pt>
              </c:numCache>
            </c:numRef>
          </c:val>
          <c:extLst>
            <c:ext xmlns:c16="http://schemas.microsoft.com/office/drawing/2014/chart" uri="{C3380CC4-5D6E-409C-BE32-E72D297353CC}">
              <c16:uniqueId val="{00000002-50E1-4B30-A703-6DB982796B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{075D45A7-DB10-4FDD-B5D2-ED67E28ADC93}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C3A-4C39-9ACC-FE8CCC546B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{BA6DDBE3-C8C7-4104-99A0-9391DCB4EC71}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3A-4C39-9ACC-FE8CCC546B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{9FA616F0-C9E7-47CB-B89E-7BD9BC0D7665}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3A-4C39-9ACC-FE8CCC546B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{FA52D780-135E-4427-A53A-9DA97AE23709}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3A-4C39-9ACC-FE8CCC546B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{B4DFF045-CDEA-4FCD-BE8D-0461FF452D41}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3A-4C39-9ACC-FE8CCC546B1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{3AD90F65-BEEB-4AE7-BB84-E89C998DAE2E}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C3A-4C39-9ACC-FE8CCC546B1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{3CA54471-A255-46FC-B61A-B2D7A86B2717}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C3A-4C39-9ACC-FE8CCC546B1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{EFC2D45B-7E1A-47AA-84C2-F53BBBA86FD3}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C3A-4C39-9ACC-FE8CCC546B1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{08642880-74DB-40BC-B5A2-EC53E82341DC}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C3A-4C39-9ACC-FE8CCC546B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73</c:v>
                </c:pt>
                <c:pt idx="24">
                  <c:v>73.599999999999994</c:v>
                </c:pt>
                <c:pt idx="32">
                  <c:v>74.8</c:v>
                </c:pt>
              </c:numCache>
            </c:numRef>
          </c:xVal>
          <c:yVal>
            <c:numRef>
              <c:f>公会計指標分析・財政指標組合せ分析表!$BP$51:$DC$51</c:f>
              <c:numCache>
                <c:formatCode>#,##0.0;"▲ "#,##0.0</c:formatCode>
                <c:ptCount val="40"/>
                <c:pt idx="8">
                  <c:v>74.400000000000006</c:v>
                </c:pt>
                <c:pt idx="16">
                  <c:v>70.099999999999994</c:v>
                </c:pt>
                <c:pt idx="24">
                  <c:v>55.9</c:v>
                </c:pt>
                <c:pt idx="32">
                  <c:v>44</c:v>
                </c:pt>
              </c:numCache>
            </c:numRef>
          </c:yVal>
          <c:smooth val="0"/>
          <c:extLst>
            <c:ext xmlns:c16="http://schemas.microsoft.com/office/drawing/2014/chart" uri="{C3380CC4-5D6E-409C-BE32-E72D297353CC}">
              <c16:uniqueId val="{00000009-8C3A-4C39-9ACC-FE8CCC546B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{6D12359D-72B0-4D08-B538-85FF0772AF36}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C3A-4C39-9ACC-FE8CCC546B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{F48B0ED9-83A0-4737-877B-1AB36FBA05A8}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3A-4C39-9ACC-FE8CCC546B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{7D6765A7-3DE6-40CD-AE9A-964CB9DA81C0}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3A-4C39-9ACC-FE8CCC546B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{5514CE37-BC42-4FD2-8CE8-7ED9C5D2386C}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3A-4C39-9ACC-FE8CCC546B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{E127CC39-3FE0-429C-891C-22FAA6C1B901}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3A-4C39-9ACC-FE8CCC546B1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{EA9F5F05-9237-4B14-AB24-3489CFEA014C}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C3A-4C39-9ACC-FE8CCC546B1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{3E22D5B8-62CA-46A2-AFC1-489B9CFC2F75}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C3A-4C39-9ACC-FE8CCC546B1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{38682A67-9203-4792-922B-01C3A1348ACE}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C3A-4C39-9ACC-FE8CCC546B1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{BBD20127-AB34-4D93-8944-474C38F7CB87}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C3A-4C39-9ACC-FE8CCC546B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8C3A-4C39-9ACC-FE8CCC546B1A}"/>
            </c:ext>
          </c:extLst>
        </c:ser>
        <c:dLbls>
          <c:showLegendKey val="0"/>
          <c:showVal val="1"/>
          <c:showCatName val="0"/>
          <c:showSerName val="0"/>
          <c:showPercent val="0"/>
          <c:showBubbleSize val="0"/>
        </c:dLbls>
        <c:axId val="46179840"/>
        <c:axId val="46181760"/>
      </c:scatterChart>
      <c:valAx>
        <c:axId val="46179840"/>
        <c:scaling>
          <c:orientation val="minMax"/>
          <c:max val="7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{A109BBCD-9A69-43C1-9315-09C4876EBE75}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AB3-484E-8A9A-B8B49A065C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{97502DB5-DE8D-4174-A0AE-BB0616AFF936}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B3-484E-8A9A-B8B49A065C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{83A4AA55-03D9-4D92-8FC7-40D87FDF1E5D}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B3-484E-8A9A-B8B49A065C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{797C85DD-A739-4F31-B017-902E90512C80}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B3-484E-8A9A-B8B49A065C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{97625893-3995-416D-B586-C1A1A7FE9F27}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B3-484E-8A9A-B8B49A065CC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{30D05DF4-F756-4054-89B1-DC3322FDA8EA}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AB3-484E-8A9A-B8B49A065CC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{64F8B6CD-4887-43E5-A866-D367EABF8B5C}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AB3-484E-8A9A-B8B49A065CC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{89B7DD64-F4F1-4A83-ADA2-226EAFC60AB1}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AB3-484E-8A9A-B8B49A065CC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{D83B629B-F7DF-42FF-A872-033EA709F083}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AB3-484E-8A9A-B8B49A065C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3.8</c:v>
                </c:pt>
                <c:pt idx="16">
                  <c:v>4.7</c:v>
                </c:pt>
                <c:pt idx="24">
                  <c:v>5.7</c:v>
                </c:pt>
                <c:pt idx="32">
                  <c:v>6.3</c:v>
                </c:pt>
              </c:numCache>
            </c:numRef>
          </c:xVal>
          <c:yVal>
            <c:numRef>
              <c:f>公会計指標分析・財政指標組合せ分析表!$BP$73:$DC$73</c:f>
              <c:numCache>
                <c:formatCode>#,##0.0;"▲ "#,##0.0</c:formatCode>
                <c:ptCount val="40"/>
                <c:pt idx="0">
                  <c:v>79.7</c:v>
                </c:pt>
                <c:pt idx="8">
                  <c:v>74.400000000000006</c:v>
                </c:pt>
                <c:pt idx="16">
                  <c:v>70.099999999999994</c:v>
                </c:pt>
                <c:pt idx="24">
                  <c:v>55.9</c:v>
                </c:pt>
                <c:pt idx="32">
                  <c:v>44</c:v>
                </c:pt>
              </c:numCache>
            </c:numRef>
          </c:yVal>
          <c:smooth val="0"/>
          <c:extLst>
            <c:ext xmlns:c16="http://schemas.microsoft.com/office/drawing/2014/chart" uri="{C3380CC4-5D6E-409C-BE32-E72D297353CC}">
              <c16:uniqueId val="{00000009-AAB3-484E-8A9A-B8B49A065C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{98B0268B-2AA8-471D-9919-E1C844CDC09D}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AB3-484E-8A9A-B8B49A065C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{B47DD1F7-7214-487B-898D-54B547417D7A}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B3-484E-8A9A-B8B49A065C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{4762FD76-B5A0-4ECE-8FF0-0E37B40DD813}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B3-484E-8A9A-B8B49A065C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{1B2EF702-3574-4D7F-863B-48B54DC7F11E}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B3-484E-8A9A-B8B49A065C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{A4D7BC4F-497B-4446-9664-A32A3A38842B}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B3-484E-8A9A-B8B49A065CC4}"/>
                </c:ext>
              </c:extLst>
            </c:dLbl>
            <c:dLbl>
              <c:idx val="8"/>
              <c:layout>
                <c:manualLayout>
                  <c:x val="-3.1697991619110633E-2"/>
                  <c:y val="-5.429472562293351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{8B82B35A-A28A-408C-8E0D-6CD89FCC6A6F}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AB3-484E-8A9A-B8B49A065CC4}"/>
                </c:ext>
              </c:extLst>
            </c:dLbl>
            <c:dLbl>
              <c:idx val="16"/>
              <c:layout>
                <c:manualLayout>
                  <c:x val="-4.5160355153971272E-2"/>
                  <c:y val="-8.871284266737539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{4D78BCB6-84CF-4B2F-8004-C0087F98FD2F}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AB3-484E-8A9A-B8B49A065CC4}"/>
                </c:ext>
              </c:extLst>
            </c:dLbl>
            <c:dLbl>
              <c:idx val="24"/>
              <c:layout>
                <c:manualLayout>
                  <c:x val="-1.8235628084250128E-2"/>
                  <c:y val="-6.364292383007959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{2F055A58-DAF9-4A1B-B0E5-D09C725D86F6}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AB3-484E-8A9A-B8B49A065CC4}"/>
                </c:ext>
              </c:extLst>
            </c:dLbl>
            <c:dLbl>
              <c:idx val="32"/>
              <c:layout>
                <c:manualLayout>
                  <c:x val="-3.1697991619110633E-2"/>
                  <c:y val="-4.30148975242942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{3BB620DA-E650-4B7A-BA55-8166C1490BE9}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AB3-484E-8A9A-B8B49A065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AAB3-484E-8A9A-B8B49A065CC4}"/>
            </c:ext>
          </c:extLst>
        </c:ser>
        <c:dLbls>
          <c:showLegendKey val="0"/>
          <c:showVal val="1"/>
          <c:showCatName val="0"/>
          <c:showSerName val="0"/>
          <c:showPercent val="0"/>
          <c:showBubbleSize val="0"/>
        </c:dLbls>
        <c:axId val="84219776"/>
        <c:axId val="84234240"/>
      </c:scatterChart>
      <c:valAx>
        <c:axId val="84219776"/>
        <c:scaling>
          <c:orientation val="minMax"/>
          <c:max val="8.1"/>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実質公債費比率の分子は、実質的に一般財源をもって償還すべき公債費等を示している。</a:t>
          </a:r>
        </a:p>
        <a:p>
          <a:r>
            <a:rPr kumimoji="1" lang="ja-JP" altLang="en-US" sz="1200">
              <a:latin typeface="ＭＳ ゴシック" pitchFamily="49" charset="-128"/>
              <a:ea typeface="ＭＳ ゴシック" pitchFamily="49" charset="-128"/>
            </a:rPr>
            <a:t>一般会計分の元利償還金が増加するとともに、下水道事業債等の公営企業債の元利償還金に対する繰入金も増加したため、実質公債費比率の分子は増加となった。今後も、交付税算入率の高い地方債を活用しながら、引き続き町債の適切な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建設地方債の抑制を行っており、公債費の実質的な負担を抑えていることから新規積み立ての予定はない。</a:t>
          </a:r>
        </a:p>
        <a:p>
          <a:r>
            <a:rPr kumimoji="1" lang="ja-JP" altLang="en-US" sz="1000">
              <a:latin typeface="ＭＳ ゴシック" pitchFamily="49" charset="-128"/>
              <a:ea typeface="ＭＳ ゴシック" pitchFamily="49" charset="-128"/>
            </a:rPr>
            <a:t>なお、満期一括償還の地方債は発行していない。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将来負担額は前年度と比べ</a:t>
          </a:r>
          <a:r>
            <a:rPr kumimoji="1" lang="en-US" altLang="ja-JP" sz="1200">
              <a:latin typeface="ＭＳ ゴシック" pitchFamily="49" charset="-128"/>
              <a:ea typeface="ＭＳ ゴシック" pitchFamily="49" charset="-128"/>
            </a:rPr>
            <a:t>219</a:t>
          </a:r>
          <a:r>
            <a:rPr kumimoji="1" lang="ja-JP" altLang="en-US" sz="1200">
              <a:latin typeface="ＭＳ ゴシック" pitchFamily="49" charset="-128"/>
              <a:ea typeface="ＭＳ ゴシック" pitchFamily="49" charset="-128"/>
            </a:rPr>
            <a:t>百万円の減となった。これは、平成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年度の元金償還額の増加に伴い地方債現在高が減少となったことや、職員の年齢構成の変動により退職手当負担見込額が減少したことによる。</a:t>
          </a:r>
        </a:p>
        <a:p>
          <a:r>
            <a:rPr kumimoji="1" lang="ja-JP" altLang="en-US" sz="1200">
              <a:latin typeface="ＭＳ ゴシック" pitchFamily="49" charset="-128"/>
              <a:ea typeface="ＭＳ ゴシック" pitchFamily="49" charset="-128"/>
            </a:rPr>
            <a:t>　また、充当可能財源等は前年度と比べ</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百万円の増となった。これは、充当可能基金のうち国民健康保険特別会計財政調整基金が増加したことによる。結果として、将来負担比率の分子は減少した。今後も引き続き、充当可能財源の確保を図り、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年度の取り崩し額が平成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年度歳計剰余金の直積み額を下回ったため財政調整基金に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その他の基金については地域福祉基金は取り崩しにより減少、寄附によるまちづくり基金は寄附金増により増加となった。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今後も財政調整基金を積み増していくことを予定している。なお、資金使途明確化の観点から、ハコモノ整備を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行う際は、特定目的基金への積み立てを検討する。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・寄附によるまちづくり基金：寄附者から指定のあった使途に応じ、個性豊かな活気あるまちづくりに資する事業に対し充当する。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・地域福祉基金：小川町社会福祉協議会が行う敬愛事業等の事業費に対し、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千円を取り崩し、補助金として支出した。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・寄附によるまちづくり基金：公立保育園エアコン設置や図書購入など、基金取り崩しを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千円行うも、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千円を支出する予定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・寄附によるまちづくり基金：寄附金の増加を図り、充当事業の拡充していく。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年度の取り崩し額が平成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年度歳計剰余金の直積み額を下回ったため。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建設地方債の抑制を行っており、公債費の実質的な負担を抑えていることから現状積み増しの予定はない。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今後、資金調達において満期一括償還の地方債を見込む際には基金積立を検討する。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74.8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％であり、昨年より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ポイント上昇していることから、資産の老朽化が進行している状況である。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当町では、平成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年度に策定した公共施設等総合管理計画において、公共施設等の延べ床面積を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％削減するという目標を掲げ、施設総量の適正化や長寿命化等の検討を行っている。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今後は、各施設の個別施設計画</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策定</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し、施設の状況に合わせた利活用の方法やサービスの向上、維持管理方法の見直し等の検討を積極的に行うことで施設にかかる維持管理費用の縮減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図る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％の数値については算出誤りであり、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％が正しい数値である。</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81" name="楕円 80"/>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2"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144326</xdr:rowOff>
    </xdr:from>
    <xdr:to>
      <xdr:col>19</xdr:col>
      <xdr:colOff>187325</xdr:colOff>
      <xdr:row>29</xdr:row>
      <xdr:rowOff>74476</xdr:rowOff>
    </xdr:to>
    <xdr:sp macro="" textlink="">
      <xdr:nvSpPr>
        <xdr:cNvPr id="83" name="楕円 82"/>
        <xdr:cNvSpPr/>
      </xdr:nvSpPr>
      <xdr:spPr>
        <a:xfrm>
          <a:off x="4000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23676</xdr:rowOff>
    </xdr:to>
    <xdr:cxnSp macro="">
      <xdr:nvCxnSpPr>
        <xdr:cNvPr id="84" name="直線コネクタ 83"/>
        <xdr:cNvCxnSpPr/>
      </xdr:nvCxnSpPr>
      <xdr:spPr>
        <a:xfrm flipV="1">
          <a:off x="4051300" y="573024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162832</xdr:rowOff>
    </xdr:from>
    <xdr:to>
      <xdr:col>15</xdr:col>
      <xdr:colOff>187325</xdr:colOff>
      <xdr:row>29</xdr:row>
      <xdr:rowOff>92982</xdr:rowOff>
    </xdr:to>
    <xdr:sp macro="" textlink="">
      <xdr:nvSpPr>
        <xdr:cNvPr id="85" name="楕円 84"/>
        <xdr:cNvSpPr/>
      </xdr:nvSpPr>
      <xdr:spPr>
        <a:xfrm>
          <a:off x="3238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23676</xdr:rowOff>
    </xdr:from>
    <xdr:to>
      <xdr:col>19</xdr:col>
      <xdr:colOff>136525</xdr:colOff>
      <xdr:row>29</xdr:row>
      <xdr:rowOff>42182</xdr:rowOff>
    </xdr:to>
    <xdr:cxnSp macro="">
      <xdr:nvCxnSpPr>
        <xdr:cNvPr id="86" name="直線コネクタ 85"/>
        <xdr:cNvCxnSpPr/>
      </xdr:nvCxnSpPr>
      <xdr:spPr>
        <a:xfrm flipV="1">
          <a:off x="3289300" y="576725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7" name="楕円 86"/>
        <xdr:cNvSpPr/>
      </xdr:nvSpPr>
      <xdr:spPr>
        <a:xfrm>
          <a:off x="2476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42182</xdr:rowOff>
    </xdr:from>
    <xdr:to>
      <xdr:col>15</xdr:col>
      <xdr:colOff>136525</xdr:colOff>
      <xdr:row>32</xdr:row>
      <xdr:rowOff>15149</xdr:rowOff>
    </xdr:to>
    <xdr:cxnSp macro="">
      <xdr:nvCxnSpPr>
        <xdr:cNvPr id="88" name="直線コネクタ 87"/>
        <xdr:cNvCxnSpPr/>
      </xdr:nvCxnSpPr>
      <xdr:spPr>
        <a:xfrm flipV="1">
          <a:off x="2527300" y="5785757"/>
          <a:ext cx="762000" cy="48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91003</xdr:rowOff>
    </xdr:from>
    <xdr:ext cx="405111" cy="259045"/>
    <xdr:sp macro="" textlink="">
      <xdr:nvSpPr>
        <xdr:cNvPr id="92" name="n_1mainValue有形固定資産減価償却率"/>
        <xdr:cNvSpPr txBox="1"/>
      </xdr:nvSpPr>
      <xdr:spPr>
        <a:xfrm>
          <a:off x="38360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109509</xdr:rowOff>
    </xdr:from>
    <xdr:ext cx="405111" cy="259045"/>
    <xdr:sp macro="" textlink="">
      <xdr:nvSpPr>
        <xdr:cNvPr id="93" name="n_2mainValue有形固定資産減価償却率"/>
        <xdr:cNvSpPr txBox="1"/>
      </xdr:nvSpPr>
      <xdr:spPr>
        <a:xfrm>
          <a:off x="3086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4" name="n_3main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a:t>
          </a:r>
          <a:r>
            <a:rPr kumimoji="1" lang="en-US" altLang="ja-JP" sz="1050">
              <a:latin typeface="ＭＳ Ｐゴシック" panose="020B0600070205080204" pitchFamily="50" charset="-128"/>
              <a:ea typeface="ＭＳ Ｐゴシック" panose="020B0600070205080204" pitchFamily="50" charset="-128"/>
            </a:rPr>
            <a:t>700.1</a:t>
          </a:r>
          <a:r>
            <a:rPr kumimoji="1" lang="ja-JP" altLang="en-US" sz="1050">
              <a:latin typeface="ＭＳ Ｐゴシック" panose="020B0600070205080204" pitchFamily="50" charset="-128"/>
              <a:ea typeface="ＭＳ Ｐゴシック" panose="020B0600070205080204" pitchFamily="50" charset="-128"/>
            </a:rPr>
            <a:t>％であり、類似団体より</a:t>
          </a:r>
          <a:r>
            <a:rPr kumimoji="1" lang="en-US" altLang="ja-JP" sz="1050">
              <a:latin typeface="ＭＳ Ｐゴシック" panose="020B0600070205080204" pitchFamily="50" charset="-128"/>
              <a:ea typeface="ＭＳ Ｐゴシック" panose="020B0600070205080204" pitchFamily="50" charset="-128"/>
            </a:rPr>
            <a:t>108.4</a:t>
          </a:r>
          <a:r>
            <a:rPr kumimoji="1" lang="ja-JP" altLang="en-US" sz="1050">
              <a:latin typeface="ＭＳ Ｐゴシック" panose="020B0600070205080204" pitchFamily="50" charset="-128"/>
              <a:ea typeface="ＭＳ Ｐゴシック" panose="020B0600070205080204" pitchFamily="50" charset="-128"/>
            </a:rPr>
            <a:t>％上回っている状況である。</a:t>
          </a:r>
        </a:p>
        <a:p>
          <a:r>
            <a:rPr kumimoji="1" lang="ja-JP" altLang="en-US" sz="1050">
              <a:latin typeface="ＭＳ Ｐゴシック" panose="020B0600070205080204" pitchFamily="50" charset="-128"/>
              <a:ea typeface="ＭＳ Ｐゴシック" panose="020B0600070205080204" pitchFamily="50" charset="-128"/>
            </a:rPr>
            <a:t>　この比率は実質的な債務に対し、債務償還に充当することができる年間の経常一般財源がどの程度あるかを示す指標であることから、当該指標値は縮減させることが望ましい。近年では地方債残高の減少に伴い、将来負担額が減少することで実質的な債務は減少傾向となっている。今後、老朽化した施設の改修を図る中で適切に地方債を活用し、過度に債務が増加しないよう管理をしていくとともに、施設管理に係る実質的な支出を抑制することで償還財源を捻出し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109768</xdr:rowOff>
    </xdr:from>
    <xdr:to>
      <xdr:col>76</xdr:col>
      <xdr:colOff>73025</xdr:colOff>
      <xdr:row>31</xdr:row>
      <xdr:rowOff>39918</xdr:rowOff>
    </xdr:to>
    <xdr:sp macro="" textlink="">
      <xdr:nvSpPr>
        <xdr:cNvPr id="134" name="楕円 133"/>
        <xdr:cNvSpPr/>
      </xdr:nvSpPr>
      <xdr:spPr>
        <a:xfrm>
          <a:off x="14744700" y="60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132645</xdr:rowOff>
    </xdr:from>
    <xdr:ext cx="469744" cy="259045"/>
    <xdr:sp macro="" textlink="">
      <xdr:nvSpPr>
        <xdr:cNvPr id="135" name="債務償還比率該当値テキスト"/>
        <xdr:cNvSpPr txBox="1"/>
      </xdr:nvSpPr>
      <xdr:spPr>
        <a:xfrm>
          <a:off x="14846300" y="587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75484</xdr:rowOff>
    </xdr:from>
    <xdr:to>
      <xdr:col>72</xdr:col>
      <xdr:colOff>123825</xdr:colOff>
      <xdr:row>31</xdr:row>
      <xdr:rowOff>5634</xdr:rowOff>
    </xdr:to>
    <xdr:sp macro="" textlink="">
      <xdr:nvSpPr>
        <xdr:cNvPr id="136" name="楕円 135"/>
        <xdr:cNvSpPr/>
      </xdr:nvSpPr>
      <xdr:spPr>
        <a:xfrm>
          <a:off x="14033500" y="59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126284</xdr:rowOff>
    </xdr:from>
    <xdr:to>
      <xdr:col>76</xdr:col>
      <xdr:colOff>22225</xdr:colOff>
      <xdr:row>30</xdr:row>
      <xdr:rowOff>160568</xdr:rowOff>
    </xdr:to>
    <xdr:cxnSp macro="">
      <xdr:nvCxnSpPr>
        <xdr:cNvPr id="137" name="直線コネクタ 136"/>
        <xdr:cNvCxnSpPr/>
      </xdr:nvCxnSpPr>
      <xdr:spPr>
        <a:xfrm>
          <a:off x="14084300" y="6041309"/>
          <a:ext cx="711200" cy="3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22161</xdr:rowOff>
    </xdr:from>
    <xdr:ext cx="469744" cy="259045"/>
    <xdr:sp macro="" textlink="">
      <xdr:nvSpPr>
        <xdr:cNvPr id="139" name="n_1mainValue債務償還比率"/>
        <xdr:cNvSpPr txBox="1"/>
      </xdr:nvSpPr>
      <xdr:spPr>
        <a:xfrm>
          <a:off x="13836727" y="576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71" name="楕円 70"/>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38752</xdr:rowOff>
    </xdr:from>
    <xdr:ext cx="405111" cy="259045"/>
    <xdr:sp macro="" textlink="">
      <xdr:nvSpPr>
        <xdr:cNvPr id="72" name="【道路】&#10;有形固定資産減価償却率該当値テキスト"/>
        <xdr:cNvSpPr txBox="1"/>
      </xdr:nvSpPr>
      <xdr:spPr>
        <a:xfrm>
          <a:off x="4673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73" name="楕円 72"/>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36</xdr:row>
      <xdr:rowOff>91440</xdr:rowOff>
    </xdr:to>
    <xdr:cxnSp macro="">
      <xdr:nvCxnSpPr>
        <xdr:cNvPr id="74" name="直線コネクタ 73"/>
        <xdr:cNvCxnSpPr/>
      </xdr:nvCxnSpPr>
      <xdr:spPr>
        <a:xfrm flipV="1">
          <a:off x="3797300" y="62388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5" name="楕円 74"/>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91440</xdr:rowOff>
    </xdr:to>
    <xdr:cxnSp macro="">
      <xdr:nvCxnSpPr>
        <xdr:cNvPr id="76" name="直線コネクタ 75"/>
        <xdr:cNvCxnSpPr/>
      </xdr:nvCxnSpPr>
      <xdr:spPr>
        <a:xfrm>
          <a:off x="2908300" y="62445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53975</xdr:rowOff>
    </xdr:from>
    <xdr:to>
      <xdr:col>10</xdr:col>
      <xdr:colOff>165100</xdr:colOff>
      <xdr:row>36</xdr:row>
      <xdr:rowOff>155575</xdr:rowOff>
    </xdr:to>
    <xdr:sp macro="" textlink="">
      <xdr:nvSpPr>
        <xdr:cNvPr id="77" name="楕円 76"/>
        <xdr:cNvSpPr/>
      </xdr:nvSpPr>
      <xdr:spPr>
        <a:xfrm>
          <a:off x="1968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72390</xdr:rowOff>
    </xdr:from>
    <xdr:to>
      <xdr:col>15</xdr:col>
      <xdr:colOff>50800</xdr:colOff>
      <xdr:row>36</xdr:row>
      <xdr:rowOff>104775</xdr:rowOff>
    </xdr:to>
    <xdr:cxnSp macro="">
      <xdr:nvCxnSpPr>
        <xdr:cNvPr id="78" name="直線コネクタ 77"/>
        <xdr:cNvCxnSpPr/>
      </xdr:nvCxnSpPr>
      <xdr:spPr>
        <a:xfrm flipV="1">
          <a:off x="2019300" y="62445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158767</xdr:rowOff>
    </xdr:from>
    <xdr:ext cx="405111" cy="259045"/>
    <xdr:sp macro="" textlink="">
      <xdr:nvSpPr>
        <xdr:cNvPr id="82" name="n_1mainValue【道路】&#10;有形固定資産減価償却率"/>
        <xdr:cNvSpPr txBox="1"/>
      </xdr:nvSpPr>
      <xdr:spPr>
        <a:xfrm>
          <a:off x="3582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83" name="n_2mainValue【道路】&#10;有形固定資産減価償却率"/>
        <xdr:cNvSpPr txBox="1"/>
      </xdr:nvSpPr>
      <xdr:spPr>
        <a:xfrm>
          <a:off x="2705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4" name="n_3mainValue【道路】&#10;有形固定資産減価償却率"/>
        <xdr:cNvSpPr txBox="1"/>
      </xdr:nvSpPr>
      <xdr:spPr>
        <a:xfrm>
          <a:off x="1816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154879</xdr:rowOff>
    </xdr:from>
    <xdr:to>
      <xdr:col>55</xdr:col>
      <xdr:colOff>50800</xdr:colOff>
      <xdr:row>39</xdr:row>
      <xdr:rowOff>85029</xdr:rowOff>
    </xdr:to>
    <xdr:sp macro="" textlink="">
      <xdr:nvSpPr>
        <xdr:cNvPr id="121" name="楕円 120"/>
        <xdr:cNvSpPr/>
      </xdr:nvSpPr>
      <xdr:spPr>
        <a:xfrm>
          <a:off x="10426700" y="66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6306</xdr:rowOff>
    </xdr:from>
    <xdr:ext cx="469744" cy="259045"/>
    <xdr:sp macro="" textlink="">
      <xdr:nvSpPr>
        <xdr:cNvPr id="122" name="【道路】&#10;一人当たり延長該当値テキスト"/>
        <xdr:cNvSpPr txBox="1"/>
      </xdr:nvSpPr>
      <xdr:spPr>
        <a:xfrm>
          <a:off x="10515600" y="652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162331</xdr:rowOff>
    </xdr:from>
    <xdr:to>
      <xdr:col>50</xdr:col>
      <xdr:colOff>165100</xdr:colOff>
      <xdr:row>39</xdr:row>
      <xdr:rowOff>92481</xdr:rowOff>
    </xdr:to>
    <xdr:sp macro="" textlink="">
      <xdr:nvSpPr>
        <xdr:cNvPr id="123" name="楕円 122"/>
        <xdr:cNvSpPr/>
      </xdr:nvSpPr>
      <xdr:spPr>
        <a:xfrm>
          <a:off x="9588500" y="66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34229</xdr:rowOff>
    </xdr:from>
    <xdr:to>
      <xdr:col>55</xdr:col>
      <xdr:colOff>0</xdr:colOff>
      <xdr:row>39</xdr:row>
      <xdr:rowOff>41681</xdr:rowOff>
    </xdr:to>
    <xdr:cxnSp macro="">
      <xdr:nvCxnSpPr>
        <xdr:cNvPr id="124" name="直線コネクタ 123"/>
        <xdr:cNvCxnSpPr/>
      </xdr:nvCxnSpPr>
      <xdr:spPr>
        <a:xfrm flipV="1">
          <a:off x="9639300" y="6720779"/>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170378</xdr:rowOff>
    </xdr:from>
    <xdr:to>
      <xdr:col>46</xdr:col>
      <xdr:colOff>38100</xdr:colOff>
      <xdr:row>39</xdr:row>
      <xdr:rowOff>100528</xdr:rowOff>
    </xdr:to>
    <xdr:sp macro="" textlink="">
      <xdr:nvSpPr>
        <xdr:cNvPr id="125" name="楕円 124"/>
        <xdr:cNvSpPr/>
      </xdr:nvSpPr>
      <xdr:spPr>
        <a:xfrm>
          <a:off x="8699500" y="66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41681</xdr:rowOff>
    </xdr:from>
    <xdr:to>
      <xdr:col>50</xdr:col>
      <xdr:colOff>114300</xdr:colOff>
      <xdr:row>39</xdr:row>
      <xdr:rowOff>49728</xdr:rowOff>
    </xdr:to>
    <xdr:cxnSp macro="">
      <xdr:nvCxnSpPr>
        <xdr:cNvPr id="126" name="直線コネクタ 125"/>
        <xdr:cNvCxnSpPr/>
      </xdr:nvCxnSpPr>
      <xdr:spPr>
        <a:xfrm flipV="1">
          <a:off x="8750300" y="6728231"/>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4597</xdr:rowOff>
    </xdr:from>
    <xdr:to>
      <xdr:col>41</xdr:col>
      <xdr:colOff>101600</xdr:colOff>
      <xdr:row>39</xdr:row>
      <xdr:rowOff>106197</xdr:rowOff>
    </xdr:to>
    <xdr:sp macro="" textlink="">
      <xdr:nvSpPr>
        <xdr:cNvPr id="127" name="楕円 126"/>
        <xdr:cNvSpPr/>
      </xdr:nvSpPr>
      <xdr:spPr>
        <a:xfrm>
          <a:off x="7810500" y="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49728</xdr:rowOff>
    </xdr:from>
    <xdr:to>
      <xdr:col>45</xdr:col>
      <xdr:colOff>177800</xdr:colOff>
      <xdr:row>39</xdr:row>
      <xdr:rowOff>55397</xdr:rowOff>
    </xdr:to>
    <xdr:cxnSp macro="">
      <xdr:nvCxnSpPr>
        <xdr:cNvPr id="128" name="直線コネクタ 127"/>
        <xdr:cNvCxnSpPr/>
      </xdr:nvCxnSpPr>
      <xdr:spPr>
        <a:xfrm flipV="1">
          <a:off x="7861300" y="673627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109009</xdr:rowOff>
    </xdr:from>
    <xdr:ext cx="469744" cy="259045"/>
    <xdr:sp macro="" textlink="">
      <xdr:nvSpPr>
        <xdr:cNvPr id="132" name="n_1mainValue【道路】&#10;一人当たり延長"/>
        <xdr:cNvSpPr txBox="1"/>
      </xdr:nvSpPr>
      <xdr:spPr>
        <a:xfrm>
          <a:off x="9391727" y="64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91655</xdr:rowOff>
    </xdr:from>
    <xdr:ext cx="469744" cy="259045"/>
    <xdr:sp macro="" textlink="">
      <xdr:nvSpPr>
        <xdr:cNvPr id="133" name="n_2mainValue【道路】&#10;一人当たり延長"/>
        <xdr:cNvSpPr txBox="1"/>
      </xdr:nvSpPr>
      <xdr:spPr>
        <a:xfrm>
          <a:off x="8515427" y="67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97324</xdr:rowOff>
    </xdr:from>
    <xdr:ext cx="469744" cy="259045"/>
    <xdr:sp macro="" textlink="">
      <xdr:nvSpPr>
        <xdr:cNvPr id="134" name="n_3mainValue【道路】&#10;一人当たり延長"/>
        <xdr:cNvSpPr txBox="1"/>
      </xdr:nvSpPr>
      <xdr:spPr>
        <a:xfrm>
          <a:off x="7626427" y="67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75" name="楕円 174"/>
        <xdr:cNvSpPr/>
      </xdr:nvSpPr>
      <xdr:spPr>
        <a:xfrm>
          <a:off x="4584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4371</xdr:rowOff>
    </xdr:from>
    <xdr:ext cx="405111" cy="259045"/>
    <xdr:sp macro="" textlink="">
      <xdr:nvSpPr>
        <xdr:cNvPr id="176" name="【橋りょう・トンネル】&#10;有形固定資産減価償却率該当値テキスト"/>
        <xdr:cNvSpPr txBox="1"/>
      </xdr:nvSpPr>
      <xdr:spPr>
        <a:xfrm>
          <a:off x="46736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77" name="楕円 176"/>
        <xdr:cNvSpPr/>
      </xdr:nvSpPr>
      <xdr:spPr>
        <a:xfrm>
          <a:off x="3746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76744</xdr:rowOff>
    </xdr:to>
    <xdr:cxnSp macro="">
      <xdr:nvCxnSpPr>
        <xdr:cNvPr id="178" name="直線コネクタ 177"/>
        <xdr:cNvCxnSpPr/>
      </xdr:nvCxnSpPr>
      <xdr:spPr>
        <a:xfrm>
          <a:off x="3797300" y="101857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79" name="楕円 178"/>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75112</xdr:rowOff>
    </xdr:to>
    <xdr:cxnSp macro="">
      <xdr:nvCxnSpPr>
        <xdr:cNvPr id="180" name="直線コネクタ 179"/>
        <xdr:cNvCxnSpPr/>
      </xdr:nvCxnSpPr>
      <xdr:spPr>
        <a:xfrm flipV="1">
          <a:off x="2908300" y="101857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81" name="楕円 180"/>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75112</xdr:rowOff>
    </xdr:from>
    <xdr:to>
      <xdr:col>15</xdr:col>
      <xdr:colOff>50800</xdr:colOff>
      <xdr:row>59</xdr:row>
      <xdr:rowOff>80010</xdr:rowOff>
    </xdr:to>
    <xdr:cxnSp macro="">
      <xdr:nvCxnSpPr>
        <xdr:cNvPr id="182" name="直線コネクタ 181"/>
        <xdr:cNvCxnSpPr/>
      </xdr:nvCxnSpPr>
      <xdr:spPr>
        <a:xfrm flipV="1">
          <a:off x="2019300" y="101906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137540</xdr:rowOff>
    </xdr:from>
    <xdr:ext cx="405111" cy="259045"/>
    <xdr:sp macro="" textlink="">
      <xdr:nvSpPr>
        <xdr:cNvPr id="186" name="n_1mainValue【橋りょう・トンネル】&#10;有形固定資産減価償却率"/>
        <xdr:cNvSpPr txBox="1"/>
      </xdr:nvSpPr>
      <xdr:spPr>
        <a:xfrm>
          <a:off x="3582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117039</xdr:rowOff>
    </xdr:from>
    <xdr:ext cx="405111" cy="259045"/>
    <xdr:sp macro="" textlink="">
      <xdr:nvSpPr>
        <xdr:cNvPr id="187" name="n_2mainValue【橋りょう・トンネル】&#10;有形固定資産減価償却率"/>
        <xdr:cNvSpPr txBox="1"/>
      </xdr:nvSpPr>
      <xdr:spPr>
        <a:xfrm>
          <a:off x="2705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88" name="n_3mainValue【橋りょう・トンネ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34898</xdr:rowOff>
    </xdr:from>
    <xdr:to>
      <xdr:col>55</xdr:col>
      <xdr:colOff>50800</xdr:colOff>
      <xdr:row>64</xdr:row>
      <xdr:rowOff>136498</xdr:rowOff>
    </xdr:to>
    <xdr:sp macro="" textlink="">
      <xdr:nvSpPr>
        <xdr:cNvPr id="229" name="楕円 228"/>
        <xdr:cNvSpPr/>
      </xdr:nvSpPr>
      <xdr:spPr>
        <a:xfrm>
          <a:off x="10426700" y="110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99010" cy="259045"/>
    <xdr:sp macro="" textlink="">
      <xdr:nvSpPr>
        <xdr:cNvPr id="230" name="【橋りょう・トンネル】&#10;一人当たり有形固定資産（償却資産）額該当値テキスト"/>
        <xdr:cNvSpPr txBox="1"/>
      </xdr:nvSpPr>
      <xdr:spPr>
        <a:xfrm>
          <a:off x="10515600" y="1096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37159</xdr:rowOff>
    </xdr:from>
    <xdr:to>
      <xdr:col>50</xdr:col>
      <xdr:colOff>165100</xdr:colOff>
      <xdr:row>64</xdr:row>
      <xdr:rowOff>138759</xdr:rowOff>
    </xdr:to>
    <xdr:sp macro="" textlink="">
      <xdr:nvSpPr>
        <xdr:cNvPr id="231" name="楕円 230"/>
        <xdr:cNvSpPr/>
      </xdr:nvSpPr>
      <xdr:spPr>
        <a:xfrm>
          <a:off x="9588500" y="11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85698</xdr:rowOff>
    </xdr:from>
    <xdr:to>
      <xdr:col>55</xdr:col>
      <xdr:colOff>0</xdr:colOff>
      <xdr:row>64</xdr:row>
      <xdr:rowOff>87959</xdr:rowOff>
    </xdr:to>
    <xdr:cxnSp macro="">
      <xdr:nvCxnSpPr>
        <xdr:cNvPr id="232" name="直線コネクタ 231"/>
        <xdr:cNvCxnSpPr/>
      </xdr:nvCxnSpPr>
      <xdr:spPr>
        <a:xfrm flipV="1">
          <a:off x="9639300" y="11058498"/>
          <a:ext cx="8382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38957</xdr:rowOff>
    </xdr:from>
    <xdr:to>
      <xdr:col>46</xdr:col>
      <xdr:colOff>38100</xdr:colOff>
      <xdr:row>64</xdr:row>
      <xdr:rowOff>140557</xdr:rowOff>
    </xdr:to>
    <xdr:sp macro="" textlink="">
      <xdr:nvSpPr>
        <xdr:cNvPr id="233" name="楕円 232"/>
        <xdr:cNvSpPr/>
      </xdr:nvSpPr>
      <xdr:spPr>
        <a:xfrm>
          <a:off x="8699500" y="110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87959</xdr:rowOff>
    </xdr:from>
    <xdr:to>
      <xdr:col>50</xdr:col>
      <xdr:colOff>114300</xdr:colOff>
      <xdr:row>64</xdr:row>
      <xdr:rowOff>89757</xdr:rowOff>
    </xdr:to>
    <xdr:cxnSp macro="">
      <xdr:nvCxnSpPr>
        <xdr:cNvPr id="234" name="直線コネクタ 233"/>
        <xdr:cNvCxnSpPr/>
      </xdr:nvCxnSpPr>
      <xdr:spPr>
        <a:xfrm flipV="1">
          <a:off x="8750300" y="11060759"/>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40454</xdr:rowOff>
    </xdr:from>
    <xdr:to>
      <xdr:col>41</xdr:col>
      <xdr:colOff>101600</xdr:colOff>
      <xdr:row>64</xdr:row>
      <xdr:rowOff>142054</xdr:rowOff>
    </xdr:to>
    <xdr:sp macro="" textlink="">
      <xdr:nvSpPr>
        <xdr:cNvPr id="235" name="楕円 234"/>
        <xdr:cNvSpPr/>
      </xdr:nvSpPr>
      <xdr:spPr>
        <a:xfrm>
          <a:off x="7810500" y="110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89757</xdr:rowOff>
    </xdr:from>
    <xdr:to>
      <xdr:col>45</xdr:col>
      <xdr:colOff>177800</xdr:colOff>
      <xdr:row>64</xdr:row>
      <xdr:rowOff>91254</xdr:rowOff>
    </xdr:to>
    <xdr:cxnSp macro="">
      <xdr:nvCxnSpPr>
        <xdr:cNvPr id="236" name="直線コネクタ 235"/>
        <xdr:cNvCxnSpPr/>
      </xdr:nvCxnSpPr>
      <xdr:spPr>
        <a:xfrm flipV="1">
          <a:off x="7861300" y="11062557"/>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129886</xdr:rowOff>
    </xdr:from>
    <xdr:ext cx="599010" cy="259045"/>
    <xdr:sp macro="" textlink="">
      <xdr:nvSpPr>
        <xdr:cNvPr id="240" name="n_1mainValue【橋りょう・トンネル】&#10;一人当たり有形固定資産（償却資産）額"/>
        <xdr:cNvSpPr txBox="1"/>
      </xdr:nvSpPr>
      <xdr:spPr>
        <a:xfrm>
          <a:off x="9327095" y="111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131684</xdr:rowOff>
    </xdr:from>
    <xdr:ext cx="599010" cy="259045"/>
    <xdr:sp macro="" textlink="">
      <xdr:nvSpPr>
        <xdr:cNvPr id="241" name="n_2mainValue【橋りょう・トンネル】&#10;一人当たり有形固定資産（償却資産）額"/>
        <xdr:cNvSpPr txBox="1"/>
      </xdr:nvSpPr>
      <xdr:spPr>
        <a:xfrm>
          <a:off x="8450795" y="1110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133181</xdr:rowOff>
    </xdr:from>
    <xdr:ext cx="599010" cy="259045"/>
    <xdr:sp macro="" textlink="">
      <xdr:nvSpPr>
        <xdr:cNvPr id="242" name="n_3mainValue【橋りょう・トンネル】&#10;一人当たり有形固定資産（償却資産）額"/>
        <xdr:cNvSpPr txBox="1"/>
      </xdr:nvSpPr>
      <xdr:spPr>
        <a:xfrm>
          <a:off x="7561795" y="111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129358</xdr:rowOff>
    </xdr:from>
    <xdr:to>
      <xdr:col>24</xdr:col>
      <xdr:colOff>114300</xdr:colOff>
      <xdr:row>81</xdr:row>
      <xdr:rowOff>59508</xdr:rowOff>
    </xdr:to>
    <xdr:sp macro="" textlink="">
      <xdr:nvSpPr>
        <xdr:cNvPr id="283" name="楕円 282"/>
        <xdr:cNvSpPr/>
      </xdr:nvSpPr>
      <xdr:spPr>
        <a:xfrm>
          <a:off x="4584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107785</xdr:rowOff>
    </xdr:from>
    <xdr:ext cx="405111" cy="259045"/>
    <xdr:sp macro="" textlink="">
      <xdr:nvSpPr>
        <xdr:cNvPr id="284" name="【公営住宅】&#10;有形固定資産減価償却率該当値テキスト"/>
        <xdr:cNvSpPr txBox="1"/>
      </xdr:nvSpPr>
      <xdr:spPr>
        <a:xfrm>
          <a:off x="4673600" y="1382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160382</xdr:rowOff>
    </xdr:from>
    <xdr:to>
      <xdr:col>20</xdr:col>
      <xdr:colOff>38100</xdr:colOff>
      <xdr:row>81</xdr:row>
      <xdr:rowOff>90532</xdr:rowOff>
    </xdr:to>
    <xdr:sp macro="" textlink="">
      <xdr:nvSpPr>
        <xdr:cNvPr id="285" name="楕円 284"/>
        <xdr:cNvSpPr/>
      </xdr:nvSpPr>
      <xdr:spPr>
        <a:xfrm>
          <a:off x="3746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8708</xdr:rowOff>
    </xdr:from>
    <xdr:to>
      <xdr:col>24</xdr:col>
      <xdr:colOff>63500</xdr:colOff>
      <xdr:row>81</xdr:row>
      <xdr:rowOff>39732</xdr:rowOff>
    </xdr:to>
    <xdr:cxnSp macro="">
      <xdr:nvCxnSpPr>
        <xdr:cNvPr id="286" name="直線コネクタ 285"/>
        <xdr:cNvCxnSpPr/>
      </xdr:nvCxnSpPr>
      <xdr:spPr>
        <a:xfrm flipV="1">
          <a:off x="3797300" y="1389615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18324</xdr:rowOff>
    </xdr:from>
    <xdr:to>
      <xdr:col>15</xdr:col>
      <xdr:colOff>101600</xdr:colOff>
      <xdr:row>81</xdr:row>
      <xdr:rowOff>119924</xdr:rowOff>
    </xdr:to>
    <xdr:sp macro="" textlink="">
      <xdr:nvSpPr>
        <xdr:cNvPr id="287" name="楕円 286"/>
        <xdr:cNvSpPr/>
      </xdr:nvSpPr>
      <xdr:spPr>
        <a:xfrm>
          <a:off x="2857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39732</xdr:rowOff>
    </xdr:from>
    <xdr:to>
      <xdr:col>19</xdr:col>
      <xdr:colOff>177800</xdr:colOff>
      <xdr:row>81</xdr:row>
      <xdr:rowOff>69124</xdr:rowOff>
    </xdr:to>
    <xdr:cxnSp macro="">
      <xdr:nvCxnSpPr>
        <xdr:cNvPr id="288" name="直線コネクタ 287"/>
        <xdr:cNvCxnSpPr/>
      </xdr:nvCxnSpPr>
      <xdr:spPr>
        <a:xfrm flipV="1">
          <a:off x="2908300" y="139271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36286</xdr:rowOff>
    </xdr:from>
    <xdr:to>
      <xdr:col>10</xdr:col>
      <xdr:colOff>165100</xdr:colOff>
      <xdr:row>81</xdr:row>
      <xdr:rowOff>137886</xdr:rowOff>
    </xdr:to>
    <xdr:sp macro="" textlink="">
      <xdr:nvSpPr>
        <xdr:cNvPr id="289" name="楕円 288"/>
        <xdr:cNvSpPr/>
      </xdr:nvSpPr>
      <xdr:spPr>
        <a:xfrm>
          <a:off x="1968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69124</xdr:rowOff>
    </xdr:from>
    <xdr:to>
      <xdr:col>15</xdr:col>
      <xdr:colOff>50800</xdr:colOff>
      <xdr:row>81</xdr:row>
      <xdr:rowOff>87086</xdr:rowOff>
    </xdr:to>
    <xdr:cxnSp macro="">
      <xdr:nvCxnSpPr>
        <xdr:cNvPr id="290" name="直線コネクタ 289"/>
        <xdr:cNvCxnSpPr/>
      </xdr:nvCxnSpPr>
      <xdr:spPr>
        <a:xfrm flipV="1">
          <a:off x="2019300" y="139565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107059</xdr:rowOff>
    </xdr:from>
    <xdr:ext cx="405111" cy="259045"/>
    <xdr:sp macro="" textlink="">
      <xdr:nvSpPr>
        <xdr:cNvPr id="294" name="n_1mainValue【公営住宅】&#10;有形固定資産減価償却率"/>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111051</xdr:rowOff>
    </xdr:from>
    <xdr:ext cx="405111" cy="259045"/>
    <xdr:sp macro="" textlink="">
      <xdr:nvSpPr>
        <xdr:cNvPr id="295" name="n_2mainValue【公営住宅】&#10;有形固定資産減価償却率"/>
        <xdr:cNvSpPr txBox="1"/>
      </xdr:nvSpPr>
      <xdr:spPr>
        <a:xfrm>
          <a:off x="2705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129013</xdr:rowOff>
    </xdr:from>
    <xdr:ext cx="405111" cy="259045"/>
    <xdr:sp macro="" textlink="">
      <xdr:nvSpPr>
        <xdr:cNvPr id="296" name="n_3mainValue【公営住宅】&#10;有形固定資産減価償却率"/>
        <xdr:cNvSpPr txBox="1"/>
      </xdr:nvSpPr>
      <xdr:spPr>
        <a:xfrm>
          <a:off x="1816744"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76617</xdr:rowOff>
    </xdr:from>
    <xdr:to>
      <xdr:col>55</xdr:col>
      <xdr:colOff>50800</xdr:colOff>
      <xdr:row>87</xdr:row>
      <xdr:rowOff>6767</xdr:rowOff>
    </xdr:to>
    <xdr:sp macro="" textlink="">
      <xdr:nvSpPr>
        <xdr:cNvPr id="337" name="楕円 336"/>
        <xdr:cNvSpPr/>
      </xdr:nvSpPr>
      <xdr:spPr>
        <a:xfrm>
          <a:off x="10426700" y="14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162994</xdr:rowOff>
    </xdr:from>
    <xdr:ext cx="469744" cy="259045"/>
    <xdr:sp macro="" textlink="">
      <xdr:nvSpPr>
        <xdr:cNvPr id="338" name="【公営住宅】&#10;一人当たり面積該当値テキスト"/>
        <xdr:cNvSpPr txBox="1"/>
      </xdr:nvSpPr>
      <xdr:spPr>
        <a:xfrm>
          <a:off x="10515600" y="147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77107</xdr:rowOff>
    </xdr:from>
    <xdr:to>
      <xdr:col>50</xdr:col>
      <xdr:colOff>165100</xdr:colOff>
      <xdr:row>87</xdr:row>
      <xdr:rowOff>7257</xdr:rowOff>
    </xdr:to>
    <xdr:sp macro="" textlink="">
      <xdr:nvSpPr>
        <xdr:cNvPr id="339" name="楕円 338"/>
        <xdr:cNvSpPr/>
      </xdr:nvSpPr>
      <xdr:spPr>
        <a:xfrm>
          <a:off x="95885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127417</xdr:rowOff>
    </xdr:from>
    <xdr:to>
      <xdr:col>55</xdr:col>
      <xdr:colOff>0</xdr:colOff>
      <xdr:row>86</xdr:row>
      <xdr:rowOff>127907</xdr:rowOff>
    </xdr:to>
    <xdr:cxnSp macro="">
      <xdr:nvCxnSpPr>
        <xdr:cNvPr id="340" name="直線コネクタ 339"/>
        <xdr:cNvCxnSpPr/>
      </xdr:nvCxnSpPr>
      <xdr:spPr>
        <a:xfrm flipV="1">
          <a:off x="9639300" y="1487211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77597</xdr:rowOff>
    </xdr:from>
    <xdr:to>
      <xdr:col>46</xdr:col>
      <xdr:colOff>38100</xdr:colOff>
      <xdr:row>87</xdr:row>
      <xdr:rowOff>7747</xdr:rowOff>
    </xdr:to>
    <xdr:sp macro="" textlink="">
      <xdr:nvSpPr>
        <xdr:cNvPr id="341" name="楕円 340"/>
        <xdr:cNvSpPr/>
      </xdr:nvSpPr>
      <xdr:spPr>
        <a:xfrm>
          <a:off x="8699500" y="148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127907</xdr:rowOff>
    </xdr:from>
    <xdr:to>
      <xdr:col>50</xdr:col>
      <xdr:colOff>114300</xdr:colOff>
      <xdr:row>86</xdr:row>
      <xdr:rowOff>128397</xdr:rowOff>
    </xdr:to>
    <xdr:cxnSp macro="">
      <xdr:nvCxnSpPr>
        <xdr:cNvPr id="342" name="直線コネクタ 341"/>
        <xdr:cNvCxnSpPr/>
      </xdr:nvCxnSpPr>
      <xdr:spPr>
        <a:xfrm flipV="1">
          <a:off x="8750300" y="1487260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77270</xdr:rowOff>
    </xdr:from>
    <xdr:to>
      <xdr:col>41</xdr:col>
      <xdr:colOff>101600</xdr:colOff>
      <xdr:row>87</xdr:row>
      <xdr:rowOff>7420</xdr:rowOff>
    </xdr:to>
    <xdr:sp macro="" textlink="">
      <xdr:nvSpPr>
        <xdr:cNvPr id="343" name="楕円 342"/>
        <xdr:cNvSpPr/>
      </xdr:nvSpPr>
      <xdr:spPr>
        <a:xfrm>
          <a:off x="7810500" y="148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128070</xdr:rowOff>
    </xdr:from>
    <xdr:to>
      <xdr:col>45</xdr:col>
      <xdr:colOff>177800</xdr:colOff>
      <xdr:row>86</xdr:row>
      <xdr:rowOff>128397</xdr:rowOff>
    </xdr:to>
    <xdr:cxnSp macro="">
      <xdr:nvCxnSpPr>
        <xdr:cNvPr id="344" name="直線コネクタ 343"/>
        <xdr:cNvCxnSpPr/>
      </xdr:nvCxnSpPr>
      <xdr:spPr>
        <a:xfrm>
          <a:off x="7861300" y="148727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169834</xdr:rowOff>
    </xdr:from>
    <xdr:ext cx="469744" cy="259045"/>
    <xdr:sp macro="" textlink="">
      <xdr:nvSpPr>
        <xdr:cNvPr id="348" name="n_1mainValue【公営住宅】&#10;一人当たり面積"/>
        <xdr:cNvSpPr txBox="1"/>
      </xdr:nvSpPr>
      <xdr:spPr>
        <a:xfrm>
          <a:off x="9391727" y="14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170324</xdr:rowOff>
    </xdr:from>
    <xdr:ext cx="469744" cy="259045"/>
    <xdr:sp macro="" textlink="">
      <xdr:nvSpPr>
        <xdr:cNvPr id="349" name="n_2mainValue【公営住宅】&#10;一人当たり面積"/>
        <xdr:cNvSpPr txBox="1"/>
      </xdr:nvSpPr>
      <xdr:spPr>
        <a:xfrm>
          <a:off x="8515427" y="1491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169997</xdr:rowOff>
    </xdr:from>
    <xdr:ext cx="469744" cy="259045"/>
    <xdr:sp macro="" textlink="">
      <xdr:nvSpPr>
        <xdr:cNvPr id="350" name="n_3mainValue【公営住宅】&#10;一人当たり面積"/>
        <xdr:cNvSpPr txBox="1"/>
      </xdr:nvSpPr>
      <xdr:spPr>
        <a:xfrm>
          <a:off x="7626427" y="149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46627</xdr:rowOff>
    </xdr:from>
    <xdr:to>
      <xdr:col>85</xdr:col>
      <xdr:colOff>177800</xdr:colOff>
      <xdr:row>33</xdr:row>
      <xdr:rowOff>148227</xdr:rowOff>
    </xdr:to>
    <xdr:sp macro="" textlink="">
      <xdr:nvSpPr>
        <xdr:cNvPr id="407" name="楕円 406"/>
        <xdr:cNvSpPr/>
      </xdr:nvSpPr>
      <xdr:spPr>
        <a:xfrm>
          <a:off x="162687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133004</xdr:rowOff>
    </xdr:from>
    <xdr:ext cx="405111" cy="259045"/>
    <xdr:sp macro="" textlink="">
      <xdr:nvSpPr>
        <xdr:cNvPr id="408" name="【認定こども園・幼稚園・保育所】&#10;有形固定資産減価償却率該当値テキスト"/>
        <xdr:cNvSpPr txBox="1"/>
      </xdr:nvSpPr>
      <xdr:spPr>
        <a:xfrm>
          <a:off x="16357600" y="5619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64589</xdr:rowOff>
    </xdr:from>
    <xdr:to>
      <xdr:col>81</xdr:col>
      <xdr:colOff>101600</xdr:colOff>
      <xdr:row>33</xdr:row>
      <xdr:rowOff>166189</xdr:rowOff>
    </xdr:to>
    <xdr:sp macro="" textlink="">
      <xdr:nvSpPr>
        <xdr:cNvPr id="409" name="楕円 408"/>
        <xdr:cNvSpPr/>
      </xdr:nvSpPr>
      <xdr:spPr>
        <a:xfrm>
          <a:off x="15430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97427</xdr:rowOff>
    </xdr:from>
    <xdr:to>
      <xdr:col>85</xdr:col>
      <xdr:colOff>127000</xdr:colOff>
      <xdr:row>33</xdr:row>
      <xdr:rowOff>115389</xdr:rowOff>
    </xdr:to>
    <xdr:cxnSp macro="">
      <xdr:nvCxnSpPr>
        <xdr:cNvPr id="410" name="直線コネクタ 409"/>
        <xdr:cNvCxnSpPr/>
      </xdr:nvCxnSpPr>
      <xdr:spPr>
        <a:xfrm flipV="1">
          <a:off x="15481300" y="575527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90714</xdr:rowOff>
    </xdr:from>
    <xdr:to>
      <xdr:col>76</xdr:col>
      <xdr:colOff>165100</xdr:colOff>
      <xdr:row>34</xdr:row>
      <xdr:rowOff>20864</xdr:rowOff>
    </xdr:to>
    <xdr:sp macro="" textlink="">
      <xdr:nvSpPr>
        <xdr:cNvPr id="411" name="楕円 410"/>
        <xdr:cNvSpPr/>
      </xdr:nvSpPr>
      <xdr:spPr>
        <a:xfrm>
          <a:off x="14541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115389</xdr:rowOff>
    </xdr:from>
    <xdr:to>
      <xdr:col>81</xdr:col>
      <xdr:colOff>50800</xdr:colOff>
      <xdr:row>33</xdr:row>
      <xdr:rowOff>141514</xdr:rowOff>
    </xdr:to>
    <xdr:cxnSp macro="">
      <xdr:nvCxnSpPr>
        <xdr:cNvPr id="412" name="直線コネクタ 411"/>
        <xdr:cNvCxnSpPr/>
      </xdr:nvCxnSpPr>
      <xdr:spPr>
        <a:xfrm flipV="1">
          <a:off x="14592300" y="577323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413" name="楕円 412"/>
        <xdr:cNvSpPr/>
      </xdr:nvSpPr>
      <xdr:spPr>
        <a:xfrm>
          <a:off x="1365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141514</xdr:rowOff>
    </xdr:from>
    <xdr:to>
      <xdr:col>76</xdr:col>
      <xdr:colOff>114300</xdr:colOff>
      <xdr:row>34</xdr:row>
      <xdr:rowOff>19050</xdr:rowOff>
    </xdr:to>
    <xdr:cxnSp macro="">
      <xdr:nvCxnSpPr>
        <xdr:cNvPr id="414" name="直線コネクタ 413"/>
        <xdr:cNvCxnSpPr/>
      </xdr:nvCxnSpPr>
      <xdr:spPr>
        <a:xfrm flipV="1">
          <a:off x="13703300" y="579936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11266</xdr:rowOff>
    </xdr:from>
    <xdr:ext cx="405111" cy="259045"/>
    <xdr:sp macro="" textlink="">
      <xdr:nvSpPr>
        <xdr:cNvPr id="418" name="n_1mainValue【認定こども園・幼稚園・保育所】&#10;有形固定資産減価償却率"/>
        <xdr:cNvSpPr txBox="1"/>
      </xdr:nvSpPr>
      <xdr:spPr>
        <a:xfrm>
          <a:off x="15266044" y="549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37391</xdr:rowOff>
    </xdr:from>
    <xdr:ext cx="405111" cy="259045"/>
    <xdr:sp macro="" textlink="">
      <xdr:nvSpPr>
        <xdr:cNvPr id="419" name="n_2mainValue【認定こども園・幼稚園・保育所】&#10;有形固定資産減価償却率"/>
        <xdr:cNvSpPr txBox="1"/>
      </xdr:nvSpPr>
      <xdr:spPr>
        <a:xfrm>
          <a:off x="14389744" y="552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420" name="n_3mainValue【認定こども園・幼稚園・保育所】&#10;有形固定資産減価償却率"/>
        <xdr:cNvSpPr txBox="1"/>
      </xdr:nvSpPr>
      <xdr:spPr>
        <a:xfrm>
          <a:off x="13500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59" name="楕円 458"/>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38117</xdr:rowOff>
    </xdr:from>
    <xdr:ext cx="469744" cy="259045"/>
    <xdr:sp macro="" textlink="">
      <xdr:nvSpPr>
        <xdr:cNvPr id="460" name="【認定こども園・幼稚園・保育所】&#10;一人当たり面積該当値テキスト"/>
        <xdr:cNvSpPr txBox="1"/>
      </xdr:nvSpPr>
      <xdr:spPr>
        <a:xfrm>
          <a:off x="2219960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61" name="楕円 460"/>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129540</xdr:rowOff>
    </xdr:to>
    <xdr:cxnSp macro="">
      <xdr:nvCxnSpPr>
        <xdr:cNvPr id="462" name="直線コネクタ 461"/>
        <xdr:cNvCxnSpPr/>
      </xdr:nvCxnSpPr>
      <xdr:spPr>
        <a:xfrm flipV="1">
          <a:off x="21323300" y="69684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82550</xdr:rowOff>
    </xdr:from>
    <xdr:to>
      <xdr:col>107</xdr:col>
      <xdr:colOff>101600</xdr:colOff>
      <xdr:row>41</xdr:row>
      <xdr:rowOff>12700</xdr:rowOff>
    </xdr:to>
    <xdr:sp macro="" textlink="">
      <xdr:nvSpPr>
        <xdr:cNvPr id="463" name="楕円 462"/>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133350</xdr:rowOff>
    </xdr:to>
    <xdr:cxnSp macro="">
      <xdr:nvCxnSpPr>
        <xdr:cNvPr id="464" name="直線コネクタ 463"/>
        <xdr:cNvCxnSpPr/>
      </xdr:nvCxnSpPr>
      <xdr:spPr>
        <a:xfrm flipV="1">
          <a:off x="20434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465" name="楕円 464"/>
        <xdr:cNvSpPr/>
      </xdr:nvSpPr>
      <xdr:spPr>
        <a:xfrm>
          <a:off x="19494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133350</xdr:rowOff>
    </xdr:from>
    <xdr:to>
      <xdr:col>107</xdr:col>
      <xdr:colOff>50800</xdr:colOff>
      <xdr:row>40</xdr:row>
      <xdr:rowOff>137160</xdr:rowOff>
    </xdr:to>
    <xdr:cxnSp macro="">
      <xdr:nvCxnSpPr>
        <xdr:cNvPr id="466" name="直線コネクタ 465"/>
        <xdr:cNvCxnSpPr/>
      </xdr:nvCxnSpPr>
      <xdr:spPr>
        <a:xfrm flipV="1">
          <a:off x="19545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70" name="n_1mainValue【認定こども園・幼稚園・保育所】&#10;一人当たり面積"/>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3827</xdr:rowOff>
    </xdr:from>
    <xdr:ext cx="469744" cy="259045"/>
    <xdr:sp macro="" textlink="">
      <xdr:nvSpPr>
        <xdr:cNvPr id="471" name="n_2mainValue【認定こども園・幼稚園・保育所】&#10;一人当たり面積"/>
        <xdr:cNvSpPr txBox="1"/>
      </xdr:nvSpPr>
      <xdr:spPr>
        <a:xfrm>
          <a:off x="20199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7637</xdr:rowOff>
    </xdr:from>
    <xdr:ext cx="469744" cy="259045"/>
    <xdr:sp macro="" textlink="">
      <xdr:nvSpPr>
        <xdr:cNvPr id="472" name="n_3mainValue【認定こども園・幼稚園・保育所】&#10;一人当たり面積"/>
        <xdr:cNvSpPr txBox="1"/>
      </xdr:nvSpPr>
      <xdr:spPr>
        <a:xfrm>
          <a:off x="19310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512" name="楕円 511"/>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513" name="【学校施設】&#10;有形固定資産減価償却率該当値テキスト"/>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514" name="楕円 513"/>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13335</xdr:rowOff>
    </xdr:to>
    <xdr:cxnSp macro="">
      <xdr:nvCxnSpPr>
        <xdr:cNvPr id="515" name="直線コネクタ 514"/>
        <xdr:cNvCxnSpPr/>
      </xdr:nvCxnSpPr>
      <xdr:spPr>
        <a:xfrm flipV="1">
          <a:off x="15481300" y="99212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164465</xdr:rowOff>
    </xdr:from>
    <xdr:to>
      <xdr:col>76</xdr:col>
      <xdr:colOff>165100</xdr:colOff>
      <xdr:row>58</xdr:row>
      <xdr:rowOff>94615</xdr:rowOff>
    </xdr:to>
    <xdr:sp macro="" textlink="">
      <xdr:nvSpPr>
        <xdr:cNvPr id="516" name="楕円 515"/>
        <xdr:cNvSpPr/>
      </xdr:nvSpPr>
      <xdr:spPr>
        <a:xfrm>
          <a:off x="14541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43815</xdr:rowOff>
    </xdr:to>
    <xdr:cxnSp macro="">
      <xdr:nvCxnSpPr>
        <xdr:cNvPr id="517" name="直線コネクタ 516"/>
        <xdr:cNvCxnSpPr/>
      </xdr:nvCxnSpPr>
      <xdr:spPr>
        <a:xfrm flipV="1">
          <a:off x="14592300" y="9957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55880</xdr:rowOff>
    </xdr:from>
    <xdr:to>
      <xdr:col>72</xdr:col>
      <xdr:colOff>38100</xdr:colOff>
      <xdr:row>58</xdr:row>
      <xdr:rowOff>157480</xdr:rowOff>
    </xdr:to>
    <xdr:sp macro="" textlink="">
      <xdr:nvSpPr>
        <xdr:cNvPr id="518" name="楕円 517"/>
        <xdr:cNvSpPr/>
      </xdr:nvSpPr>
      <xdr:spPr>
        <a:xfrm>
          <a:off x="1365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43815</xdr:rowOff>
    </xdr:from>
    <xdr:to>
      <xdr:col>76</xdr:col>
      <xdr:colOff>114300</xdr:colOff>
      <xdr:row>58</xdr:row>
      <xdr:rowOff>106680</xdr:rowOff>
    </xdr:to>
    <xdr:cxnSp macro="">
      <xdr:nvCxnSpPr>
        <xdr:cNvPr id="519" name="直線コネクタ 518"/>
        <xdr:cNvCxnSpPr/>
      </xdr:nvCxnSpPr>
      <xdr:spPr>
        <a:xfrm flipV="1">
          <a:off x="13703300" y="99879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80662</xdr:rowOff>
    </xdr:from>
    <xdr:ext cx="405111" cy="259045"/>
    <xdr:sp macro="" textlink="">
      <xdr:nvSpPr>
        <xdr:cNvPr id="523" name="n_1mainValue【学校施設】&#10;有形固定資産減価償却率"/>
        <xdr:cNvSpPr txBox="1"/>
      </xdr:nvSpPr>
      <xdr:spPr>
        <a:xfrm>
          <a:off x="15266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524" name="n_2mainValue【学校施設】&#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2557</xdr:rowOff>
    </xdr:from>
    <xdr:ext cx="405111" cy="259045"/>
    <xdr:sp macro="" textlink="">
      <xdr:nvSpPr>
        <xdr:cNvPr id="525" name="n_3mainValue【学校施設】&#10;有形固定資産減価償却率"/>
        <xdr:cNvSpPr txBox="1"/>
      </xdr:nvSpPr>
      <xdr:spPr>
        <a:xfrm>
          <a:off x="13500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126136</xdr:rowOff>
    </xdr:from>
    <xdr:to>
      <xdr:col>116</xdr:col>
      <xdr:colOff>114300</xdr:colOff>
      <xdr:row>62</xdr:row>
      <xdr:rowOff>56286</xdr:rowOff>
    </xdr:to>
    <xdr:sp macro="" textlink="">
      <xdr:nvSpPr>
        <xdr:cNvPr id="563" name="楕円 562"/>
        <xdr:cNvSpPr/>
      </xdr:nvSpPr>
      <xdr:spPr>
        <a:xfrm>
          <a:off x="22110700" y="105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149013</xdr:rowOff>
    </xdr:from>
    <xdr:ext cx="469744" cy="259045"/>
    <xdr:sp macro="" textlink="">
      <xdr:nvSpPr>
        <xdr:cNvPr id="564" name="【学校施設】&#10;一人当たり面積該当値テキスト"/>
        <xdr:cNvSpPr txBox="1"/>
      </xdr:nvSpPr>
      <xdr:spPr>
        <a:xfrm>
          <a:off x="22199600" y="104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139395</xdr:rowOff>
    </xdr:from>
    <xdr:to>
      <xdr:col>112</xdr:col>
      <xdr:colOff>38100</xdr:colOff>
      <xdr:row>62</xdr:row>
      <xdr:rowOff>69545</xdr:rowOff>
    </xdr:to>
    <xdr:sp macro="" textlink="">
      <xdr:nvSpPr>
        <xdr:cNvPr id="565" name="楕円 564"/>
        <xdr:cNvSpPr/>
      </xdr:nvSpPr>
      <xdr:spPr>
        <a:xfrm>
          <a:off x="212725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5486</xdr:rowOff>
    </xdr:from>
    <xdr:to>
      <xdr:col>116</xdr:col>
      <xdr:colOff>63500</xdr:colOff>
      <xdr:row>62</xdr:row>
      <xdr:rowOff>18745</xdr:rowOff>
    </xdr:to>
    <xdr:cxnSp macro="">
      <xdr:nvCxnSpPr>
        <xdr:cNvPr id="566" name="直線コネクタ 565"/>
        <xdr:cNvCxnSpPr/>
      </xdr:nvCxnSpPr>
      <xdr:spPr>
        <a:xfrm flipV="1">
          <a:off x="21323300" y="1063538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154025</xdr:rowOff>
    </xdr:from>
    <xdr:to>
      <xdr:col>107</xdr:col>
      <xdr:colOff>101600</xdr:colOff>
      <xdr:row>62</xdr:row>
      <xdr:rowOff>84175</xdr:rowOff>
    </xdr:to>
    <xdr:sp macro="" textlink="">
      <xdr:nvSpPr>
        <xdr:cNvPr id="567" name="楕円 566"/>
        <xdr:cNvSpPr/>
      </xdr:nvSpPr>
      <xdr:spPr>
        <a:xfrm>
          <a:off x="20383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18745</xdr:rowOff>
    </xdr:from>
    <xdr:to>
      <xdr:col>111</xdr:col>
      <xdr:colOff>177800</xdr:colOff>
      <xdr:row>62</xdr:row>
      <xdr:rowOff>33375</xdr:rowOff>
    </xdr:to>
    <xdr:cxnSp macro="">
      <xdr:nvCxnSpPr>
        <xdr:cNvPr id="568" name="直線コネクタ 567"/>
        <xdr:cNvCxnSpPr/>
      </xdr:nvCxnSpPr>
      <xdr:spPr>
        <a:xfrm flipV="1">
          <a:off x="20434300" y="1064864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33325</xdr:rowOff>
    </xdr:from>
    <xdr:to>
      <xdr:col>102</xdr:col>
      <xdr:colOff>165100</xdr:colOff>
      <xdr:row>62</xdr:row>
      <xdr:rowOff>134925</xdr:rowOff>
    </xdr:to>
    <xdr:sp macro="" textlink="">
      <xdr:nvSpPr>
        <xdr:cNvPr id="569" name="楕円 568"/>
        <xdr:cNvSpPr/>
      </xdr:nvSpPr>
      <xdr:spPr>
        <a:xfrm>
          <a:off x="19494500" y="106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33375</xdr:rowOff>
    </xdr:from>
    <xdr:to>
      <xdr:col>107</xdr:col>
      <xdr:colOff>50800</xdr:colOff>
      <xdr:row>62</xdr:row>
      <xdr:rowOff>84125</xdr:rowOff>
    </xdr:to>
    <xdr:cxnSp macro="">
      <xdr:nvCxnSpPr>
        <xdr:cNvPr id="570" name="直線コネクタ 569"/>
        <xdr:cNvCxnSpPr/>
      </xdr:nvCxnSpPr>
      <xdr:spPr>
        <a:xfrm flipV="1">
          <a:off x="19545300" y="10663275"/>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86072</xdr:rowOff>
    </xdr:from>
    <xdr:ext cx="469744" cy="259045"/>
    <xdr:sp macro="" textlink="">
      <xdr:nvSpPr>
        <xdr:cNvPr id="574" name="n_1mainValue【学校施設】&#10;一人当たり面積"/>
        <xdr:cNvSpPr txBox="1"/>
      </xdr:nvSpPr>
      <xdr:spPr>
        <a:xfrm>
          <a:off x="21075727" y="103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100702</xdr:rowOff>
    </xdr:from>
    <xdr:ext cx="469744" cy="259045"/>
    <xdr:sp macro="" textlink="">
      <xdr:nvSpPr>
        <xdr:cNvPr id="575" name="n_2mainValue【学校施設】&#10;一人当たり面積"/>
        <xdr:cNvSpPr txBox="1"/>
      </xdr:nvSpPr>
      <xdr:spPr>
        <a:xfrm>
          <a:off x="20199427" y="103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151452</xdr:rowOff>
    </xdr:from>
    <xdr:ext cx="469744" cy="259045"/>
    <xdr:sp macro="" textlink="">
      <xdr:nvSpPr>
        <xdr:cNvPr id="576" name="n_3mainValue【学校施設】&#10;一人当たり面積"/>
        <xdr:cNvSpPr txBox="1"/>
      </xdr:nvSpPr>
      <xdr:spPr>
        <a:xfrm>
          <a:off x="19310427" y="1043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110308</xdr:rowOff>
    </xdr:from>
    <xdr:to>
      <xdr:col>85</xdr:col>
      <xdr:colOff>177800</xdr:colOff>
      <xdr:row>101</xdr:row>
      <xdr:rowOff>40458</xdr:rowOff>
    </xdr:to>
    <xdr:sp macro="" textlink="">
      <xdr:nvSpPr>
        <xdr:cNvPr id="633" name="楕円 632"/>
        <xdr:cNvSpPr/>
      </xdr:nvSpPr>
      <xdr:spPr>
        <a:xfrm>
          <a:off x="162687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133185</xdr:rowOff>
    </xdr:from>
    <xdr:ext cx="405111" cy="259045"/>
    <xdr:sp macro="" textlink="">
      <xdr:nvSpPr>
        <xdr:cNvPr id="634" name="【公民館】&#10;有形固定資産減価償却率該当値テキスト"/>
        <xdr:cNvSpPr txBox="1"/>
      </xdr:nvSpPr>
      <xdr:spPr>
        <a:xfrm>
          <a:off x="16357600" y="1710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635" name="楕円 634"/>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161108</xdr:rowOff>
    </xdr:from>
    <xdr:to>
      <xdr:col>85</xdr:col>
      <xdr:colOff>127000</xdr:colOff>
      <xdr:row>101</xdr:row>
      <xdr:rowOff>1088</xdr:rowOff>
    </xdr:to>
    <xdr:cxnSp macro="">
      <xdr:nvCxnSpPr>
        <xdr:cNvPr id="636" name="直線コネクタ 635"/>
        <xdr:cNvCxnSpPr/>
      </xdr:nvCxnSpPr>
      <xdr:spPr>
        <a:xfrm flipV="1">
          <a:off x="15481300" y="1730610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637" name="楕円 636"/>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xdr:rowOff>
    </xdr:from>
    <xdr:to>
      <xdr:col>81</xdr:col>
      <xdr:colOff>50800</xdr:colOff>
      <xdr:row>101</xdr:row>
      <xdr:rowOff>19050</xdr:rowOff>
    </xdr:to>
    <xdr:cxnSp macro="">
      <xdr:nvCxnSpPr>
        <xdr:cNvPr id="638" name="直線コネクタ 637"/>
        <xdr:cNvCxnSpPr/>
      </xdr:nvCxnSpPr>
      <xdr:spPr>
        <a:xfrm flipV="1">
          <a:off x="14592300" y="173175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157662</xdr:rowOff>
    </xdr:from>
    <xdr:to>
      <xdr:col>72</xdr:col>
      <xdr:colOff>38100</xdr:colOff>
      <xdr:row>101</xdr:row>
      <xdr:rowOff>87812</xdr:rowOff>
    </xdr:to>
    <xdr:sp macro="" textlink="">
      <xdr:nvSpPr>
        <xdr:cNvPr id="639" name="楕円 638"/>
        <xdr:cNvSpPr/>
      </xdr:nvSpPr>
      <xdr:spPr>
        <a:xfrm>
          <a:off x="13652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19050</xdr:rowOff>
    </xdr:from>
    <xdr:to>
      <xdr:col>76</xdr:col>
      <xdr:colOff>114300</xdr:colOff>
      <xdr:row>101</xdr:row>
      <xdr:rowOff>37012</xdr:rowOff>
    </xdr:to>
    <xdr:cxnSp macro="">
      <xdr:nvCxnSpPr>
        <xdr:cNvPr id="640" name="直線コネクタ 639"/>
        <xdr:cNvCxnSpPr/>
      </xdr:nvCxnSpPr>
      <xdr:spPr>
        <a:xfrm flipV="1">
          <a:off x="13703300" y="173355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41"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2"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3"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68415</xdr:rowOff>
    </xdr:from>
    <xdr:ext cx="405111" cy="259045"/>
    <xdr:sp macro="" textlink="">
      <xdr:nvSpPr>
        <xdr:cNvPr id="644" name="n_1mainValue【公民館】&#10;有形固定資産減価償却率"/>
        <xdr:cNvSpPr txBox="1"/>
      </xdr:nvSpPr>
      <xdr:spPr>
        <a:xfrm>
          <a:off x="15266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645" name="n_2mainValue【公民館】&#10;有形固定資産減価償却率"/>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104339</xdr:rowOff>
    </xdr:from>
    <xdr:ext cx="405111" cy="259045"/>
    <xdr:sp macro="" textlink="">
      <xdr:nvSpPr>
        <xdr:cNvPr id="646" name="n_3mainValue【公民館】&#10;有形固定資産減価償却率"/>
        <xdr:cNvSpPr txBox="1"/>
      </xdr:nvSpPr>
      <xdr:spPr>
        <a:xfrm>
          <a:off x="13500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77"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687" name="楕円 686"/>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688" name="【公民館】&#10;一人当たり面積該当値テキスト"/>
        <xdr:cNvSpPr txBox="1"/>
      </xdr:nvSpPr>
      <xdr:spPr>
        <a:xfrm>
          <a:off x="22199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xdr:nvSpPr>
        <xdr:cNvPr id="689" name="楕円 688"/>
        <xdr:cNvSpPr/>
      </xdr:nvSpPr>
      <xdr:spPr>
        <a:xfrm>
          <a:off x="2127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112123</xdr:rowOff>
    </xdr:to>
    <xdr:cxnSp macro="">
      <xdr:nvCxnSpPr>
        <xdr:cNvPr id="690" name="直線コネクタ 689"/>
        <xdr:cNvCxnSpPr/>
      </xdr:nvCxnSpPr>
      <xdr:spPr>
        <a:xfrm flipV="1">
          <a:off x="21323300" y="182760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67855</xdr:rowOff>
    </xdr:from>
    <xdr:to>
      <xdr:col>107</xdr:col>
      <xdr:colOff>101600</xdr:colOff>
      <xdr:row>106</xdr:row>
      <xdr:rowOff>169455</xdr:rowOff>
    </xdr:to>
    <xdr:sp macro="" textlink="">
      <xdr:nvSpPr>
        <xdr:cNvPr id="691" name="楕円 690"/>
        <xdr:cNvSpPr/>
      </xdr:nvSpPr>
      <xdr:spPr>
        <a:xfrm>
          <a:off x="2038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112123</xdr:rowOff>
    </xdr:from>
    <xdr:to>
      <xdr:col>111</xdr:col>
      <xdr:colOff>177800</xdr:colOff>
      <xdr:row>106</xdr:row>
      <xdr:rowOff>118655</xdr:rowOff>
    </xdr:to>
    <xdr:cxnSp macro="">
      <xdr:nvCxnSpPr>
        <xdr:cNvPr id="692" name="直線コネクタ 691"/>
        <xdr:cNvCxnSpPr/>
      </xdr:nvCxnSpPr>
      <xdr:spPr>
        <a:xfrm flipV="1">
          <a:off x="20434300" y="182858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693" name="楕円 692"/>
        <xdr:cNvSpPr/>
      </xdr:nvSpPr>
      <xdr:spPr>
        <a:xfrm>
          <a:off x="19494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118655</xdr:rowOff>
    </xdr:from>
    <xdr:to>
      <xdr:col>107</xdr:col>
      <xdr:colOff>50800</xdr:colOff>
      <xdr:row>106</xdr:row>
      <xdr:rowOff>125186</xdr:rowOff>
    </xdr:to>
    <xdr:cxnSp macro="">
      <xdr:nvCxnSpPr>
        <xdr:cNvPr id="694" name="直線コネクタ 693"/>
        <xdr:cNvCxnSpPr/>
      </xdr:nvCxnSpPr>
      <xdr:spPr>
        <a:xfrm flipV="1">
          <a:off x="19545300" y="182923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5"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7"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8000</xdr:rowOff>
    </xdr:from>
    <xdr:ext cx="469744" cy="259045"/>
    <xdr:sp macro="" textlink="">
      <xdr:nvSpPr>
        <xdr:cNvPr id="698" name="n_1mainValue【公民館】&#10;一人当たり面積"/>
        <xdr:cNvSpPr txBox="1"/>
      </xdr:nvSpPr>
      <xdr:spPr>
        <a:xfrm>
          <a:off x="210757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699" name="n_2mainValue【公民館】&#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167113</xdr:rowOff>
    </xdr:from>
    <xdr:ext cx="469744" cy="259045"/>
    <xdr:sp macro="" textlink="">
      <xdr:nvSpPr>
        <xdr:cNvPr id="700" name="n_3mainValue【公民館】&#10;一人当たり面積"/>
        <xdr:cNvSpPr txBox="1"/>
      </xdr:nvSpPr>
      <xdr:spPr>
        <a:xfrm>
          <a:off x="19310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公民館である。主な要因として、人口増加を背景として昭和５０年代に整備した各施設の老朽化が進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年度に駅周辺の公共施設についての個別施設計画を策定しており、他の施設については令和２年度に個別施設計画の策定を行い、適切な老朽化対策に取り組んでいく。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2" name="楕円 71"/>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3" name="【図書館】&#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4" name="楕円 73"/>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5" name="直線コネクタ 74"/>
        <xdr:cNvCxnSpPr/>
      </xdr:nvCxnSpPr>
      <xdr:spPr>
        <a:xfrm flipV="1">
          <a:off x="3797300" y="673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6" name="楕円 75"/>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7" name="直線コネクタ 76"/>
        <xdr:cNvCxnSpPr/>
      </xdr:nvCxnSpPr>
      <xdr:spPr>
        <a:xfrm flipV="1">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78" name="楕円 77"/>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79" name="直線コネクタ 78"/>
        <xdr:cNvCxnSpPr/>
      </xdr:nvCxnSpPr>
      <xdr:spPr>
        <a:xfrm flipV="1">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3"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4" name="n_2mainValue【図書館】&#10;有形固定資産減価償却率"/>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85" name="n_3mainValue【図書館】&#10;有形固定資産減価償却率"/>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71120</xdr:rowOff>
    </xdr:from>
    <xdr:to>
      <xdr:col>55</xdr:col>
      <xdr:colOff>50800</xdr:colOff>
      <xdr:row>38</xdr:row>
      <xdr:rowOff>1270</xdr:rowOff>
    </xdr:to>
    <xdr:sp macro="" textlink="">
      <xdr:nvSpPr>
        <xdr:cNvPr id="120" name="楕円 119"/>
        <xdr:cNvSpPr/>
      </xdr:nvSpPr>
      <xdr:spPr>
        <a:xfrm>
          <a:off x="10426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93997</xdr:rowOff>
    </xdr:from>
    <xdr:ext cx="469744" cy="259045"/>
    <xdr:sp macro="" textlink="">
      <xdr:nvSpPr>
        <xdr:cNvPr id="121" name="【図書館】&#10;一人当たり面積該当値テキスト"/>
        <xdr:cNvSpPr txBox="1"/>
      </xdr:nvSpPr>
      <xdr:spPr>
        <a:xfrm>
          <a:off x="10515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2" name="楕円 121"/>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121920</xdr:rowOff>
    </xdr:from>
    <xdr:to>
      <xdr:col>55</xdr:col>
      <xdr:colOff>0</xdr:colOff>
      <xdr:row>37</xdr:row>
      <xdr:rowOff>133350</xdr:rowOff>
    </xdr:to>
    <xdr:cxnSp macro="">
      <xdr:nvCxnSpPr>
        <xdr:cNvPr id="123" name="直線コネクタ 122"/>
        <xdr:cNvCxnSpPr/>
      </xdr:nvCxnSpPr>
      <xdr:spPr>
        <a:xfrm flipV="1">
          <a:off x="9639300" y="6465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93980</xdr:rowOff>
    </xdr:from>
    <xdr:to>
      <xdr:col>46</xdr:col>
      <xdr:colOff>38100</xdr:colOff>
      <xdr:row>38</xdr:row>
      <xdr:rowOff>24130</xdr:rowOff>
    </xdr:to>
    <xdr:sp macro="" textlink="">
      <xdr:nvSpPr>
        <xdr:cNvPr id="124" name="楕円 123"/>
        <xdr:cNvSpPr/>
      </xdr:nvSpPr>
      <xdr:spPr>
        <a:xfrm>
          <a:off x="869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144780</xdr:rowOff>
    </xdr:to>
    <xdr:cxnSp macro="">
      <xdr:nvCxnSpPr>
        <xdr:cNvPr id="125" name="直線コネクタ 124"/>
        <xdr:cNvCxnSpPr/>
      </xdr:nvCxnSpPr>
      <xdr:spPr>
        <a:xfrm flipV="1">
          <a:off x="8750300" y="647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99695</xdr:rowOff>
    </xdr:from>
    <xdr:to>
      <xdr:col>41</xdr:col>
      <xdr:colOff>101600</xdr:colOff>
      <xdr:row>38</xdr:row>
      <xdr:rowOff>29845</xdr:rowOff>
    </xdr:to>
    <xdr:sp macro="" textlink="">
      <xdr:nvSpPr>
        <xdr:cNvPr id="126" name="楕円 125"/>
        <xdr:cNvSpPr/>
      </xdr:nvSpPr>
      <xdr:spPr>
        <a:xfrm>
          <a:off x="781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144780</xdr:rowOff>
    </xdr:from>
    <xdr:to>
      <xdr:col>45</xdr:col>
      <xdr:colOff>177800</xdr:colOff>
      <xdr:row>37</xdr:row>
      <xdr:rowOff>150495</xdr:rowOff>
    </xdr:to>
    <xdr:cxnSp macro="">
      <xdr:nvCxnSpPr>
        <xdr:cNvPr id="127" name="直線コネクタ 126"/>
        <xdr:cNvCxnSpPr/>
      </xdr:nvCxnSpPr>
      <xdr:spPr>
        <a:xfrm flipV="1">
          <a:off x="7861300" y="6488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31"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40657</xdr:rowOff>
    </xdr:from>
    <xdr:ext cx="469744" cy="259045"/>
    <xdr:sp macro="" textlink="">
      <xdr:nvSpPr>
        <xdr:cNvPr id="132" name="n_2mainValue【図書館】&#10;一人当たり面積"/>
        <xdr:cNvSpPr txBox="1"/>
      </xdr:nvSpPr>
      <xdr:spPr>
        <a:xfrm>
          <a:off x="8515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46372</xdr:rowOff>
    </xdr:from>
    <xdr:ext cx="469744" cy="259045"/>
    <xdr:sp macro="" textlink="">
      <xdr:nvSpPr>
        <xdr:cNvPr id="133" name="n_3mainValue【図書館】&#10;一人当たり面積"/>
        <xdr:cNvSpPr txBox="1"/>
      </xdr:nvSpPr>
      <xdr:spPr>
        <a:xfrm>
          <a:off x="762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8" name="正方形/長方形 1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9" name="正方形/長方形 1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0" name="正方形/長方形 1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1" name="正方形/長方形 1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2" name="正方形/長方形 1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3" name="正方形/長方形 1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4" name="正方形/長方形 1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5" name="正方形/長方形 16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6" name="正方形/長方形 1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7" name="正方形/長方形 1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8" name="正方形/長方形 1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9" name="正方形/長方形 1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0" name="正方形/長方形 1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1" name="正方形/長方形 1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2" name="正方形/長方形 1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3" name="正方形/長方形 1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4" name="テキスト ボックス 1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5" name="直線コネクタ 1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6" name="直線コネクタ 1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7" name="テキスト ボックス 17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8" name="直線コネクタ 1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9" name="テキスト ボックス 1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0" name="直線コネクタ 1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1" name="テキスト ボックス 1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2" name="直線コネクタ 1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3" name="テキスト ボックス 1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4" name="直線コネクタ 1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5" name="テキスト ボックス 1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6" name="直線コネクタ 1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7" name="テキスト ボックス 18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8" name="直線コネクタ 1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9" name="テキスト ボックス 1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191" name="直線コネクタ 190"/>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192"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193" name="直線コネクタ 19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9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95" name="直線コネクタ 19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196"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197" name="フローチャート: 判断 196"/>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198" name="フローチャート: 判断 197"/>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199" name="フローチャート: 判断 198"/>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00" name="フローチャート: 判断 199"/>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1" name="テキスト ボックス 2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2" name="テキスト ボックス 2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3" name="テキスト ボックス 2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4" name="テキスト ボックス 2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5" name="テキスト ボックス 2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93980</xdr:rowOff>
    </xdr:from>
    <xdr:to>
      <xdr:col>24</xdr:col>
      <xdr:colOff>114300</xdr:colOff>
      <xdr:row>103</xdr:row>
      <xdr:rowOff>24130</xdr:rowOff>
    </xdr:to>
    <xdr:sp macro="" textlink="">
      <xdr:nvSpPr>
        <xdr:cNvPr id="206" name="楕円 205"/>
        <xdr:cNvSpPr/>
      </xdr:nvSpPr>
      <xdr:spPr>
        <a:xfrm>
          <a:off x="4584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116857</xdr:rowOff>
    </xdr:from>
    <xdr:ext cx="405111" cy="259045"/>
    <xdr:sp macro="" textlink="">
      <xdr:nvSpPr>
        <xdr:cNvPr id="207" name="【市民会館】&#10;有形固定資産減価償却率該当値テキスト"/>
        <xdr:cNvSpPr txBox="1"/>
      </xdr:nvSpPr>
      <xdr:spPr>
        <a:xfrm>
          <a:off x="46736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208" name="楕円 207"/>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92529</xdr:rowOff>
    </xdr:from>
    <xdr:to>
      <xdr:col>24</xdr:col>
      <xdr:colOff>63500</xdr:colOff>
      <xdr:row>102</xdr:row>
      <xdr:rowOff>144780</xdr:rowOff>
    </xdr:to>
    <xdr:cxnSp macro="">
      <xdr:nvCxnSpPr>
        <xdr:cNvPr id="209" name="直線コネクタ 208"/>
        <xdr:cNvCxnSpPr/>
      </xdr:nvCxnSpPr>
      <xdr:spPr>
        <a:xfrm>
          <a:off x="3797300" y="1758042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74386</xdr:rowOff>
    </xdr:from>
    <xdr:to>
      <xdr:col>15</xdr:col>
      <xdr:colOff>101600</xdr:colOff>
      <xdr:row>103</xdr:row>
      <xdr:rowOff>4536</xdr:rowOff>
    </xdr:to>
    <xdr:sp macro="" textlink="">
      <xdr:nvSpPr>
        <xdr:cNvPr id="210" name="楕円 209"/>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125186</xdr:rowOff>
    </xdr:to>
    <xdr:cxnSp macro="">
      <xdr:nvCxnSpPr>
        <xdr:cNvPr id="211" name="直線コネクタ 210"/>
        <xdr:cNvCxnSpPr/>
      </xdr:nvCxnSpPr>
      <xdr:spPr>
        <a:xfrm flipV="1">
          <a:off x="2908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212" name="楕円 211"/>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125186</xdr:rowOff>
    </xdr:from>
    <xdr:to>
      <xdr:col>15</xdr:col>
      <xdr:colOff>50800</xdr:colOff>
      <xdr:row>102</xdr:row>
      <xdr:rowOff>157843</xdr:rowOff>
    </xdr:to>
    <xdr:cxnSp macro="">
      <xdr:nvCxnSpPr>
        <xdr:cNvPr id="213" name="直線コネクタ 212"/>
        <xdr:cNvCxnSpPr/>
      </xdr:nvCxnSpPr>
      <xdr:spPr>
        <a:xfrm flipV="1">
          <a:off x="2019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214"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215" name="n_2aveValue【市民会館】&#10;有形固定資産減価償却率"/>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216" name="n_3aveValue【市民会館】&#10;有形固定資産減価償却率"/>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159856</xdr:rowOff>
    </xdr:from>
    <xdr:ext cx="405111" cy="259045"/>
    <xdr:sp macro="" textlink="">
      <xdr:nvSpPr>
        <xdr:cNvPr id="217" name="n_1mainValue【市民会館】&#10;有形固定資産減価償却率"/>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218" name="n_2mainValue【市民会館】&#10;有形固定資産減価償却率"/>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219" name="n_3mainValue【市民会館】&#10;有形固定資産減価償却率"/>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8" name="テキスト ボックス 2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9" name="直線コネクタ 2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30" name="直線コネクタ 22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31" name="テキスト ボックス 23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32" name="直線コネクタ 23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33" name="テキスト ボックス 23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34" name="直線コネクタ 23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35" name="テキスト ボックス 23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6" name="直線コネクタ 23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7" name="テキスト ボックス 23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8" name="直線コネクタ 2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9" name="テキスト ボックス 2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241" name="直線コネクタ 24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24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243" name="直線コネクタ 24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24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245" name="直線コネクタ 24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246"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247" name="フローチャート: 判断 24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248" name="フローチャート: 判断 24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249" name="フローチャート: 判断 24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250" name="フローチャート: 判断 24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1" name="テキスト ボックス 2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2" name="テキスト ボックス 2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3" name="テキスト ボックス 2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4" name="テキスト ボックス 2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5" name="テキスト ボックス 2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256" name="楕円 255"/>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257"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258" name="楕円 257"/>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23622</xdr:rowOff>
    </xdr:to>
    <xdr:cxnSp macro="">
      <xdr:nvCxnSpPr>
        <xdr:cNvPr id="259" name="直線コネクタ 258"/>
        <xdr:cNvCxnSpPr/>
      </xdr:nvCxnSpPr>
      <xdr:spPr>
        <a:xfrm flipV="1">
          <a:off x="9639300" y="1836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260" name="楕円 259"/>
        <xdr:cNvSpPr/>
      </xdr:nvSpPr>
      <xdr:spPr>
        <a:xfrm>
          <a:off x="8699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23622</xdr:rowOff>
    </xdr:from>
    <xdr:to>
      <xdr:col>50</xdr:col>
      <xdr:colOff>114300</xdr:colOff>
      <xdr:row>107</xdr:row>
      <xdr:rowOff>28194</xdr:rowOff>
    </xdr:to>
    <xdr:cxnSp macro="">
      <xdr:nvCxnSpPr>
        <xdr:cNvPr id="261" name="直線コネクタ 260"/>
        <xdr:cNvCxnSpPr/>
      </xdr:nvCxnSpPr>
      <xdr:spPr>
        <a:xfrm flipV="1">
          <a:off x="8750300" y="1836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262" name="楕円 261"/>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30480</xdr:rowOff>
    </xdr:to>
    <xdr:cxnSp macro="">
      <xdr:nvCxnSpPr>
        <xdr:cNvPr id="263" name="直線コネクタ 262"/>
        <xdr:cNvCxnSpPr/>
      </xdr:nvCxnSpPr>
      <xdr:spPr>
        <a:xfrm flipV="1">
          <a:off x="7861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264"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265"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266"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267" name="n_1mainValue【市民会館】&#10;一人当たり面積"/>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268" name="n_2mainValue【市民会館】&#10;一人当たり面積"/>
        <xdr:cNvSpPr txBox="1"/>
      </xdr:nvSpPr>
      <xdr:spPr>
        <a:xfrm>
          <a:off x="8515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269"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0" name="正方形/長方形 2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1" name="正方形/長方形 2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2" name="正方形/長方形 2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3" name="正方形/長方形 2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4" name="正方形/長方形 2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5" name="正方形/長方形 2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6" name="正方形/長方形 2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7" name="正方形/長方形 2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8" name="テキスト ボックス 2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9" name="直線コネクタ 2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0" name="直線コネクタ 2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1" name="テキスト ボックス 2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2" name="直線コネクタ 2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3" name="テキスト ボックス 2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4" name="直線コネクタ 2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5" name="テキスト ボックス 2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6" name="直線コネクタ 2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7" name="テキスト ボックス 2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8" name="直線コネクタ 2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9" name="テキスト ボックス 2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0" name="直線コネクタ 2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1" name="テキスト ボックス 2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95" name="直線コネクタ 29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9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7" name="直線コネクタ 29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9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99" name="直線コネクタ 29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00"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01" name="フローチャート: 判断 30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02" name="フローチャート: 判断 30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03" name="フローチャート: 判断 30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04" name="フローチャート: 判断 30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310" name="楕円 309"/>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311" name="【一般廃棄物処理施設】&#10;有形固定資産減価償却率該当値テキスト"/>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312" name="楕円 311"/>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28847</xdr:rowOff>
    </xdr:to>
    <xdr:cxnSp macro="">
      <xdr:nvCxnSpPr>
        <xdr:cNvPr id="313" name="直線コネクタ 312"/>
        <xdr:cNvCxnSpPr/>
      </xdr:nvCxnSpPr>
      <xdr:spPr>
        <a:xfrm flipV="1">
          <a:off x="15481300" y="598551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22134</xdr:rowOff>
    </xdr:from>
    <xdr:to>
      <xdr:col>76</xdr:col>
      <xdr:colOff>165100</xdr:colOff>
      <xdr:row>35</xdr:row>
      <xdr:rowOff>123734</xdr:rowOff>
    </xdr:to>
    <xdr:sp macro="" textlink="">
      <xdr:nvSpPr>
        <xdr:cNvPr id="314" name="楕円 313"/>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28847</xdr:rowOff>
    </xdr:from>
    <xdr:to>
      <xdr:col>81</xdr:col>
      <xdr:colOff>50800</xdr:colOff>
      <xdr:row>35</xdr:row>
      <xdr:rowOff>72934</xdr:rowOff>
    </xdr:to>
    <xdr:cxnSp macro="">
      <xdr:nvCxnSpPr>
        <xdr:cNvPr id="315" name="直線コネクタ 314"/>
        <xdr:cNvCxnSpPr/>
      </xdr:nvCxnSpPr>
      <xdr:spPr>
        <a:xfrm flipV="1">
          <a:off x="14592300" y="60295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66222</xdr:rowOff>
    </xdr:from>
    <xdr:to>
      <xdr:col>72</xdr:col>
      <xdr:colOff>38100</xdr:colOff>
      <xdr:row>35</xdr:row>
      <xdr:rowOff>167822</xdr:rowOff>
    </xdr:to>
    <xdr:sp macro="" textlink="">
      <xdr:nvSpPr>
        <xdr:cNvPr id="316" name="楕円 315"/>
        <xdr:cNvSpPr/>
      </xdr:nvSpPr>
      <xdr:spPr>
        <a:xfrm>
          <a:off x="13652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72934</xdr:rowOff>
    </xdr:from>
    <xdr:to>
      <xdr:col>76</xdr:col>
      <xdr:colOff>114300</xdr:colOff>
      <xdr:row>35</xdr:row>
      <xdr:rowOff>117022</xdr:rowOff>
    </xdr:to>
    <xdr:cxnSp macro="">
      <xdr:nvCxnSpPr>
        <xdr:cNvPr id="317" name="直線コネクタ 316"/>
        <xdr:cNvCxnSpPr/>
      </xdr:nvCxnSpPr>
      <xdr:spPr>
        <a:xfrm flipV="1">
          <a:off x="13703300" y="60736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318"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319"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320"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321" name="n_1mainValue【一般廃棄物処理施設】&#10;有形固定資産減価償却率"/>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140261</xdr:rowOff>
    </xdr:from>
    <xdr:ext cx="405111" cy="259045"/>
    <xdr:sp macro="" textlink="">
      <xdr:nvSpPr>
        <xdr:cNvPr id="322" name="n_2mainValue【一般廃棄物処理施設】&#10;有形固定資産減価償却率"/>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12899</xdr:rowOff>
    </xdr:from>
    <xdr:ext cx="405111" cy="259045"/>
    <xdr:sp macro="" textlink="">
      <xdr:nvSpPr>
        <xdr:cNvPr id="323" name="n_3mainValue【一般廃棄物処理施設】&#10;有形固定資産減価償却率"/>
        <xdr:cNvSpPr txBox="1"/>
      </xdr:nvSpPr>
      <xdr:spPr>
        <a:xfrm>
          <a:off x="13500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34" name="直線コネクタ 33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35" name="テキスト ボックス 33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7" name="テキスト ボックス 3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38" name="直線コネクタ 33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39" name="テキスト ボックス 33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1" name="テキスト ボックス 3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43" name="直線コネクタ 34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4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45" name="直線コネクタ 34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4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47" name="直線コネクタ 34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348"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49" name="フローチャート: 判断 34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50" name="フローチャート: 判断 34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351" name="フローチャート: 判断 35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352" name="フローチャート: 判断 35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160977</xdr:rowOff>
    </xdr:from>
    <xdr:to>
      <xdr:col>116</xdr:col>
      <xdr:colOff>114300</xdr:colOff>
      <xdr:row>39</xdr:row>
      <xdr:rowOff>91127</xdr:rowOff>
    </xdr:to>
    <xdr:sp macro="" textlink="">
      <xdr:nvSpPr>
        <xdr:cNvPr id="358" name="楕円 357"/>
        <xdr:cNvSpPr/>
      </xdr:nvSpPr>
      <xdr:spPr>
        <a:xfrm>
          <a:off x="22110700" y="66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139404</xdr:rowOff>
    </xdr:from>
    <xdr:ext cx="534377" cy="259045"/>
    <xdr:sp macro="" textlink="">
      <xdr:nvSpPr>
        <xdr:cNvPr id="359" name="【一般廃棄物処理施設】&#10;一人当たり有形固定資産（償却資産）額該当値テキスト"/>
        <xdr:cNvSpPr txBox="1"/>
      </xdr:nvSpPr>
      <xdr:spPr>
        <a:xfrm>
          <a:off x="22199600" y="66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164937</xdr:rowOff>
    </xdr:from>
    <xdr:to>
      <xdr:col>112</xdr:col>
      <xdr:colOff>38100</xdr:colOff>
      <xdr:row>39</xdr:row>
      <xdr:rowOff>95087</xdr:rowOff>
    </xdr:to>
    <xdr:sp macro="" textlink="">
      <xdr:nvSpPr>
        <xdr:cNvPr id="360" name="楕円 359"/>
        <xdr:cNvSpPr/>
      </xdr:nvSpPr>
      <xdr:spPr>
        <a:xfrm>
          <a:off x="21272500" y="66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40327</xdr:rowOff>
    </xdr:from>
    <xdr:to>
      <xdr:col>116</xdr:col>
      <xdr:colOff>63500</xdr:colOff>
      <xdr:row>39</xdr:row>
      <xdr:rowOff>44287</xdr:rowOff>
    </xdr:to>
    <xdr:cxnSp macro="">
      <xdr:nvCxnSpPr>
        <xdr:cNvPr id="361" name="直線コネクタ 360"/>
        <xdr:cNvCxnSpPr/>
      </xdr:nvCxnSpPr>
      <xdr:spPr>
        <a:xfrm flipV="1">
          <a:off x="21323300" y="6726877"/>
          <a:ext cx="8382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2546</xdr:rowOff>
    </xdr:from>
    <xdr:to>
      <xdr:col>107</xdr:col>
      <xdr:colOff>101600</xdr:colOff>
      <xdr:row>39</xdr:row>
      <xdr:rowOff>104146</xdr:rowOff>
    </xdr:to>
    <xdr:sp macro="" textlink="">
      <xdr:nvSpPr>
        <xdr:cNvPr id="362" name="楕円 361"/>
        <xdr:cNvSpPr/>
      </xdr:nvSpPr>
      <xdr:spPr>
        <a:xfrm>
          <a:off x="20383500" y="66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44287</xdr:rowOff>
    </xdr:from>
    <xdr:to>
      <xdr:col>111</xdr:col>
      <xdr:colOff>177800</xdr:colOff>
      <xdr:row>39</xdr:row>
      <xdr:rowOff>53346</xdr:rowOff>
    </xdr:to>
    <xdr:cxnSp macro="">
      <xdr:nvCxnSpPr>
        <xdr:cNvPr id="363" name="直線コネクタ 362"/>
        <xdr:cNvCxnSpPr/>
      </xdr:nvCxnSpPr>
      <xdr:spPr>
        <a:xfrm flipV="1">
          <a:off x="20434300" y="6730837"/>
          <a:ext cx="8890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2306</xdr:rowOff>
    </xdr:from>
    <xdr:to>
      <xdr:col>102</xdr:col>
      <xdr:colOff>165100</xdr:colOff>
      <xdr:row>39</xdr:row>
      <xdr:rowOff>103906</xdr:rowOff>
    </xdr:to>
    <xdr:sp macro="" textlink="">
      <xdr:nvSpPr>
        <xdr:cNvPr id="364" name="楕円 363"/>
        <xdr:cNvSpPr/>
      </xdr:nvSpPr>
      <xdr:spPr>
        <a:xfrm>
          <a:off x="19494500" y="66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53106</xdr:rowOff>
    </xdr:from>
    <xdr:to>
      <xdr:col>107</xdr:col>
      <xdr:colOff>50800</xdr:colOff>
      <xdr:row>39</xdr:row>
      <xdr:rowOff>53346</xdr:rowOff>
    </xdr:to>
    <xdr:cxnSp macro="">
      <xdr:nvCxnSpPr>
        <xdr:cNvPr id="365" name="直線コネクタ 364"/>
        <xdr:cNvCxnSpPr/>
      </xdr:nvCxnSpPr>
      <xdr:spPr>
        <a:xfrm>
          <a:off x="19545300" y="6739656"/>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366"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367"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368"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86214</xdr:rowOff>
    </xdr:from>
    <xdr:ext cx="534377" cy="259045"/>
    <xdr:sp macro="" textlink="">
      <xdr:nvSpPr>
        <xdr:cNvPr id="369" name="n_1mainValue【一般廃棄物処理施設】&#10;一人当たり有形固定資産（償却資産）額"/>
        <xdr:cNvSpPr txBox="1"/>
      </xdr:nvSpPr>
      <xdr:spPr>
        <a:xfrm>
          <a:off x="21043411" y="67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95273</xdr:rowOff>
    </xdr:from>
    <xdr:ext cx="534377" cy="259045"/>
    <xdr:sp macro="" textlink="">
      <xdr:nvSpPr>
        <xdr:cNvPr id="370" name="n_2mainValue【一般廃棄物処理施設】&#10;一人当たり有形固定資産（償却資産）額"/>
        <xdr:cNvSpPr txBox="1"/>
      </xdr:nvSpPr>
      <xdr:spPr>
        <a:xfrm>
          <a:off x="20167111" y="67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95033</xdr:rowOff>
    </xdr:from>
    <xdr:ext cx="534377" cy="259045"/>
    <xdr:sp macro="" textlink="">
      <xdr:nvSpPr>
        <xdr:cNvPr id="371" name="n_3mainValue【一般廃棄物処理施設】&#10;一人当たり有形固定資産（償却資産）額"/>
        <xdr:cNvSpPr txBox="1"/>
      </xdr:nvSpPr>
      <xdr:spPr>
        <a:xfrm>
          <a:off x="19278111" y="67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3" name="テキスト ボックス 38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3" name="テキスト ボックス 39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97" name="直線コネクタ 39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9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99" name="直線コネクタ 39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0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01" name="直線コネクタ 40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0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3" name="フローチャート: 判断 40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04" name="フローチャート: 判断 40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05" name="フローチャート: 判断 40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06" name="フローチャート: 判断 40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412" name="楕円 411"/>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66766</xdr:rowOff>
    </xdr:from>
    <xdr:to>
      <xdr:col>76</xdr:col>
      <xdr:colOff>165100</xdr:colOff>
      <xdr:row>58</xdr:row>
      <xdr:rowOff>168366</xdr:rowOff>
    </xdr:to>
    <xdr:sp macro="" textlink="">
      <xdr:nvSpPr>
        <xdr:cNvPr id="413" name="楕円 412"/>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117566</xdr:rowOff>
    </xdr:to>
    <xdr:cxnSp macro="">
      <xdr:nvCxnSpPr>
        <xdr:cNvPr id="414" name="直線コネクタ 413"/>
        <xdr:cNvCxnSpPr/>
      </xdr:nvCxnSpPr>
      <xdr:spPr>
        <a:xfrm flipV="1">
          <a:off x="14592300" y="1002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102688</xdr:rowOff>
    </xdr:from>
    <xdr:to>
      <xdr:col>72</xdr:col>
      <xdr:colOff>38100</xdr:colOff>
      <xdr:row>59</xdr:row>
      <xdr:rowOff>32838</xdr:rowOff>
    </xdr:to>
    <xdr:sp macro="" textlink="">
      <xdr:nvSpPr>
        <xdr:cNvPr id="415" name="楕円 414"/>
        <xdr:cNvSpPr/>
      </xdr:nvSpPr>
      <xdr:spPr>
        <a:xfrm>
          <a:off x="13652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117566</xdr:rowOff>
    </xdr:from>
    <xdr:to>
      <xdr:col>76</xdr:col>
      <xdr:colOff>114300</xdr:colOff>
      <xdr:row>58</xdr:row>
      <xdr:rowOff>153488</xdr:rowOff>
    </xdr:to>
    <xdr:cxnSp macro="">
      <xdr:nvCxnSpPr>
        <xdr:cNvPr id="416" name="直線コネクタ 415"/>
        <xdr:cNvCxnSpPr/>
      </xdr:nvCxnSpPr>
      <xdr:spPr>
        <a:xfrm flipV="1">
          <a:off x="13703300" y="1006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17"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18"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419"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420"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421" name="n_2mainValue【保健センター・保健所】&#10;有形固定資産減価償却率"/>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422" name="n_3mainValue【保健センター・保健所】&#10;有形固定資産減価償却率"/>
        <xdr:cNvSpPr txBox="1"/>
      </xdr:nvSpPr>
      <xdr:spPr>
        <a:xfrm>
          <a:off x="13500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3" name="直線コネクタ 43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4" name="テキスト ボックス 43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5" name="直線コネクタ 43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6" name="テキスト ボックス 43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7" name="直線コネクタ 43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8" name="テキスト ボックス 43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9" name="直線コネクタ 43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0" name="テキスト ボックス 43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1" name="直線コネクタ 44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2" name="テキスト ボックス 44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3" name="直線コネクタ 44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4" name="テキスト ボックス 44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48" name="直線コネクタ 447"/>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49"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0" name="直線コネクタ 449"/>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51"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52" name="直線コネクタ 451"/>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53"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54" name="フローチャート: 判断 453"/>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55" name="フローチャート: 判断 454"/>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56" name="フローチャート: 判断 455"/>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57" name="フローチャート: 判断 456"/>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63" name="楕円 462"/>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11249</xdr:rowOff>
    </xdr:from>
    <xdr:to>
      <xdr:col>107</xdr:col>
      <xdr:colOff>101600</xdr:colOff>
      <xdr:row>64</xdr:row>
      <xdr:rowOff>112849</xdr:rowOff>
    </xdr:to>
    <xdr:sp macro="" textlink="">
      <xdr:nvSpPr>
        <xdr:cNvPr id="464" name="楕円 463"/>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465" name="直線コネクタ 464"/>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466" name="楕円 465"/>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467" name="直線コネクタ 466"/>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68"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69"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70"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471" name="n_1mainValue【保健センター・保健所】&#10;一人当たり面積"/>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472" name="n_2mainValue【保健センター・保健所】&#10;一人当たり面積"/>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473" name="n_3mainValue【保健センター・保健所】&#10;一人当たり面積"/>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5" name="テキスト ボックス 4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5" name="テキスト ボックス 4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99" name="直線コネクタ 498"/>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0"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1" name="直線コネクタ 500"/>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3" name="直線コネクタ 50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504"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05" name="フローチャート: 判断 504"/>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06" name="フローチャート: 判断 505"/>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07" name="フローチャート: 判断 50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08" name="フローチャート: 判断 507"/>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9" name="テキスト ボックス 5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0" name="テキスト ボックス 5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1" name="テキスト ボックス 5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2" name="テキスト ボックス 5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3" name="テキスト ボックス 5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19957</xdr:rowOff>
    </xdr:from>
    <xdr:to>
      <xdr:col>85</xdr:col>
      <xdr:colOff>177800</xdr:colOff>
      <xdr:row>84</xdr:row>
      <xdr:rowOff>121557</xdr:rowOff>
    </xdr:to>
    <xdr:sp macro="" textlink="">
      <xdr:nvSpPr>
        <xdr:cNvPr id="514" name="楕円 513"/>
        <xdr:cNvSpPr/>
      </xdr:nvSpPr>
      <xdr:spPr>
        <a:xfrm>
          <a:off x="16268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169834</xdr:rowOff>
    </xdr:from>
    <xdr:ext cx="405111" cy="259045"/>
    <xdr:sp macro="" textlink="">
      <xdr:nvSpPr>
        <xdr:cNvPr id="515" name="【消防施設】&#10;有形固定資産減価償却率該当値テキスト"/>
        <xdr:cNvSpPr txBox="1"/>
      </xdr:nvSpPr>
      <xdr:spPr>
        <a:xfrm>
          <a:off x="16357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109764</xdr:rowOff>
    </xdr:from>
    <xdr:to>
      <xdr:col>81</xdr:col>
      <xdr:colOff>101600</xdr:colOff>
      <xdr:row>85</xdr:row>
      <xdr:rowOff>39914</xdr:rowOff>
    </xdr:to>
    <xdr:sp macro="" textlink="">
      <xdr:nvSpPr>
        <xdr:cNvPr id="516" name="楕円 515"/>
        <xdr:cNvSpPr/>
      </xdr:nvSpPr>
      <xdr:spPr>
        <a:xfrm>
          <a:off x="15430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70757</xdr:rowOff>
    </xdr:from>
    <xdr:to>
      <xdr:col>85</xdr:col>
      <xdr:colOff>127000</xdr:colOff>
      <xdr:row>84</xdr:row>
      <xdr:rowOff>160564</xdr:rowOff>
    </xdr:to>
    <xdr:cxnSp macro="">
      <xdr:nvCxnSpPr>
        <xdr:cNvPr id="517" name="直線コネクタ 516"/>
        <xdr:cNvCxnSpPr/>
      </xdr:nvCxnSpPr>
      <xdr:spPr>
        <a:xfrm flipV="1">
          <a:off x="15481300" y="14472557"/>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518" name="楕円 517"/>
        <xdr:cNvSpPr/>
      </xdr:nvSpPr>
      <xdr:spPr>
        <a:xfrm>
          <a:off x="1454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160564</xdr:rowOff>
    </xdr:from>
    <xdr:to>
      <xdr:col>81</xdr:col>
      <xdr:colOff>50800</xdr:colOff>
      <xdr:row>84</xdr:row>
      <xdr:rowOff>163830</xdr:rowOff>
    </xdr:to>
    <xdr:cxnSp macro="">
      <xdr:nvCxnSpPr>
        <xdr:cNvPr id="519" name="直線コネクタ 518"/>
        <xdr:cNvCxnSpPr/>
      </xdr:nvCxnSpPr>
      <xdr:spPr>
        <a:xfrm flipV="1">
          <a:off x="14592300" y="145623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520"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21"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22"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31041</xdr:rowOff>
    </xdr:from>
    <xdr:ext cx="405111" cy="259045"/>
    <xdr:sp macro="" textlink="">
      <xdr:nvSpPr>
        <xdr:cNvPr id="523" name="n_1mainValue【消防施設】&#10;有形固定資産減価償却率"/>
        <xdr:cNvSpPr txBox="1"/>
      </xdr:nvSpPr>
      <xdr:spPr>
        <a:xfrm>
          <a:off x="15266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524" name="n_2mainValue【消防施設】&#10;有形固定資産減価償却率"/>
        <xdr:cNvSpPr txBox="1"/>
      </xdr:nvSpPr>
      <xdr:spPr>
        <a:xfrm>
          <a:off x="14389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5" name="直線コネクタ 5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6" name="テキスト ボックス 5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7" name="直線コネクタ 5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8" name="テキスト ボックス 5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9" name="直線コネクタ 5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0" name="テキスト ボックス 5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1" name="直線コネクタ 5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2" name="テキスト ボックス 5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3" name="直線コネクタ 5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4" name="テキスト ボックス 5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46" name="直線コネクタ 545"/>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47"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48" name="直線コネクタ 547"/>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49"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50" name="直線コネクタ 549"/>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51"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52" name="フローチャート: 判断 551"/>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53" name="フローチャート: 判断 552"/>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54" name="フローチャート: 判断 553"/>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55" name="フローチャート: 判断 554"/>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6" name="テキスト ボックス 5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7" name="テキスト ボックス 5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8" name="テキスト ボックス 5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9" name="テキスト ボックス 5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0" name="テキスト ボックス 5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561" name="楕円 560"/>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5605</xdr:rowOff>
    </xdr:from>
    <xdr:ext cx="469744" cy="259045"/>
    <xdr:sp macro="" textlink="">
      <xdr:nvSpPr>
        <xdr:cNvPr id="562" name="【消防施設】&#10;一人当たり面積該当値テキスト"/>
        <xdr:cNvSpPr txBox="1"/>
      </xdr:nvSpPr>
      <xdr:spPr>
        <a:xfrm>
          <a:off x="22199600" y="1423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563" name="楕円 562"/>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33528</xdr:rowOff>
    </xdr:to>
    <xdr:cxnSp macro="">
      <xdr:nvCxnSpPr>
        <xdr:cNvPr id="564" name="直線コネクタ 563"/>
        <xdr:cNvCxnSpPr/>
      </xdr:nvCxnSpPr>
      <xdr:spPr>
        <a:xfrm>
          <a:off x="21323300" y="144216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565" name="楕円 564"/>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38100</xdr:rowOff>
    </xdr:to>
    <xdr:cxnSp macro="">
      <xdr:nvCxnSpPr>
        <xdr:cNvPr id="566" name="直線コネクタ 565"/>
        <xdr:cNvCxnSpPr/>
      </xdr:nvCxnSpPr>
      <xdr:spPr>
        <a:xfrm flipV="1">
          <a:off x="20434300" y="14421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67"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568"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69"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87140</xdr:rowOff>
    </xdr:from>
    <xdr:ext cx="469744" cy="259045"/>
    <xdr:sp macro="" textlink="">
      <xdr:nvSpPr>
        <xdr:cNvPr id="570" name="n_1mainValue【消防施設】&#10;一人当たり面積"/>
        <xdr:cNvSpPr txBox="1"/>
      </xdr:nvSpPr>
      <xdr:spPr>
        <a:xfrm>
          <a:off x="21075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71" name="n_2main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3" name="テキスト ボックス 5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3" name="テキスト ボックス 5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97" name="直線コネクタ 596"/>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98"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9" name="直線コネクタ 598"/>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1" name="直線コネクタ 60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02"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03" name="フローチャート: 判断 602"/>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04" name="フローチャート: 判断 603"/>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05" name="フローチャート: 判断 604"/>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06" name="フローチャート: 判断 605"/>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95613</xdr:rowOff>
    </xdr:from>
    <xdr:to>
      <xdr:col>85</xdr:col>
      <xdr:colOff>177800</xdr:colOff>
      <xdr:row>102</xdr:row>
      <xdr:rowOff>25763</xdr:rowOff>
    </xdr:to>
    <xdr:sp macro="" textlink="">
      <xdr:nvSpPr>
        <xdr:cNvPr id="612" name="楕円 611"/>
        <xdr:cNvSpPr/>
      </xdr:nvSpPr>
      <xdr:spPr>
        <a:xfrm>
          <a:off x="162687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118490</xdr:rowOff>
    </xdr:from>
    <xdr:ext cx="405111" cy="259045"/>
    <xdr:sp macro="" textlink="">
      <xdr:nvSpPr>
        <xdr:cNvPr id="613" name="【庁舎】&#10;有形固定資産減価償却率該当値テキスト"/>
        <xdr:cNvSpPr txBox="1"/>
      </xdr:nvSpPr>
      <xdr:spPr>
        <a:xfrm>
          <a:off x="16357600" y="172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614" name="楕円 613"/>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146413</xdr:rowOff>
    </xdr:from>
    <xdr:to>
      <xdr:col>85</xdr:col>
      <xdr:colOff>127000</xdr:colOff>
      <xdr:row>102</xdr:row>
      <xdr:rowOff>25581</xdr:rowOff>
    </xdr:to>
    <xdr:cxnSp macro="">
      <xdr:nvCxnSpPr>
        <xdr:cNvPr id="615" name="直線コネクタ 614"/>
        <xdr:cNvCxnSpPr/>
      </xdr:nvCxnSpPr>
      <xdr:spPr>
        <a:xfrm flipV="1">
          <a:off x="15481300" y="1746286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xdr:rowOff>
    </xdr:from>
    <xdr:to>
      <xdr:col>76</xdr:col>
      <xdr:colOff>165100</xdr:colOff>
      <xdr:row>102</xdr:row>
      <xdr:rowOff>109038</xdr:rowOff>
    </xdr:to>
    <xdr:sp macro="" textlink="">
      <xdr:nvSpPr>
        <xdr:cNvPr id="616" name="楕円 615"/>
        <xdr:cNvSpPr/>
      </xdr:nvSpPr>
      <xdr:spPr>
        <a:xfrm>
          <a:off x="14541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25581</xdr:rowOff>
    </xdr:from>
    <xdr:to>
      <xdr:col>81</xdr:col>
      <xdr:colOff>50800</xdr:colOff>
      <xdr:row>102</xdr:row>
      <xdr:rowOff>58238</xdr:rowOff>
    </xdr:to>
    <xdr:cxnSp macro="">
      <xdr:nvCxnSpPr>
        <xdr:cNvPr id="617" name="直線コネクタ 616"/>
        <xdr:cNvCxnSpPr/>
      </xdr:nvCxnSpPr>
      <xdr:spPr>
        <a:xfrm flipV="1">
          <a:off x="14592300" y="175134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40095</xdr:rowOff>
    </xdr:from>
    <xdr:to>
      <xdr:col>72</xdr:col>
      <xdr:colOff>38100</xdr:colOff>
      <xdr:row>102</xdr:row>
      <xdr:rowOff>141695</xdr:rowOff>
    </xdr:to>
    <xdr:sp macro="" textlink="">
      <xdr:nvSpPr>
        <xdr:cNvPr id="618" name="楕円 617"/>
        <xdr:cNvSpPr/>
      </xdr:nvSpPr>
      <xdr:spPr>
        <a:xfrm>
          <a:off x="13652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58238</xdr:rowOff>
    </xdr:from>
    <xdr:to>
      <xdr:col>76</xdr:col>
      <xdr:colOff>114300</xdr:colOff>
      <xdr:row>102</xdr:row>
      <xdr:rowOff>90895</xdr:rowOff>
    </xdr:to>
    <xdr:cxnSp macro="">
      <xdr:nvCxnSpPr>
        <xdr:cNvPr id="619" name="直線コネクタ 618"/>
        <xdr:cNvCxnSpPr/>
      </xdr:nvCxnSpPr>
      <xdr:spPr>
        <a:xfrm flipV="1">
          <a:off x="13703300" y="175461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20"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21"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22"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623" name="n_1mainValue【庁舎】&#10;有形固定資産減価償却率"/>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125565</xdr:rowOff>
    </xdr:from>
    <xdr:ext cx="405111" cy="259045"/>
    <xdr:sp macro="" textlink="">
      <xdr:nvSpPr>
        <xdr:cNvPr id="624" name="n_2mainValue【庁舎】&#10;有形固定資産減価償却率"/>
        <xdr:cNvSpPr txBox="1"/>
      </xdr:nvSpPr>
      <xdr:spPr>
        <a:xfrm>
          <a:off x="14389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158222</xdr:rowOff>
    </xdr:from>
    <xdr:ext cx="405111" cy="259045"/>
    <xdr:sp macro="" textlink="">
      <xdr:nvSpPr>
        <xdr:cNvPr id="625" name="n_3mainValue【庁舎】&#10;有形固定資産減価償却率"/>
        <xdr:cNvSpPr txBox="1"/>
      </xdr:nvSpPr>
      <xdr:spPr>
        <a:xfrm>
          <a:off x="13500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49" name="直線コネクタ 648"/>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50"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51" name="直線コネクタ 65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52"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53" name="直線コネクタ 652"/>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54"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55" name="フローチャート: 判断 654"/>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56" name="フローチャート: 判断 655"/>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57" name="フローチャート: 判断 656"/>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58" name="フローチャート: 判断 657"/>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4" name="楕円 663"/>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665" name="【庁舎】&#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xdr:rowOff>
    </xdr:from>
    <xdr:to>
      <xdr:col>112</xdr:col>
      <xdr:colOff>38100</xdr:colOff>
      <xdr:row>107</xdr:row>
      <xdr:rowOff>109855</xdr:rowOff>
    </xdr:to>
    <xdr:sp macro="" textlink="">
      <xdr:nvSpPr>
        <xdr:cNvPr id="666" name="楕円 665"/>
        <xdr:cNvSpPr/>
      </xdr:nvSpPr>
      <xdr:spPr>
        <a:xfrm>
          <a:off x="2127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59055</xdr:rowOff>
    </xdr:to>
    <xdr:cxnSp macro="">
      <xdr:nvCxnSpPr>
        <xdr:cNvPr id="667" name="直線コネクタ 666"/>
        <xdr:cNvCxnSpPr/>
      </xdr:nvCxnSpPr>
      <xdr:spPr>
        <a:xfrm flipV="1">
          <a:off x="21323300" y="183527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668" name="楕円 667"/>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59055</xdr:rowOff>
    </xdr:from>
    <xdr:to>
      <xdr:col>111</xdr:col>
      <xdr:colOff>177800</xdr:colOff>
      <xdr:row>107</xdr:row>
      <xdr:rowOff>64770</xdr:rowOff>
    </xdr:to>
    <xdr:cxnSp macro="">
      <xdr:nvCxnSpPr>
        <xdr:cNvPr id="669" name="直線コネクタ 668"/>
        <xdr:cNvCxnSpPr/>
      </xdr:nvCxnSpPr>
      <xdr:spPr>
        <a:xfrm flipV="1">
          <a:off x="20434300" y="1840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xdr:rowOff>
    </xdr:from>
    <xdr:to>
      <xdr:col>102</xdr:col>
      <xdr:colOff>165100</xdr:colOff>
      <xdr:row>107</xdr:row>
      <xdr:rowOff>117475</xdr:rowOff>
    </xdr:to>
    <xdr:sp macro="" textlink="">
      <xdr:nvSpPr>
        <xdr:cNvPr id="670" name="楕円 669"/>
        <xdr:cNvSpPr/>
      </xdr:nvSpPr>
      <xdr:spPr>
        <a:xfrm>
          <a:off x="19494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66675</xdr:rowOff>
    </xdr:to>
    <xdr:cxnSp macro="">
      <xdr:nvCxnSpPr>
        <xdr:cNvPr id="671" name="直線コネクタ 670"/>
        <xdr:cNvCxnSpPr/>
      </xdr:nvCxnSpPr>
      <xdr:spPr>
        <a:xfrm flipV="1">
          <a:off x="19545300" y="1840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72"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73"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74"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100982</xdr:rowOff>
    </xdr:from>
    <xdr:ext cx="469744" cy="259045"/>
    <xdr:sp macro="" textlink="">
      <xdr:nvSpPr>
        <xdr:cNvPr id="675" name="n_1mainValue【庁舎】&#10;一人当たり面積"/>
        <xdr:cNvSpPr txBox="1"/>
      </xdr:nvSpPr>
      <xdr:spPr>
        <a:xfrm>
          <a:off x="21075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676" name="n_2mainValue【庁舎】&#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108602</xdr:rowOff>
    </xdr:from>
    <xdr:ext cx="469744" cy="259045"/>
    <xdr:sp macro="" textlink="">
      <xdr:nvSpPr>
        <xdr:cNvPr id="677" name="n_3mainValue【庁舎】&#10;一人当たり面積"/>
        <xdr:cNvSpPr txBox="1"/>
      </xdr:nvSpPr>
      <xdr:spPr>
        <a:xfrm>
          <a:off x="19310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一般廃棄物処理施設について、類似団体と比較して特に有形固定資産減価償却率が高くなっている。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当該施設は一部事務組合の施設であり、昭和５０年代に整備されたごみ焼却、不燃物処理場の老朽化が進行している状況である。</a:t>
          </a:r>
        </a:p>
        <a:p>
          <a:r>
            <a:rPr kumimoji="1" lang="ja-JP" altLang="en-US" sz="1300">
              <a:latin typeface="ＭＳ Ｐゴシック" panose="020B0600070205080204" pitchFamily="50" charset="-128"/>
              <a:ea typeface="ＭＳ Ｐゴシック" panose="020B0600070205080204" pitchFamily="50" charset="-128"/>
            </a:rPr>
            <a:t>また、庁舎についても類似団体と比較して有形固定資産減価償却率が高くなっていることから、今後の老朽化対策に備えておく必要がある。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年度にリリックおがわの改修工事を行ったことから市民会館の指数は一時的に減少した。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財政力指数は</a:t>
          </a:r>
          <a:r>
            <a:rPr kumimoji="1" lang="en-US" altLang="ja-JP" sz="1100">
              <a:latin typeface="ＭＳ Ｐゴシック" panose="020B0600070205080204" pitchFamily="50" charset="-128"/>
              <a:ea typeface="ＭＳ Ｐゴシック" panose="020B0600070205080204" pitchFamily="50" charset="-128"/>
            </a:rPr>
            <a:t>0.69</a:t>
          </a:r>
          <a:r>
            <a:rPr kumimoji="1" lang="ja-JP" altLang="en-US" sz="1100">
              <a:latin typeface="ＭＳ Ｐゴシック" panose="020B0600070205080204" pitchFamily="50" charset="-128"/>
              <a:ea typeface="ＭＳ Ｐゴシック" panose="020B0600070205080204" pitchFamily="50" charset="-128"/>
            </a:rPr>
            <a:t>であり、前年度と同数値となった。類似団体平均と比較し、</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地方消費税交付金が増加したこと等に伴い、基準財政収入額は前年度比</a:t>
          </a:r>
          <a:r>
            <a:rPr kumimoji="1" lang="en-US" altLang="ja-JP" sz="1100">
              <a:latin typeface="ＭＳ Ｐゴシック" panose="020B0600070205080204" pitchFamily="50" charset="-128"/>
              <a:ea typeface="ＭＳ Ｐゴシック" panose="020B0600070205080204" pitchFamily="50" charset="-128"/>
            </a:rPr>
            <a:t>36,432</a:t>
          </a:r>
          <a:r>
            <a:rPr kumimoji="1" lang="ja-JP" altLang="en-US" sz="1100">
              <a:latin typeface="ＭＳ Ｐゴシック" panose="020B0600070205080204" pitchFamily="50" charset="-128"/>
              <a:ea typeface="ＭＳ Ｐゴシック" panose="020B0600070205080204" pitchFamily="50" charset="-128"/>
            </a:rPr>
            <a:t>千円の増となった一方で、社会福祉費や高齢者福祉費等が増加したことから基準財政需要額も前年度比</a:t>
          </a:r>
          <a:r>
            <a:rPr kumimoji="1" lang="en-US" altLang="ja-JP" sz="1100">
              <a:latin typeface="ＭＳ Ｐゴシック" panose="020B0600070205080204" pitchFamily="50" charset="-128"/>
              <a:ea typeface="ＭＳ Ｐゴシック" panose="020B0600070205080204" pitchFamily="50" charset="-128"/>
            </a:rPr>
            <a:t>90,161</a:t>
          </a:r>
          <a:r>
            <a:rPr kumimoji="1" lang="ja-JP" altLang="en-US" sz="1100">
              <a:latin typeface="ＭＳ Ｐゴシック" panose="020B0600070205080204" pitchFamily="50" charset="-128"/>
              <a:ea typeface="ＭＳ Ｐゴシック" panose="020B0600070205080204" pitchFamily="50" charset="-128"/>
            </a:rPr>
            <a:t>千円の増となったことで前年度と同数値となった（当該数値は３か年平均の数値）。今後も引き続き、事務事業の見直しを図るとともに、町税等の収納強化、未利用財産の売却及び企業誘致の推進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経常収支比率は</a:t>
          </a:r>
          <a:r>
            <a:rPr kumimoji="1" lang="en-US" altLang="ja-JP" sz="1100">
              <a:latin typeface="ＭＳ Ｐゴシック" panose="020B0600070205080204" pitchFamily="50" charset="-128"/>
              <a:ea typeface="ＭＳ Ｐゴシック" panose="020B0600070205080204" pitchFamily="50" charset="-128"/>
            </a:rPr>
            <a:t>91.8</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ポイント上昇（悪化）した。類似団体平均と比較し、</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経常収支における歳入は地方消費税交付金や地方交付税が増加したことで計</a:t>
          </a:r>
          <a:r>
            <a:rPr kumimoji="1" lang="en-US" altLang="ja-JP" sz="1100">
              <a:latin typeface="ＭＳ Ｐゴシック" panose="020B0600070205080204" pitchFamily="50" charset="-128"/>
              <a:ea typeface="ＭＳ Ｐゴシック" panose="020B0600070205080204" pitchFamily="50" charset="-128"/>
            </a:rPr>
            <a:t>80,336</a:t>
          </a:r>
          <a:r>
            <a:rPr kumimoji="1" lang="ja-JP" altLang="en-US" sz="1100">
              <a:latin typeface="ＭＳ Ｐゴシック" panose="020B0600070205080204" pitchFamily="50" charset="-128"/>
              <a:ea typeface="ＭＳ Ｐゴシック" panose="020B0600070205080204" pitchFamily="50" charset="-128"/>
            </a:rPr>
            <a:t>千円の増となった。また、歳出では一部事務組合負担金や公債費（元金償還分）が増加したことで計</a:t>
          </a:r>
          <a:r>
            <a:rPr kumimoji="1" lang="en-US" altLang="ja-JP" sz="1100">
              <a:latin typeface="ＭＳ Ｐゴシック" panose="020B0600070205080204" pitchFamily="50" charset="-128"/>
              <a:ea typeface="ＭＳ Ｐゴシック" panose="020B0600070205080204" pitchFamily="50" charset="-128"/>
            </a:rPr>
            <a:t>148,458</a:t>
          </a:r>
          <a:r>
            <a:rPr kumimoji="1" lang="ja-JP" altLang="en-US" sz="1100">
              <a:latin typeface="ＭＳ Ｐゴシック" panose="020B0600070205080204" pitchFamily="50" charset="-128"/>
              <a:ea typeface="ＭＳ Ｐゴシック" panose="020B0600070205080204" pitchFamily="50" charset="-128"/>
            </a:rPr>
            <a:t>千円の増となり前年度比で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％上昇した。経常経費が高い主な要因は人件費が高いことである。引き続き適切な定員管理を行い、経常経費の削減に努める。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102235</xdr:rowOff>
    </xdr:to>
    <xdr:cxnSp macro="">
      <xdr:nvCxnSpPr>
        <xdr:cNvPr id="128" name="直線コネクタ 127"/>
        <xdr:cNvCxnSpPr/>
      </xdr:nvCxnSpPr>
      <xdr:spPr>
        <a:xfrm>
          <a:off x="4114800" y="1083119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23813</xdr:rowOff>
    </xdr:from>
    <xdr:to>
      <xdr:col>19</xdr:col>
      <xdr:colOff>133350</xdr:colOff>
      <xdr:row>63</xdr:row>
      <xdr:rowOff>29845</xdr:rowOff>
    </xdr:to>
    <xdr:cxnSp macro="">
      <xdr:nvCxnSpPr>
        <xdr:cNvPr id="131" name="直線コネクタ 130"/>
        <xdr:cNvCxnSpPr/>
      </xdr:nvCxnSpPr>
      <xdr:spPr>
        <a:xfrm>
          <a:off x="3225800" y="108251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47943</xdr:rowOff>
    </xdr:to>
    <xdr:cxnSp macro="">
      <xdr:nvCxnSpPr>
        <xdr:cNvPr id="134" name="直線コネクタ 133"/>
        <xdr:cNvCxnSpPr/>
      </xdr:nvCxnSpPr>
      <xdr:spPr>
        <a:xfrm flipV="1">
          <a:off x="2336800" y="108251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144463</xdr:rowOff>
    </xdr:to>
    <xdr:cxnSp macro="">
      <xdr:nvCxnSpPr>
        <xdr:cNvPr id="137" name="直線コネクタ 136"/>
        <xdr:cNvCxnSpPr/>
      </xdr:nvCxnSpPr>
      <xdr:spPr>
        <a:xfrm flipV="1">
          <a:off x="1447800" y="108492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7" name="楕円 146"/>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48"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49" name="楕円 148"/>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0" name="テキスト ボックス 149"/>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1" name="楕円 150"/>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84790</xdr:rowOff>
    </xdr:from>
    <xdr:ext cx="762000" cy="259045"/>
    <xdr:sp macro="" textlink="">
      <xdr:nvSpPr>
        <xdr:cNvPr id="152" name="テキスト ボックス 151"/>
        <xdr:cNvSpPr txBox="1"/>
      </xdr:nvSpPr>
      <xdr:spPr>
        <a:xfrm>
          <a:off x="2844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55" name="楕円 154"/>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8590</xdr:rowOff>
    </xdr:from>
    <xdr:ext cx="762000" cy="259045"/>
    <xdr:sp macro="" textlink="">
      <xdr:nvSpPr>
        <xdr:cNvPr id="156" name="テキスト ボックス 155"/>
        <xdr:cNvSpPr txBox="1"/>
      </xdr:nvSpPr>
      <xdr:spPr>
        <a:xfrm>
          <a:off x="1066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98,418</a:t>
          </a:r>
          <a:r>
            <a:rPr kumimoji="1" lang="ja-JP" altLang="en-US" sz="1200">
              <a:latin typeface="ＭＳ Ｐゴシック" panose="020B0600070205080204" pitchFamily="50" charset="-128"/>
              <a:ea typeface="ＭＳ Ｐゴシック" panose="020B0600070205080204" pitchFamily="50" charset="-128"/>
            </a:rPr>
            <a:t>円となり、前年度比</a:t>
          </a:r>
          <a:r>
            <a:rPr kumimoji="1" lang="en-US" altLang="ja-JP" sz="1200">
              <a:latin typeface="ＭＳ Ｐゴシック" panose="020B0600070205080204" pitchFamily="50" charset="-128"/>
              <a:ea typeface="ＭＳ Ｐゴシック" panose="020B0600070205080204" pitchFamily="50" charset="-128"/>
            </a:rPr>
            <a:t>255</a:t>
          </a:r>
          <a:r>
            <a:rPr kumimoji="1" lang="ja-JP" altLang="en-US" sz="1200">
              <a:latin typeface="ＭＳ Ｐゴシック" panose="020B0600070205080204" pitchFamily="50" charset="-128"/>
              <a:ea typeface="ＭＳ Ｐゴシック" panose="020B0600070205080204" pitchFamily="50" charset="-128"/>
            </a:rPr>
            <a:t>円の減少となった。類似団体平均と比較し、</a:t>
          </a:r>
          <a:r>
            <a:rPr kumimoji="1" lang="en-US" altLang="ja-JP" sz="1200">
              <a:latin typeface="ＭＳ Ｐゴシック" panose="020B0600070205080204" pitchFamily="50" charset="-128"/>
              <a:ea typeface="ＭＳ Ｐゴシック" panose="020B0600070205080204" pitchFamily="50" charset="-128"/>
            </a:rPr>
            <a:t>19,533</a:t>
          </a:r>
          <a:r>
            <a:rPr kumimoji="1" lang="ja-JP" altLang="en-US" sz="1200">
              <a:latin typeface="ＭＳ Ｐゴシック" panose="020B0600070205080204" pitchFamily="50" charset="-128"/>
              <a:ea typeface="ＭＳ Ｐゴシック" panose="020B0600070205080204" pitchFamily="50" charset="-128"/>
            </a:rPr>
            <a:t>円下回っている状況である。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職員数の減及び新陳代謝により人件費が減少したことが当該数値が減少となった主な原因である。今後さらに施設管理に係る委託内容の見直しや事務の効率化を推進し、行政コストの低減を図る。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21761</xdr:rowOff>
    </xdr:from>
    <xdr:to>
      <xdr:col>23</xdr:col>
      <xdr:colOff>133350</xdr:colOff>
      <xdr:row>80</xdr:row>
      <xdr:rowOff>22640</xdr:rowOff>
    </xdr:to>
    <xdr:cxnSp macro="">
      <xdr:nvCxnSpPr>
        <xdr:cNvPr id="193" name="直線コネクタ 192"/>
        <xdr:cNvCxnSpPr/>
      </xdr:nvCxnSpPr>
      <xdr:spPr>
        <a:xfrm flipV="1">
          <a:off x="4114800" y="13737761"/>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22640</xdr:rowOff>
    </xdr:from>
    <xdr:to>
      <xdr:col>19</xdr:col>
      <xdr:colOff>133350</xdr:colOff>
      <xdr:row>80</xdr:row>
      <xdr:rowOff>23940</xdr:rowOff>
    </xdr:to>
    <xdr:cxnSp macro="">
      <xdr:nvCxnSpPr>
        <xdr:cNvPr id="196" name="直線コネクタ 195"/>
        <xdr:cNvCxnSpPr/>
      </xdr:nvCxnSpPr>
      <xdr:spPr>
        <a:xfrm flipV="1">
          <a:off x="3225800" y="13738640"/>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23333</xdr:rowOff>
    </xdr:from>
    <xdr:to>
      <xdr:col>15</xdr:col>
      <xdr:colOff>82550</xdr:colOff>
      <xdr:row>80</xdr:row>
      <xdr:rowOff>23940</xdr:rowOff>
    </xdr:to>
    <xdr:cxnSp macro="">
      <xdr:nvCxnSpPr>
        <xdr:cNvPr id="199" name="直線コネクタ 198"/>
        <xdr:cNvCxnSpPr/>
      </xdr:nvCxnSpPr>
      <xdr:spPr>
        <a:xfrm>
          <a:off x="2336800" y="13739333"/>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23333</xdr:rowOff>
    </xdr:from>
    <xdr:to>
      <xdr:col>11</xdr:col>
      <xdr:colOff>31750</xdr:colOff>
      <xdr:row>80</xdr:row>
      <xdr:rowOff>27245</xdr:rowOff>
    </xdr:to>
    <xdr:cxnSp macro="">
      <xdr:nvCxnSpPr>
        <xdr:cNvPr id="202" name="直線コネクタ 201"/>
        <xdr:cNvCxnSpPr/>
      </xdr:nvCxnSpPr>
      <xdr:spPr>
        <a:xfrm flipV="1">
          <a:off x="1447800" y="13739333"/>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142411</xdr:rowOff>
    </xdr:from>
    <xdr:to>
      <xdr:col>23</xdr:col>
      <xdr:colOff>184150</xdr:colOff>
      <xdr:row>80</xdr:row>
      <xdr:rowOff>72561</xdr:rowOff>
    </xdr:to>
    <xdr:sp macro="" textlink="">
      <xdr:nvSpPr>
        <xdr:cNvPr id="212" name="楕円 211"/>
        <xdr:cNvSpPr/>
      </xdr:nvSpPr>
      <xdr:spPr>
        <a:xfrm>
          <a:off x="4902200" y="136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63688</xdr:rowOff>
    </xdr:from>
    <xdr:ext cx="762000" cy="259045"/>
    <xdr:sp macro="" textlink="">
      <xdr:nvSpPr>
        <xdr:cNvPr id="213" name="人件費・物件費等の状況該当値テキスト"/>
        <xdr:cNvSpPr txBox="1"/>
      </xdr:nvSpPr>
      <xdr:spPr>
        <a:xfrm>
          <a:off x="5041900" y="1360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143290</xdr:rowOff>
    </xdr:from>
    <xdr:to>
      <xdr:col>19</xdr:col>
      <xdr:colOff>184150</xdr:colOff>
      <xdr:row>80</xdr:row>
      <xdr:rowOff>73440</xdr:rowOff>
    </xdr:to>
    <xdr:sp macro="" textlink="">
      <xdr:nvSpPr>
        <xdr:cNvPr id="214" name="楕円 213"/>
        <xdr:cNvSpPr/>
      </xdr:nvSpPr>
      <xdr:spPr>
        <a:xfrm>
          <a:off x="4064000" y="136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83617</xdr:rowOff>
    </xdr:from>
    <xdr:ext cx="736600" cy="259045"/>
    <xdr:sp macro="" textlink="">
      <xdr:nvSpPr>
        <xdr:cNvPr id="215" name="テキスト ボックス 214"/>
        <xdr:cNvSpPr txBox="1"/>
      </xdr:nvSpPr>
      <xdr:spPr>
        <a:xfrm>
          <a:off x="3733800" y="134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144590</xdr:rowOff>
    </xdr:from>
    <xdr:to>
      <xdr:col>15</xdr:col>
      <xdr:colOff>133350</xdr:colOff>
      <xdr:row>80</xdr:row>
      <xdr:rowOff>74740</xdr:rowOff>
    </xdr:to>
    <xdr:sp macro="" textlink="">
      <xdr:nvSpPr>
        <xdr:cNvPr id="216" name="楕円 215"/>
        <xdr:cNvSpPr/>
      </xdr:nvSpPr>
      <xdr:spPr>
        <a:xfrm>
          <a:off x="3175000" y="136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84917</xdr:rowOff>
    </xdr:from>
    <xdr:ext cx="762000" cy="259045"/>
    <xdr:sp macro="" textlink="">
      <xdr:nvSpPr>
        <xdr:cNvPr id="217" name="テキスト ボックス 216"/>
        <xdr:cNvSpPr txBox="1"/>
      </xdr:nvSpPr>
      <xdr:spPr>
        <a:xfrm>
          <a:off x="2844800" y="134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143983</xdr:rowOff>
    </xdr:from>
    <xdr:to>
      <xdr:col>11</xdr:col>
      <xdr:colOff>82550</xdr:colOff>
      <xdr:row>80</xdr:row>
      <xdr:rowOff>74133</xdr:rowOff>
    </xdr:to>
    <xdr:sp macro="" textlink="">
      <xdr:nvSpPr>
        <xdr:cNvPr id="218" name="楕円 217"/>
        <xdr:cNvSpPr/>
      </xdr:nvSpPr>
      <xdr:spPr>
        <a:xfrm>
          <a:off x="2286000" y="136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84310</xdr:rowOff>
    </xdr:from>
    <xdr:ext cx="762000" cy="259045"/>
    <xdr:sp macro="" textlink="">
      <xdr:nvSpPr>
        <xdr:cNvPr id="219" name="テキスト ボックス 218"/>
        <xdr:cNvSpPr txBox="1"/>
      </xdr:nvSpPr>
      <xdr:spPr>
        <a:xfrm>
          <a:off x="1955800" y="1345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147895</xdr:rowOff>
    </xdr:from>
    <xdr:to>
      <xdr:col>7</xdr:col>
      <xdr:colOff>31750</xdr:colOff>
      <xdr:row>80</xdr:row>
      <xdr:rowOff>78045</xdr:rowOff>
    </xdr:to>
    <xdr:sp macro="" textlink="">
      <xdr:nvSpPr>
        <xdr:cNvPr id="220" name="楕円 219"/>
        <xdr:cNvSpPr/>
      </xdr:nvSpPr>
      <xdr:spPr>
        <a:xfrm>
          <a:off x="1397000" y="136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88222</xdr:rowOff>
    </xdr:from>
    <xdr:ext cx="762000" cy="259045"/>
    <xdr:sp macro="" textlink="">
      <xdr:nvSpPr>
        <xdr:cNvPr id="221" name="テキスト ボックス 220"/>
        <xdr:cNvSpPr txBox="1"/>
      </xdr:nvSpPr>
      <xdr:spPr>
        <a:xfrm>
          <a:off x="1066800" y="1346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a:t>
          </a:r>
          <a:r>
            <a:rPr kumimoji="1" lang="en-US" altLang="ja-JP" sz="1200">
              <a:latin typeface="ＭＳ Ｐゴシック" panose="020B0600070205080204" pitchFamily="50" charset="-128"/>
              <a:ea typeface="ＭＳ Ｐゴシック" panose="020B0600070205080204" pitchFamily="50" charset="-128"/>
            </a:rPr>
            <a:t>101.1</a:t>
          </a:r>
          <a:r>
            <a:rPr kumimoji="1" lang="ja-JP" altLang="en-US" sz="1200">
              <a:latin typeface="ＭＳ Ｐゴシック" panose="020B0600070205080204" pitchFamily="50" charset="-128"/>
              <a:ea typeface="ＭＳ Ｐゴシック" panose="020B0600070205080204" pitchFamily="50" charset="-128"/>
            </a:rPr>
            <a:t>となり、前年度比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ポイントの減少（改善）となったが、類似団体平均と比較し、</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ポイント上回っている状況である。また、全国の町村平均と比較しても、</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ポイント上回る結果となっている。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として職員構成（経験年数階層）の変動や職員の新陳代謝に起因する指数の増減がみられ、近年は減少傾向にある。しかしながら、類似団体及び全国の町村平均との差が認められるため、これからも国や県の給与制度の在り方、改正の動向等にも注視しながら、より適切な給与制度の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43039</xdr:rowOff>
    </xdr:to>
    <xdr:cxnSp macro="">
      <xdr:nvCxnSpPr>
        <xdr:cNvPr id="255" name="直線コネクタ 254"/>
        <xdr:cNvCxnSpPr/>
      </xdr:nvCxnSpPr>
      <xdr:spPr>
        <a:xfrm flipV="1">
          <a:off x="16179800" y="152886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43039</xdr:rowOff>
    </xdr:from>
    <xdr:to>
      <xdr:col>77</xdr:col>
      <xdr:colOff>44450</xdr:colOff>
      <xdr:row>89</xdr:row>
      <xdr:rowOff>83255</xdr:rowOff>
    </xdr:to>
    <xdr:cxnSp macro="">
      <xdr:nvCxnSpPr>
        <xdr:cNvPr id="258" name="直線コネクタ 257"/>
        <xdr:cNvCxnSpPr/>
      </xdr:nvCxnSpPr>
      <xdr:spPr>
        <a:xfrm flipV="1">
          <a:off x="15290800" y="153020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83255</xdr:rowOff>
    </xdr:to>
    <xdr:cxnSp macro="">
      <xdr:nvCxnSpPr>
        <xdr:cNvPr id="261" name="直線コネクタ 260"/>
        <xdr:cNvCxnSpPr/>
      </xdr:nvCxnSpPr>
      <xdr:spPr>
        <a:xfrm>
          <a:off x="14401800" y="1532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69850</xdr:rowOff>
    </xdr:to>
    <xdr:cxnSp macro="">
      <xdr:nvCxnSpPr>
        <xdr:cNvPr id="264" name="直線コネクタ 263"/>
        <xdr:cNvCxnSpPr/>
      </xdr:nvCxnSpPr>
      <xdr:spPr>
        <a:xfrm>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4" name="楕円 273"/>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122361</xdr:rowOff>
    </xdr:from>
    <xdr:ext cx="762000" cy="259045"/>
    <xdr:sp macro="" textlink="">
      <xdr:nvSpPr>
        <xdr:cNvPr id="275" name="給与水準   （国との比較）該当値テキスト"/>
        <xdr:cNvSpPr txBox="1"/>
      </xdr:nvSpPr>
      <xdr:spPr>
        <a:xfrm>
          <a:off x="17106900" y="1520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163689</xdr:rowOff>
    </xdr:from>
    <xdr:to>
      <xdr:col>77</xdr:col>
      <xdr:colOff>95250</xdr:colOff>
      <xdr:row>89</xdr:row>
      <xdr:rowOff>93839</xdr:rowOff>
    </xdr:to>
    <xdr:sp macro="" textlink="">
      <xdr:nvSpPr>
        <xdr:cNvPr id="276" name="楕円 275"/>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78616</xdr:rowOff>
    </xdr:from>
    <xdr:ext cx="736600" cy="259045"/>
    <xdr:sp macro="" textlink="">
      <xdr:nvSpPr>
        <xdr:cNvPr id="277" name="テキスト ボックス 276"/>
        <xdr:cNvSpPr txBox="1"/>
      </xdr:nvSpPr>
      <xdr:spPr>
        <a:xfrm>
          <a:off x="15798800" y="153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32455</xdr:rowOff>
    </xdr:from>
    <xdr:to>
      <xdr:col>73</xdr:col>
      <xdr:colOff>44450</xdr:colOff>
      <xdr:row>89</xdr:row>
      <xdr:rowOff>134055</xdr:rowOff>
    </xdr:to>
    <xdr:sp macro="" textlink="">
      <xdr:nvSpPr>
        <xdr:cNvPr id="278" name="楕円 277"/>
        <xdr:cNvSpPr/>
      </xdr:nvSpPr>
      <xdr:spPr>
        <a:xfrm>
          <a:off x="15240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118832</xdr:rowOff>
    </xdr:from>
    <xdr:ext cx="762000" cy="259045"/>
    <xdr:sp macro="" textlink="">
      <xdr:nvSpPr>
        <xdr:cNvPr id="279" name="テキスト ボックス 278"/>
        <xdr:cNvSpPr txBox="1"/>
      </xdr:nvSpPr>
      <xdr:spPr>
        <a:xfrm>
          <a:off x="14909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人当たりの職員数は、前年度から</a:t>
          </a:r>
          <a:r>
            <a:rPr kumimoji="1" lang="en-US" altLang="ja-JP" sz="1200">
              <a:latin typeface="ＭＳ Ｐゴシック" panose="020B0600070205080204" pitchFamily="50" charset="-128"/>
              <a:ea typeface="ＭＳ Ｐゴシック" panose="020B0600070205080204" pitchFamily="50" charset="-128"/>
            </a:rPr>
            <a:t>0.22</a:t>
          </a:r>
          <a:r>
            <a:rPr kumimoji="1" lang="ja-JP" altLang="en-US" sz="1200">
              <a:latin typeface="ＭＳ Ｐゴシック" panose="020B0600070205080204" pitchFamily="50" charset="-128"/>
              <a:ea typeface="ＭＳ Ｐゴシック" panose="020B0600070205080204" pitchFamily="50" charset="-128"/>
            </a:rPr>
            <a:t>人増加し、類似団体平均を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人上回る</a:t>
          </a:r>
          <a:r>
            <a:rPr kumimoji="1" lang="en-US" altLang="ja-JP" sz="1200">
              <a:latin typeface="ＭＳ Ｐゴシック" panose="020B0600070205080204" pitchFamily="50" charset="-128"/>
              <a:ea typeface="ＭＳ Ｐゴシック" panose="020B0600070205080204" pitchFamily="50" charset="-128"/>
            </a:rPr>
            <a:t>7.41</a:t>
          </a:r>
          <a:r>
            <a:rPr kumimoji="1" lang="ja-JP" altLang="en-US" sz="1200">
              <a:latin typeface="ＭＳ Ｐゴシック" panose="020B0600070205080204" pitchFamily="50" charset="-128"/>
              <a:ea typeface="ＭＳ Ｐゴシック" panose="020B0600070205080204" pitchFamily="50" charset="-128"/>
            </a:rPr>
            <a:t>人となっている。職員数は減少しているが、人口についても減少しているため、数値としては人口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人当たりの職員数が増加となってしまっている。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行政課題や行政ニーズが増大する中ではあるが、今後も民間委託の推進や事務事業の見直しなどにより、さらに簡素で効率的な組織体制の整備を図り、適正な定員管理を進めていく。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24584</xdr:rowOff>
    </xdr:from>
    <xdr:to>
      <xdr:col>81</xdr:col>
      <xdr:colOff>44450</xdr:colOff>
      <xdr:row>61</xdr:row>
      <xdr:rowOff>62502</xdr:rowOff>
    </xdr:to>
    <xdr:cxnSp macro="">
      <xdr:nvCxnSpPr>
        <xdr:cNvPr id="320" name="直線コネクタ 319"/>
        <xdr:cNvCxnSpPr/>
      </xdr:nvCxnSpPr>
      <xdr:spPr>
        <a:xfrm>
          <a:off x="16179800" y="10483034"/>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24584</xdr:rowOff>
    </xdr:from>
    <xdr:to>
      <xdr:col>77</xdr:col>
      <xdr:colOff>44450</xdr:colOff>
      <xdr:row>61</xdr:row>
      <xdr:rowOff>55608</xdr:rowOff>
    </xdr:to>
    <xdr:cxnSp macro="">
      <xdr:nvCxnSpPr>
        <xdr:cNvPr id="323" name="直線コネクタ 322"/>
        <xdr:cNvCxnSpPr/>
      </xdr:nvCxnSpPr>
      <xdr:spPr>
        <a:xfrm flipV="1">
          <a:off x="15290800" y="10483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55608</xdr:rowOff>
    </xdr:to>
    <xdr:cxnSp macro="">
      <xdr:nvCxnSpPr>
        <xdr:cNvPr id="326" name="直線コネクタ 325"/>
        <xdr:cNvCxnSpPr/>
      </xdr:nvCxnSpPr>
      <xdr:spPr>
        <a:xfrm>
          <a:off x="14401800" y="1050371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31478</xdr:rowOff>
    </xdr:from>
    <xdr:to>
      <xdr:col>68</xdr:col>
      <xdr:colOff>152400</xdr:colOff>
      <xdr:row>61</xdr:row>
      <xdr:rowOff>45266</xdr:rowOff>
    </xdr:to>
    <xdr:cxnSp macro="">
      <xdr:nvCxnSpPr>
        <xdr:cNvPr id="329" name="直線コネクタ 328"/>
        <xdr:cNvCxnSpPr/>
      </xdr:nvCxnSpPr>
      <xdr:spPr>
        <a:xfrm>
          <a:off x="13512800" y="1048992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11702</xdr:rowOff>
    </xdr:from>
    <xdr:to>
      <xdr:col>81</xdr:col>
      <xdr:colOff>95250</xdr:colOff>
      <xdr:row>61</xdr:row>
      <xdr:rowOff>113302</xdr:rowOff>
    </xdr:to>
    <xdr:sp macro="" textlink="">
      <xdr:nvSpPr>
        <xdr:cNvPr id="339" name="楕円 338"/>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155229</xdr:rowOff>
    </xdr:from>
    <xdr:ext cx="762000" cy="259045"/>
    <xdr:sp macro="" textlink="">
      <xdr:nvSpPr>
        <xdr:cNvPr id="340" name="定員管理の状況該当値テキスト"/>
        <xdr:cNvSpPr txBox="1"/>
      </xdr:nvSpPr>
      <xdr:spPr>
        <a:xfrm>
          <a:off x="17106900" y="1044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145234</xdr:rowOff>
    </xdr:from>
    <xdr:to>
      <xdr:col>77</xdr:col>
      <xdr:colOff>95250</xdr:colOff>
      <xdr:row>61</xdr:row>
      <xdr:rowOff>75384</xdr:rowOff>
    </xdr:to>
    <xdr:sp macro="" textlink="">
      <xdr:nvSpPr>
        <xdr:cNvPr id="341" name="楕円 340"/>
        <xdr:cNvSpPr/>
      </xdr:nvSpPr>
      <xdr:spPr>
        <a:xfrm>
          <a:off x="16129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60161</xdr:rowOff>
    </xdr:from>
    <xdr:ext cx="736600" cy="259045"/>
    <xdr:sp macro="" textlink="">
      <xdr:nvSpPr>
        <xdr:cNvPr id="342" name="テキスト ボックス 341"/>
        <xdr:cNvSpPr txBox="1"/>
      </xdr:nvSpPr>
      <xdr:spPr>
        <a:xfrm>
          <a:off x="15798800" y="1051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4808</xdr:rowOff>
    </xdr:from>
    <xdr:to>
      <xdr:col>73</xdr:col>
      <xdr:colOff>44450</xdr:colOff>
      <xdr:row>61</xdr:row>
      <xdr:rowOff>106408</xdr:rowOff>
    </xdr:to>
    <xdr:sp macro="" textlink="">
      <xdr:nvSpPr>
        <xdr:cNvPr id="343" name="楕円 342"/>
        <xdr:cNvSpPr/>
      </xdr:nvSpPr>
      <xdr:spPr>
        <a:xfrm>
          <a:off x="15240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91185</xdr:rowOff>
    </xdr:from>
    <xdr:ext cx="762000" cy="259045"/>
    <xdr:sp macro="" textlink="">
      <xdr:nvSpPr>
        <xdr:cNvPr id="344" name="テキスト ボックス 343"/>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165916</xdr:rowOff>
    </xdr:from>
    <xdr:to>
      <xdr:col>68</xdr:col>
      <xdr:colOff>203200</xdr:colOff>
      <xdr:row>61</xdr:row>
      <xdr:rowOff>96066</xdr:rowOff>
    </xdr:to>
    <xdr:sp macro="" textlink="">
      <xdr:nvSpPr>
        <xdr:cNvPr id="345" name="楕円 344"/>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46" name="テキスト ボックス 345"/>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152128</xdr:rowOff>
    </xdr:from>
    <xdr:to>
      <xdr:col>64</xdr:col>
      <xdr:colOff>152400</xdr:colOff>
      <xdr:row>61</xdr:row>
      <xdr:rowOff>82278</xdr:rowOff>
    </xdr:to>
    <xdr:sp macro="" textlink="">
      <xdr:nvSpPr>
        <xdr:cNvPr id="347" name="楕円 346"/>
        <xdr:cNvSpPr/>
      </xdr:nvSpPr>
      <xdr:spPr>
        <a:xfrm>
          <a:off x="13462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67055</xdr:rowOff>
    </xdr:from>
    <xdr:ext cx="762000" cy="259045"/>
    <xdr:sp macro="" textlink="">
      <xdr:nvSpPr>
        <xdr:cNvPr id="348" name="テキスト ボックス 347"/>
        <xdr:cNvSpPr txBox="1"/>
      </xdr:nvSpPr>
      <xdr:spPr>
        <a:xfrm>
          <a:off x="13131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％となり、前年度比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％の増加（悪化）となった。類似団体平均と比較し、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地方債現在高が減少するも、単年度の元利償還金額が増加したこと等により数値が上昇した。また当該比率が比較的低かった平成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年度の数値が算定対象から除外されたため、数値が増加することとなった。単年度の財政運営に公債費が過度に影響を及ぼさないよう負担の平準化を図っていく。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40</xdr:row>
      <xdr:rowOff>11176</xdr:rowOff>
    </xdr:to>
    <xdr:cxnSp macro="">
      <xdr:nvCxnSpPr>
        <xdr:cNvPr id="380" name="直線コネクタ 379"/>
        <xdr:cNvCxnSpPr/>
      </xdr:nvCxnSpPr>
      <xdr:spPr>
        <a:xfrm>
          <a:off x="16179800" y="68112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124714</xdr:rowOff>
    </xdr:to>
    <xdr:cxnSp macro="">
      <xdr:nvCxnSpPr>
        <xdr:cNvPr id="383" name="直線コネクタ 382"/>
        <xdr:cNvCxnSpPr/>
      </xdr:nvCxnSpPr>
      <xdr:spPr>
        <a:xfrm>
          <a:off x="15290800" y="671474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39</xdr:row>
      <xdr:rowOff>28194</xdr:rowOff>
    </xdr:to>
    <xdr:cxnSp macro="">
      <xdr:nvCxnSpPr>
        <xdr:cNvPr id="386" name="直線コネクタ 385"/>
        <xdr:cNvCxnSpPr/>
      </xdr:nvCxnSpPr>
      <xdr:spPr>
        <a:xfrm>
          <a:off x="14401800" y="662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112776</xdr:rowOff>
    </xdr:to>
    <xdr:cxnSp macro="">
      <xdr:nvCxnSpPr>
        <xdr:cNvPr id="389" name="直線コネクタ 388"/>
        <xdr:cNvCxnSpPr/>
      </xdr:nvCxnSpPr>
      <xdr:spPr>
        <a:xfrm>
          <a:off x="13512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9" name="楕円 398"/>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400"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401" name="楕円 400"/>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2" name="テキスト ボックス 401"/>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5" name="楕円 404"/>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6" name="テキスト ボックス 405"/>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13716</xdr:rowOff>
    </xdr:from>
    <xdr:to>
      <xdr:col>64</xdr:col>
      <xdr:colOff>152400</xdr:colOff>
      <xdr:row>38</xdr:row>
      <xdr:rowOff>115316</xdr:rowOff>
    </xdr:to>
    <xdr:sp macro="" textlink="">
      <xdr:nvSpPr>
        <xdr:cNvPr id="407" name="楕円 406"/>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125493</xdr:rowOff>
    </xdr:from>
    <xdr:ext cx="762000" cy="259045"/>
    <xdr:sp macro="" textlink="">
      <xdr:nvSpPr>
        <xdr:cNvPr id="408" name="テキスト ボックス 407"/>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ポイントの減少（改善）となった。類似団体平均と比較し、</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ポイント上回っているが年々乖離が減少している状況である。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財政調整基金などの充当可能基金の増加や建設地方債の新規発行抑制に伴う地方債現在高減少により、前年度を</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ポイント下回った。将来世代に過度な負担を残さないよう、適切に町債を活用し、地方債残高の総額抑制に努めていく。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75595</xdr:rowOff>
    </xdr:from>
    <xdr:to>
      <xdr:col>81</xdr:col>
      <xdr:colOff>44450</xdr:colOff>
      <xdr:row>17</xdr:row>
      <xdr:rowOff>40882</xdr:rowOff>
    </xdr:to>
    <xdr:cxnSp macro="">
      <xdr:nvCxnSpPr>
        <xdr:cNvPr id="444" name="直線コネクタ 443"/>
        <xdr:cNvCxnSpPr/>
      </xdr:nvCxnSpPr>
      <xdr:spPr>
        <a:xfrm flipV="1">
          <a:off x="16179800" y="2818795"/>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40882</xdr:rowOff>
    </xdr:from>
    <xdr:to>
      <xdr:col>77</xdr:col>
      <xdr:colOff>44450</xdr:colOff>
      <xdr:row>18</xdr:row>
      <xdr:rowOff>32597</xdr:rowOff>
    </xdr:to>
    <xdr:cxnSp macro="">
      <xdr:nvCxnSpPr>
        <xdr:cNvPr id="447" name="直線コネクタ 446"/>
        <xdr:cNvCxnSpPr/>
      </xdr:nvCxnSpPr>
      <xdr:spPr>
        <a:xfrm flipV="1">
          <a:off x="15290800" y="2955532"/>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32597</xdr:rowOff>
    </xdr:from>
    <xdr:to>
      <xdr:col>72</xdr:col>
      <xdr:colOff>203200</xdr:colOff>
      <xdr:row>18</xdr:row>
      <xdr:rowOff>82006</xdr:rowOff>
    </xdr:to>
    <xdr:cxnSp macro="">
      <xdr:nvCxnSpPr>
        <xdr:cNvPr id="450" name="直線コネクタ 449"/>
        <xdr:cNvCxnSpPr/>
      </xdr:nvCxnSpPr>
      <xdr:spPr>
        <a:xfrm flipV="1">
          <a:off x="14401800" y="3118697"/>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82006</xdr:rowOff>
    </xdr:from>
    <xdr:to>
      <xdr:col>68</xdr:col>
      <xdr:colOff>152400</xdr:colOff>
      <xdr:row>18</xdr:row>
      <xdr:rowOff>142905</xdr:rowOff>
    </xdr:to>
    <xdr:cxnSp macro="">
      <xdr:nvCxnSpPr>
        <xdr:cNvPr id="453" name="直線コネクタ 452"/>
        <xdr:cNvCxnSpPr/>
      </xdr:nvCxnSpPr>
      <xdr:spPr>
        <a:xfrm flipV="1">
          <a:off x="13512800" y="316810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24795</xdr:rowOff>
    </xdr:from>
    <xdr:to>
      <xdr:col>81</xdr:col>
      <xdr:colOff>95250</xdr:colOff>
      <xdr:row>16</xdr:row>
      <xdr:rowOff>126395</xdr:rowOff>
    </xdr:to>
    <xdr:sp macro="" textlink="">
      <xdr:nvSpPr>
        <xdr:cNvPr id="463" name="楕円 462"/>
        <xdr:cNvSpPr/>
      </xdr:nvSpPr>
      <xdr:spPr>
        <a:xfrm>
          <a:off x="16967200" y="27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168322</xdr:rowOff>
    </xdr:from>
    <xdr:ext cx="762000" cy="259045"/>
    <xdr:sp macro="" textlink="">
      <xdr:nvSpPr>
        <xdr:cNvPr id="464" name="将来負担の状況該当値テキスト"/>
        <xdr:cNvSpPr txBox="1"/>
      </xdr:nvSpPr>
      <xdr:spPr>
        <a:xfrm>
          <a:off x="17106900" y="274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161532</xdr:rowOff>
    </xdr:from>
    <xdr:to>
      <xdr:col>77</xdr:col>
      <xdr:colOff>95250</xdr:colOff>
      <xdr:row>17</xdr:row>
      <xdr:rowOff>91682</xdr:rowOff>
    </xdr:to>
    <xdr:sp macro="" textlink="">
      <xdr:nvSpPr>
        <xdr:cNvPr id="465" name="楕円 464"/>
        <xdr:cNvSpPr/>
      </xdr:nvSpPr>
      <xdr:spPr>
        <a:xfrm>
          <a:off x="16129000" y="2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76459</xdr:rowOff>
    </xdr:from>
    <xdr:ext cx="736600" cy="259045"/>
    <xdr:sp macro="" textlink="">
      <xdr:nvSpPr>
        <xdr:cNvPr id="466" name="テキスト ボックス 465"/>
        <xdr:cNvSpPr txBox="1"/>
      </xdr:nvSpPr>
      <xdr:spPr>
        <a:xfrm>
          <a:off x="15798800" y="299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153247</xdr:rowOff>
    </xdr:from>
    <xdr:to>
      <xdr:col>73</xdr:col>
      <xdr:colOff>44450</xdr:colOff>
      <xdr:row>18</xdr:row>
      <xdr:rowOff>83397</xdr:rowOff>
    </xdr:to>
    <xdr:sp macro="" textlink="">
      <xdr:nvSpPr>
        <xdr:cNvPr id="467" name="楕円 466"/>
        <xdr:cNvSpPr/>
      </xdr:nvSpPr>
      <xdr:spPr>
        <a:xfrm>
          <a:off x="15240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68174</xdr:rowOff>
    </xdr:from>
    <xdr:ext cx="762000" cy="259045"/>
    <xdr:sp macro="" textlink="">
      <xdr:nvSpPr>
        <xdr:cNvPr id="468" name="テキスト ボックス 467"/>
        <xdr:cNvSpPr txBox="1"/>
      </xdr:nvSpPr>
      <xdr:spPr>
        <a:xfrm>
          <a:off x="14909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31206</xdr:rowOff>
    </xdr:from>
    <xdr:to>
      <xdr:col>68</xdr:col>
      <xdr:colOff>203200</xdr:colOff>
      <xdr:row>18</xdr:row>
      <xdr:rowOff>132806</xdr:rowOff>
    </xdr:to>
    <xdr:sp macro="" textlink="">
      <xdr:nvSpPr>
        <xdr:cNvPr id="469" name="楕円 468"/>
        <xdr:cNvSpPr/>
      </xdr:nvSpPr>
      <xdr:spPr>
        <a:xfrm>
          <a:off x="14351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117583</xdr:rowOff>
    </xdr:from>
    <xdr:ext cx="762000" cy="259045"/>
    <xdr:sp macro="" textlink="">
      <xdr:nvSpPr>
        <xdr:cNvPr id="470" name="テキスト ボックス 469"/>
        <xdr:cNvSpPr txBox="1"/>
      </xdr:nvSpPr>
      <xdr:spPr>
        <a:xfrm>
          <a:off x="14020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92105</xdr:rowOff>
    </xdr:from>
    <xdr:to>
      <xdr:col>64</xdr:col>
      <xdr:colOff>152400</xdr:colOff>
      <xdr:row>19</xdr:row>
      <xdr:rowOff>22255</xdr:rowOff>
    </xdr:to>
    <xdr:sp macro="" textlink="">
      <xdr:nvSpPr>
        <xdr:cNvPr id="471" name="楕円 470"/>
        <xdr:cNvSpPr/>
      </xdr:nvSpPr>
      <xdr:spPr>
        <a:xfrm>
          <a:off x="13462000" y="31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7032</xdr:rowOff>
    </xdr:from>
    <xdr:ext cx="762000" cy="259045"/>
    <xdr:sp macro="" textlink="">
      <xdr:nvSpPr>
        <xdr:cNvPr id="472" name="テキスト ボックス 471"/>
        <xdr:cNvSpPr txBox="1"/>
      </xdr:nvSpPr>
      <xdr:spPr>
        <a:xfrm>
          <a:off x="13131800" y="32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新規職員採用の抑制により、人件費の抑制に取り組んでいる。今年度は職員数の減員や退職金の特別負担金が減少となったことにより、前年度を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ポイント下回った。しかし依然として類似団体平均と比べて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当町は、保育園３園と学校給食センターを町直営で運営していることなどが人件費の比率を高める要因となっており、計画的な定員管理に基づき人件費の削減を今後も継続して推進する。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21844</xdr:rowOff>
    </xdr:to>
    <xdr:cxnSp macro="">
      <xdr:nvCxnSpPr>
        <xdr:cNvPr id="64" name="直線コネクタ 63"/>
        <xdr:cNvCxnSpPr/>
      </xdr:nvCxnSpPr>
      <xdr:spPr>
        <a:xfrm flipV="1">
          <a:off x="3987800" y="6486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35560</xdr:rowOff>
    </xdr:to>
    <xdr:cxnSp macro="">
      <xdr:nvCxnSpPr>
        <xdr:cNvPr id="67" name="直線コネクタ 66"/>
        <xdr:cNvCxnSpPr/>
      </xdr:nvCxnSpPr>
      <xdr:spPr>
        <a:xfrm flipV="1">
          <a:off x="3098800" y="65369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49276</xdr:rowOff>
    </xdr:to>
    <xdr:cxnSp macro="">
      <xdr:nvCxnSpPr>
        <xdr:cNvPr id="70" name="直線コネクタ 69"/>
        <xdr:cNvCxnSpPr/>
      </xdr:nvCxnSpPr>
      <xdr:spPr>
        <a:xfrm flipV="1">
          <a:off x="2209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99568</xdr:rowOff>
    </xdr:to>
    <xdr:cxnSp macro="">
      <xdr:nvCxnSpPr>
        <xdr:cNvPr id="73" name="直線コネクタ 72"/>
        <xdr:cNvCxnSpPr/>
      </xdr:nvCxnSpPr>
      <xdr:spPr>
        <a:xfrm flipV="1">
          <a:off x="1320800" y="6564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ポイント減少し、類似団体平均を</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この減少の主な要因は施設の効用を維持するために必要となる点検等を物件費から維持補修費に計上したためである。今後さらに施設管理に係る委託の見直しや事務の効率化を推進し、行政コストの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43180</xdr:rowOff>
    </xdr:to>
    <xdr:cxnSp macro="">
      <xdr:nvCxnSpPr>
        <xdr:cNvPr id="125" name="直線コネクタ 124"/>
        <xdr:cNvCxnSpPr/>
      </xdr:nvCxnSpPr>
      <xdr:spPr>
        <a:xfrm flipV="1">
          <a:off x="15671800" y="2390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43180</xdr:rowOff>
    </xdr:from>
    <xdr:to>
      <xdr:col>78</xdr:col>
      <xdr:colOff>69850</xdr:colOff>
      <xdr:row>14</xdr:row>
      <xdr:rowOff>50800</xdr:rowOff>
    </xdr:to>
    <xdr:cxnSp macro="">
      <xdr:nvCxnSpPr>
        <xdr:cNvPr id="128" name="直線コネクタ 127"/>
        <xdr:cNvCxnSpPr/>
      </xdr:nvCxnSpPr>
      <xdr:spPr>
        <a:xfrm flipV="1">
          <a:off x="14782800" y="244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50800</xdr:rowOff>
    </xdr:to>
    <xdr:cxnSp macro="">
      <xdr:nvCxnSpPr>
        <xdr:cNvPr id="131" name="直線コネクタ 130"/>
        <xdr:cNvCxnSpPr/>
      </xdr:nvCxnSpPr>
      <xdr:spPr>
        <a:xfrm>
          <a:off x="13893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127000</xdr:rowOff>
    </xdr:to>
    <xdr:cxnSp macro="">
      <xdr:nvCxnSpPr>
        <xdr:cNvPr id="134" name="直線コネクタ 133"/>
        <xdr:cNvCxnSpPr/>
      </xdr:nvCxnSpPr>
      <xdr:spPr>
        <a:xfrm flipV="1">
          <a:off x="13004800" y="243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4" name="楕円 143"/>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5" name="物件費該当値テキスト"/>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163830</xdr:rowOff>
    </xdr:from>
    <xdr:to>
      <xdr:col>78</xdr:col>
      <xdr:colOff>120650</xdr:colOff>
      <xdr:row>14</xdr:row>
      <xdr:rowOff>93980</xdr:rowOff>
    </xdr:to>
    <xdr:sp macro="" textlink="">
      <xdr:nvSpPr>
        <xdr:cNvPr id="146" name="楕円 145"/>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104157</xdr:rowOff>
    </xdr:from>
    <xdr:ext cx="736600" cy="259045"/>
    <xdr:sp macro="" textlink="">
      <xdr:nvSpPr>
        <xdr:cNvPr id="147" name="テキスト ボックス 146"/>
        <xdr:cNvSpPr txBox="1"/>
      </xdr:nvSpPr>
      <xdr:spPr>
        <a:xfrm>
          <a:off x="15290800" y="21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8" name="楕円 147"/>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9" name="テキスト ボックス 14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0" name="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ポイント増加し、類似団体平均と比べて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これは介護給付・訓練等給付費等負担金や放課後児童健全育成委託料などの増加による。少子化の影響で子どもに係る経費は減少するも、高齢者割合が増加することで介護給付・訓練等給付費支給事業などの給付費の増加傾向が今後も続くものと予測されるため、予防対策の事業を拡充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63500</xdr:rowOff>
    </xdr:to>
    <xdr:cxnSp macro="">
      <xdr:nvCxnSpPr>
        <xdr:cNvPr id="186" name="直線コネクタ 185"/>
        <xdr:cNvCxnSpPr/>
      </xdr:nvCxnSpPr>
      <xdr:spPr>
        <a:xfrm>
          <a:off x="3987800" y="963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63500</xdr:rowOff>
    </xdr:to>
    <xdr:cxnSp macro="">
      <xdr:nvCxnSpPr>
        <xdr:cNvPr id="189" name="直線コネクタ 188"/>
        <xdr:cNvCxnSpPr/>
      </xdr:nvCxnSpPr>
      <xdr:spPr>
        <a:xfrm flipV="1">
          <a:off x="3098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63500</xdr:rowOff>
    </xdr:to>
    <xdr:cxnSp macro="">
      <xdr:nvCxnSpPr>
        <xdr:cNvPr id="192" name="直線コネクタ 191"/>
        <xdr:cNvCxnSpPr/>
      </xdr:nvCxnSpPr>
      <xdr:spPr>
        <a:xfrm>
          <a:off x="2209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38100</xdr:rowOff>
    </xdr:to>
    <xdr:cxnSp macro="">
      <xdr:nvCxnSpPr>
        <xdr:cNvPr id="195" name="直線コネクタ 194"/>
        <xdr:cNvCxnSpPr/>
      </xdr:nvCxnSpPr>
      <xdr:spPr>
        <a:xfrm flipV="1">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5" name="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7" name="楕円 206"/>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08" name="テキスト ボックス 207"/>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09" name="楕円 208"/>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0" name="テキスト ボックス 209"/>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1" name="楕円 210"/>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2" name="テキスト ボックス 211"/>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3" name="楕円 212"/>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4" name="テキスト ボックス 213"/>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その他は前年度から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ポイント上回った。</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これは主に下水道事業特別会計における繰出基準に基づく繰出金の増加が要因となっている。今後も、特別会計の歳入確保や経費の節減により一般会計の負担額を減らしていくよう努める。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88900</xdr:rowOff>
    </xdr:to>
    <xdr:cxnSp macro="">
      <xdr:nvCxnSpPr>
        <xdr:cNvPr id="251" name="直線コネクタ 250"/>
        <xdr:cNvCxnSpPr/>
      </xdr:nvCxnSpPr>
      <xdr:spPr>
        <a:xfrm>
          <a:off x="15671800" y="9899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127000</xdr:rowOff>
    </xdr:to>
    <xdr:cxnSp macro="">
      <xdr:nvCxnSpPr>
        <xdr:cNvPr id="254" name="直線コネクタ 253"/>
        <xdr:cNvCxnSpPr/>
      </xdr:nvCxnSpPr>
      <xdr:spPr>
        <a:xfrm>
          <a:off x="14782800" y="97758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58</xdr:row>
      <xdr:rowOff>12700</xdr:rowOff>
    </xdr:to>
    <xdr:cxnSp macro="">
      <xdr:nvCxnSpPr>
        <xdr:cNvPr id="257" name="直線コネクタ 256"/>
        <xdr:cNvCxnSpPr/>
      </xdr:nvCxnSpPr>
      <xdr:spPr>
        <a:xfrm flipV="1">
          <a:off x="13893800" y="97758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136525</xdr:rowOff>
    </xdr:from>
    <xdr:to>
      <xdr:col>69</xdr:col>
      <xdr:colOff>92075</xdr:colOff>
      <xdr:row>58</xdr:row>
      <xdr:rowOff>12700</xdr:rowOff>
    </xdr:to>
    <xdr:cxnSp macro="">
      <xdr:nvCxnSpPr>
        <xdr:cNvPr id="260" name="直線コネクタ 259"/>
        <xdr:cNvCxnSpPr/>
      </xdr:nvCxnSpPr>
      <xdr:spPr>
        <a:xfrm>
          <a:off x="13004800" y="9909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2" name="楕円 271"/>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3" name="テキスト ボックス 272"/>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4" name="楕円 273"/>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5" name="テキスト ボックス 274"/>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85725</xdr:rowOff>
    </xdr:from>
    <xdr:to>
      <xdr:col>65</xdr:col>
      <xdr:colOff>53975</xdr:colOff>
      <xdr:row>58</xdr:row>
      <xdr:rowOff>15875</xdr:rowOff>
    </xdr:to>
    <xdr:sp macro="" textlink="">
      <xdr:nvSpPr>
        <xdr:cNvPr id="278" name="楕円 277"/>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652</xdr:rowOff>
    </xdr:from>
    <xdr:ext cx="762000" cy="259045"/>
    <xdr:sp macro="" textlink="">
      <xdr:nvSpPr>
        <xdr:cNvPr id="279" name="テキスト ボックス 278"/>
        <xdr:cNvSpPr txBox="1"/>
      </xdr:nvSpPr>
      <xdr:spPr>
        <a:xfrm>
          <a:off x="12623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これは主に小川地区衛生組合や比企広域市町村圏組合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への経常的な支出として計上する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継続的に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の効果を検証し、廃止を含めた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見直しを行うことで経費抑制に努める。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163576</xdr:rowOff>
    </xdr:to>
    <xdr:cxnSp macro="">
      <xdr:nvCxnSpPr>
        <xdr:cNvPr id="309" name="直線コネクタ 308"/>
        <xdr:cNvCxnSpPr/>
      </xdr:nvCxnSpPr>
      <xdr:spPr>
        <a:xfrm>
          <a:off x="15671800" y="62809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154432</xdr:rowOff>
    </xdr:to>
    <xdr:cxnSp macro="">
      <xdr:nvCxnSpPr>
        <xdr:cNvPr id="312" name="直線コネクタ 311"/>
        <xdr:cNvCxnSpPr/>
      </xdr:nvCxnSpPr>
      <xdr:spPr>
        <a:xfrm flipV="1">
          <a:off x="14782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154432</xdr:rowOff>
    </xdr:to>
    <xdr:cxnSp macro="">
      <xdr:nvCxnSpPr>
        <xdr:cNvPr id="315" name="直線コネクタ 314"/>
        <xdr:cNvCxnSpPr/>
      </xdr:nvCxnSpPr>
      <xdr:spPr>
        <a:xfrm>
          <a:off x="13893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145288</xdr:rowOff>
    </xdr:to>
    <xdr:cxnSp macro="">
      <xdr:nvCxnSpPr>
        <xdr:cNvPr id="318" name="直線コネクタ 317"/>
        <xdr:cNvCxnSpPr/>
      </xdr:nvCxnSpPr>
      <xdr:spPr>
        <a:xfrm flipV="1">
          <a:off x="13004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8" name="楕円 327"/>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9"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1" name="テキスト ボックス 33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2" name="楕円 331"/>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3" name="テキスト ボックス 33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臨時財政対策債の元金償還の増加が主な要因である。公債費の負担が非常に重いものになってきているため、地方債の発行を伴う新規建設事業を抑制するとともに、交付税算入率の高い地方債を活用しながら、引き続き町債の適切な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77470</xdr:rowOff>
    </xdr:to>
    <xdr:cxnSp macro="">
      <xdr:nvCxnSpPr>
        <xdr:cNvPr id="370" name="直線コネクタ 369"/>
        <xdr:cNvCxnSpPr/>
      </xdr:nvCxnSpPr>
      <xdr:spPr>
        <a:xfrm>
          <a:off x="3987800" y="13263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62230</xdr:rowOff>
    </xdr:to>
    <xdr:cxnSp macro="">
      <xdr:nvCxnSpPr>
        <xdr:cNvPr id="373" name="直線コネクタ 372"/>
        <xdr:cNvCxnSpPr/>
      </xdr:nvCxnSpPr>
      <xdr:spPr>
        <a:xfrm>
          <a:off x="3098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31750</xdr:rowOff>
    </xdr:to>
    <xdr:cxnSp macro="">
      <xdr:nvCxnSpPr>
        <xdr:cNvPr id="376" name="直線コネクタ 375"/>
        <xdr:cNvCxnSpPr/>
      </xdr:nvCxnSpPr>
      <xdr:spPr>
        <a:xfrm>
          <a:off x="2209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142239</xdr:rowOff>
    </xdr:to>
    <xdr:cxnSp macro="">
      <xdr:nvCxnSpPr>
        <xdr:cNvPr id="379" name="直線コネクタ 378"/>
        <xdr:cNvCxnSpPr/>
      </xdr:nvCxnSpPr>
      <xdr:spPr>
        <a:xfrm>
          <a:off x="1320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89" name="楕円 388"/>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0"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1" name="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92" name="テキスト ボックス 391"/>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3" name="楕円 392"/>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4" name="テキスト ボックス 393"/>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5" name="楕円 394"/>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96" name="テキスト ボックス 395"/>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7" name="楕円 396"/>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8" name="テキスト ボックス 397"/>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公債費以外は前年度から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人件費が類似団体平均を上回っていることからも人件費の削減を重点課題とし、引き続きすべての経常経費の削減に努める。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147574</xdr:rowOff>
    </xdr:to>
    <xdr:cxnSp macro="">
      <xdr:nvCxnSpPr>
        <xdr:cNvPr id="429" name="直線コネクタ 428"/>
        <xdr:cNvCxnSpPr/>
      </xdr:nvCxnSpPr>
      <xdr:spPr>
        <a:xfrm>
          <a:off x="15671800" y="13303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115570</xdr:rowOff>
    </xdr:to>
    <xdr:cxnSp macro="">
      <xdr:nvCxnSpPr>
        <xdr:cNvPr id="432" name="直線コネクタ 431"/>
        <xdr:cNvCxnSpPr/>
      </xdr:nvCxnSpPr>
      <xdr:spPr>
        <a:xfrm flipV="1">
          <a:off x="14782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170435</xdr:rowOff>
    </xdr:to>
    <xdr:cxnSp macro="">
      <xdr:nvCxnSpPr>
        <xdr:cNvPr id="435" name="直線コネクタ 434"/>
        <xdr:cNvCxnSpPr/>
      </xdr:nvCxnSpPr>
      <xdr:spPr>
        <a:xfrm flipV="1">
          <a:off x="13893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99568</xdr:rowOff>
    </xdr:to>
    <xdr:cxnSp macro="">
      <xdr:nvCxnSpPr>
        <xdr:cNvPr id="438" name="直線コネクタ 437"/>
        <xdr:cNvCxnSpPr/>
      </xdr:nvCxnSpPr>
      <xdr:spPr>
        <a:xfrm flipV="1">
          <a:off x="13004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8" name="楕円 447"/>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49" name="公債費以外該当値テキスト"/>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51" name="テキスト ボックス 450"/>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2" name="楕円 45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3" name="テキスト ボックス 452"/>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4" name="楕円 453"/>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5" name="テキスト ボックス 454"/>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6" name="楕円 455"/>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7" name="テキスト ボックス 456"/>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21643</xdr:rowOff>
    </xdr:from>
    <xdr:to>
      <xdr:col>29</xdr:col>
      <xdr:colOff>127000</xdr:colOff>
      <xdr:row>17</xdr:row>
      <xdr:rowOff>41123</xdr:rowOff>
    </xdr:to>
    <xdr:cxnSp macro="">
      <xdr:nvCxnSpPr>
        <xdr:cNvPr id="52" name="直線コネクタ 51"/>
        <xdr:cNvCxnSpPr/>
      </xdr:nvCxnSpPr>
      <xdr:spPr bwMode="auto">
        <a:xfrm flipV="1">
          <a:off x="5003800" y="2983918"/>
          <a:ext cx="6477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41123</xdr:rowOff>
    </xdr:from>
    <xdr:to>
      <xdr:col>26</xdr:col>
      <xdr:colOff>50800</xdr:colOff>
      <xdr:row>17</xdr:row>
      <xdr:rowOff>47050</xdr:rowOff>
    </xdr:to>
    <xdr:cxnSp macro="">
      <xdr:nvCxnSpPr>
        <xdr:cNvPr id="55" name="直線コネクタ 54"/>
        <xdr:cNvCxnSpPr/>
      </xdr:nvCxnSpPr>
      <xdr:spPr bwMode="auto">
        <a:xfrm flipV="1">
          <a:off x="4305300" y="3003398"/>
          <a:ext cx="6985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31652</xdr:rowOff>
    </xdr:from>
    <xdr:to>
      <xdr:col>22</xdr:col>
      <xdr:colOff>114300</xdr:colOff>
      <xdr:row>17</xdr:row>
      <xdr:rowOff>47050</xdr:rowOff>
    </xdr:to>
    <xdr:cxnSp macro="">
      <xdr:nvCxnSpPr>
        <xdr:cNvPr id="58" name="直線コネクタ 57"/>
        <xdr:cNvCxnSpPr/>
      </xdr:nvCxnSpPr>
      <xdr:spPr bwMode="auto">
        <a:xfrm>
          <a:off x="3606800" y="2993927"/>
          <a:ext cx="6985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31652</xdr:rowOff>
    </xdr:from>
    <xdr:to>
      <xdr:col>18</xdr:col>
      <xdr:colOff>177800</xdr:colOff>
      <xdr:row>17</xdr:row>
      <xdr:rowOff>59280</xdr:rowOff>
    </xdr:to>
    <xdr:cxnSp macro="">
      <xdr:nvCxnSpPr>
        <xdr:cNvPr id="61" name="直線コネクタ 60"/>
        <xdr:cNvCxnSpPr/>
      </xdr:nvCxnSpPr>
      <xdr:spPr bwMode="auto">
        <a:xfrm flipV="1">
          <a:off x="2908300" y="2993927"/>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142293</xdr:rowOff>
    </xdr:from>
    <xdr:to>
      <xdr:col>29</xdr:col>
      <xdr:colOff>177800</xdr:colOff>
      <xdr:row>17</xdr:row>
      <xdr:rowOff>72443</xdr:rowOff>
    </xdr:to>
    <xdr:sp macro="" textlink="">
      <xdr:nvSpPr>
        <xdr:cNvPr id="71" name="楕円 70"/>
        <xdr:cNvSpPr/>
      </xdr:nvSpPr>
      <xdr:spPr bwMode="auto">
        <a:xfrm>
          <a:off x="56007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158820</xdr:rowOff>
    </xdr:from>
    <xdr:ext cx="762000" cy="259045"/>
    <xdr:sp macro="" textlink="">
      <xdr:nvSpPr>
        <xdr:cNvPr id="72" name="人口1人当たり決算額の推移該当値テキスト130"/>
        <xdr:cNvSpPr txBox="1"/>
      </xdr:nvSpPr>
      <xdr:spPr>
        <a:xfrm>
          <a:off x="5740400" y="277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161773</xdr:rowOff>
    </xdr:from>
    <xdr:to>
      <xdr:col>26</xdr:col>
      <xdr:colOff>101600</xdr:colOff>
      <xdr:row>17</xdr:row>
      <xdr:rowOff>91923</xdr:rowOff>
    </xdr:to>
    <xdr:sp macro="" textlink="">
      <xdr:nvSpPr>
        <xdr:cNvPr id="73" name="楕円 72"/>
        <xdr:cNvSpPr/>
      </xdr:nvSpPr>
      <xdr:spPr bwMode="auto">
        <a:xfrm>
          <a:off x="49530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102100</xdr:rowOff>
    </xdr:from>
    <xdr:ext cx="736600" cy="259045"/>
    <xdr:sp macro="" textlink="">
      <xdr:nvSpPr>
        <xdr:cNvPr id="74" name="テキスト ボックス 73"/>
        <xdr:cNvSpPr txBox="1"/>
      </xdr:nvSpPr>
      <xdr:spPr>
        <a:xfrm>
          <a:off x="4622800" y="272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167700</xdr:rowOff>
    </xdr:from>
    <xdr:to>
      <xdr:col>22</xdr:col>
      <xdr:colOff>165100</xdr:colOff>
      <xdr:row>17</xdr:row>
      <xdr:rowOff>97850</xdr:rowOff>
    </xdr:to>
    <xdr:sp macro="" textlink="">
      <xdr:nvSpPr>
        <xdr:cNvPr id="75" name="楕円 74"/>
        <xdr:cNvSpPr/>
      </xdr:nvSpPr>
      <xdr:spPr bwMode="auto">
        <a:xfrm>
          <a:off x="4254500" y="29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108027</xdr:rowOff>
    </xdr:from>
    <xdr:ext cx="762000" cy="259045"/>
    <xdr:sp macro="" textlink="">
      <xdr:nvSpPr>
        <xdr:cNvPr id="76" name="テキスト ボックス 75"/>
        <xdr:cNvSpPr txBox="1"/>
      </xdr:nvSpPr>
      <xdr:spPr>
        <a:xfrm>
          <a:off x="3924300" y="27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152302</xdr:rowOff>
    </xdr:from>
    <xdr:to>
      <xdr:col>19</xdr:col>
      <xdr:colOff>38100</xdr:colOff>
      <xdr:row>17</xdr:row>
      <xdr:rowOff>82452</xdr:rowOff>
    </xdr:to>
    <xdr:sp macro="" textlink="">
      <xdr:nvSpPr>
        <xdr:cNvPr id="77" name="楕円 76"/>
        <xdr:cNvSpPr/>
      </xdr:nvSpPr>
      <xdr:spPr bwMode="auto">
        <a:xfrm>
          <a:off x="3556000" y="29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92629</xdr:rowOff>
    </xdr:from>
    <xdr:ext cx="762000" cy="259045"/>
    <xdr:sp macro="" textlink="">
      <xdr:nvSpPr>
        <xdr:cNvPr id="78" name="テキスト ボックス 77"/>
        <xdr:cNvSpPr txBox="1"/>
      </xdr:nvSpPr>
      <xdr:spPr>
        <a:xfrm>
          <a:off x="3225800" y="271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8480</xdr:rowOff>
    </xdr:from>
    <xdr:to>
      <xdr:col>15</xdr:col>
      <xdr:colOff>101600</xdr:colOff>
      <xdr:row>17</xdr:row>
      <xdr:rowOff>110080</xdr:rowOff>
    </xdr:to>
    <xdr:sp macro="" textlink="">
      <xdr:nvSpPr>
        <xdr:cNvPr id="79" name="楕円 78"/>
        <xdr:cNvSpPr/>
      </xdr:nvSpPr>
      <xdr:spPr bwMode="auto">
        <a:xfrm>
          <a:off x="2857500" y="297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120257</xdr:rowOff>
    </xdr:from>
    <xdr:ext cx="762000" cy="259045"/>
    <xdr:sp macro="" textlink="">
      <xdr:nvSpPr>
        <xdr:cNvPr id="80" name="テキスト ボックス 79"/>
        <xdr:cNvSpPr txBox="1"/>
      </xdr:nvSpPr>
      <xdr:spPr>
        <a:xfrm>
          <a:off x="2527300" y="273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261939</xdr:rowOff>
    </xdr:from>
    <xdr:to>
      <xdr:col>29</xdr:col>
      <xdr:colOff>127000</xdr:colOff>
      <xdr:row>35</xdr:row>
      <xdr:rowOff>309521</xdr:rowOff>
    </xdr:to>
    <xdr:cxnSp macro="">
      <xdr:nvCxnSpPr>
        <xdr:cNvPr id="115" name="直線コネクタ 114"/>
        <xdr:cNvCxnSpPr/>
      </xdr:nvCxnSpPr>
      <xdr:spPr bwMode="auto">
        <a:xfrm flipV="1">
          <a:off x="5003800" y="6872289"/>
          <a:ext cx="6477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309521</xdr:rowOff>
    </xdr:from>
    <xdr:to>
      <xdr:col>26</xdr:col>
      <xdr:colOff>50800</xdr:colOff>
      <xdr:row>35</xdr:row>
      <xdr:rowOff>310500</xdr:rowOff>
    </xdr:to>
    <xdr:cxnSp macro="">
      <xdr:nvCxnSpPr>
        <xdr:cNvPr id="118" name="直線コネクタ 117"/>
        <xdr:cNvCxnSpPr/>
      </xdr:nvCxnSpPr>
      <xdr:spPr bwMode="auto">
        <a:xfrm flipV="1">
          <a:off x="4305300" y="6919871"/>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310500</xdr:rowOff>
    </xdr:from>
    <xdr:to>
      <xdr:col>22</xdr:col>
      <xdr:colOff>114300</xdr:colOff>
      <xdr:row>36</xdr:row>
      <xdr:rowOff>30923</xdr:rowOff>
    </xdr:to>
    <xdr:cxnSp macro="">
      <xdr:nvCxnSpPr>
        <xdr:cNvPr id="121" name="直線コネクタ 120"/>
        <xdr:cNvCxnSpPr/>
      </xdr:nvCxnSpPr>
      <xdr:spPr bwMode="auto">
        <a:xfrm flipV="1">
          <a:off x="3606800" y="6920850"/>
          <a:ext cx="698500" cy="6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30923</xdr:rowOff>
    </xdr:from>
    <xdr:to>
      <xdr:col>18</xdr:col>
      <xdr:colOff>177800</xdr:colOff>
      <xdr:row>36</xdr:row>
      <xdr:rowOff>167005</xdr:rowOff>
    </xdr:to>
    <xdr:cxnSp macro="">
      <xdr:nvCxnSpPr>
        <xdr:cNvPr id="124" name="直線コネクタ 123"/>
        <xdr:cNvCxnSpPr/>
      </xdr:nvCxnSpPr>
      <xdr:spPr bwMode="auto">
        <a:xfrm flipV="1">
          <a:off x="2908300" y="6984173"/>
          <a:ext cx="698500" cy="13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211139</xdr:rowOff>
    </xdr:from>
    <xdr:to>
      <xdr:col>29</xdr:col>
      <xdr:colOff>177800</xdr:colOff>
      <xdr:row>35</xdr:row>
      <xdr:rowOff>312739</xdr:rowOff>
    </xdr:to>
    <xdr:sp macro="" textlink="">
      <xdr:nvSpPr>
        <xdr:cNvPr id="134" name="楕円 133"/>
        <xdr:cNvSpPr/>
      </xdr:nvSpPr>
      <xdr:spPr bwMode="auto">
        <a:xfrm>
          <a:off x="56007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183216</xdr:rowOff>
    </xdr:from>
    <xdr:ext cx="762000" cy="259045"/>
    <xdr:sp macro="" textlink="">
      <xdr:nvSpPr>
        <xdr:cNvPr id="135" name="人口1人当たり決算額の推移該当値テキスト445"/>
        <xdr:cNvSpPr txBox="1"/>
      </xdr:nvSpPr>
      <xdr:spPr>
        <a:xfrm>
          <a:off x="5740400" y="679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258721</xdr:rowOff>
    </xdr:from>
    <xdr:to>
      <xdr:col>26</xdr:col>
      <xdr:colOff>101600</xdr:colOff>
      <xdr:row>36</xdr:row>
      <xdr:rowOff>17421</xdr:rowOff>
    </xdr:to>
    <xdr:sp macro="" textlink="">
      <xdr:nvSpPr>
        <xdr:cNvPr id="136" name="楕円 135"/>
        <xdr:cNvSpPr/>
      </xdr:nvSpPr>
      <xdr:spPr bwMode="auto">
        <a:xfrm>
          <a:off x="4953000" y="686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2198</xdr:rowOff>
    </xdr:from>
    <xdr:ext cx="736600" cy="259045"/>
    <xdr:sp macro="" textlink="">
      <xdr:nvSpPr>
        <xdr:cNvPr id="137" name="テキスト ボックス 136"/>
        <xdr:cNvSpPr txBox="1"/>
      </xdr:nvSpPr>
      <xdr:spPr>
        <a:xfrm>
          <a:off x="4622800" y="6955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259700</xdr:rowOff>
    </xdr:from>
    <xdr:to>
      <xdr:col>22</xdr:col>
      <xdr:colOff>165100</xdr:colOff>
      <xdr:row>36</xdr:row>
      <xdr:rowOff>18400</xdr:rowOff>
    </xdr:to>
    <xdr:sp macro="" textlink="">
      <xdr:nvSpPr>
        <xdr:cNvPr id="138" name="楕円 137"/>
        <xdr:cNvSpPr/>
      </xdr:nvSpPr>
      <xdr:spPr bwMode="auto">
        <a:xfrm>
          <a:off x="42545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3177</xdr:rowOff>
    </xdr:from>
    <xdr:ext cx="762000" cy="259045"/>
    <xdr:sp macro="" textlink="">
      <xdr:nvSpPr>
        <xdr:cNvPr id="139" name="テキスト ボックス 138"/>
        <xdr:cNvSpPr txBox="1"/>
      </xdr:nvSpPr>
      <xdr:spPr>
        <a:xfrm>
          <a:off x="39243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323023</xdr:rowOff>
    </xdr:from>
    <xdr:to>
      <xdr:col>19</xdr:col>
      <xdr:colOff>38100</xdr:colOff>
      <xdr:row>36</xdr:row>
      <xdr:rowOff>81723</xdr:rowOff>
    </xdr:to>
    <xdr:sp macro="" textlink="">
      <xdr:nvSpPr>
        <xdr:cNvPr id="140" name="楕円 139"/>
        <xdr:cNvSpPr/>
      </xdr:nvSpPr>
      <xdr:spPr bwMode="auto">
        <a:xfrm>
          <a:off x="3556000" y="693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66500</xdr:rowOff>
    </xdr:from>
    <xdr:ext cx="762000" cy="259045"/>
    <xdr:sp macro="" textlink="">
      <xdr:nvSpPr>
        <xdr:cNvPr id="141" name="テキスト ボックス 140"/>
        <xdr:cNvSpPr txBox="1"/>
      </xdr:nvSpPr>
      <xdr:spPr>
        <a:xfrm>
          <a:off x="3225800" y="701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116205</xdr:rowOff>
    </xdr:from>
    <xdr:to>
      <xdr:col>15</xdr:col>
      <xdr:colOff>101600</xdr:colOff>
      <xdr:row>37</xdr:row>
      <xdr:rowOff>46355</xdr:rowOff>
    </xdr:to>
    <xdr:sp macro="" textlink="">
      <xdr:nvSpPr>
        <xdr:cNvPr id="142" name="楕円 141"/>
        <xdr:cNvSpPr/>
      </xdr:nvSpPr>
      <xdr:spPr bwMode="auto">
        <a:xfrm>
          <a:off x="28575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31132</xdr:rowOff>
    </xdr:from>
    <xdr:ext cx="762000" cy="259045"/>
    <xdr:sp macro="" textlink="">
      <xdr:nvSpPr>
        <xdr:cNvPr id="143" name="テキスト ボックス 142"/>
        <xdr:cNvSpPr txBox="1"/>
      </xdr:nvSpPr>
      <xdr:spPr>
        <a:xfrm>
          <a:off x="25273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86599</xdr:rowOff>
    </xdr:from>
    <xdr:to>
      <xdr:col>24</xdr:col>
      <xdr:colOff>63500</xdr:colOff>
      <xdr:row>35</xdr:row>
      <xdr:rowOff>94568</xdr:rowOff>
    </xdr:to>
    <xdr:cxnSp macro="">
      <xdr:nvCxnSpPr>
        <xdr:cNvPr id="63" name="直線コネクタ 62"/>
        <xdr:cNvCxnSpPr/>
      </xdr:nvCxnSpPr>
      <xdr:spPr>
        <a:xfrm flipV="1">
          <a:off x="3797300" y="6087349"/>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76884</xdr:rowOff>
    </xdr:from>
    <xdr:to>
      <xdr:col>19</xdr:col>
      <xdr:colOff>177800</xdr:colOff>
      <xdr:row>35</xdr:row>
      <xdr:rowOff>94568</xdr:rowOff>
    </xdr:to>
    <xdr:cxnSp macro="">
      <xdr:nvCxnSpPr>
        <xdr:cNvPr id="66" name="直線コネクタ 65"/>
        <xdr:cNvCxnSpPr/>
      </xdr:nvCxnSpPr>
      <xdr:spPr>
        <a:xfrm>
          <a:off x="2908300" y="6077634"/>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48848</xdr:rowOff>
    </xdr:from>
    <xdr:to>
      <xdr:col>15</xdr:col>
      <xdr:colOff>50800</xdr:colOff>
      <xdr:row>35</xdr:row>
      <xdr:rowOff>76884</xdr:rowOff>
    </xdr:to>
    <xdr:cxnSp macro="">
      <xdr:nvCxnSpPr>
        <xdr:cNvPr id="69" name="直線コネクタ 68"/>
        <xdr:cNvCxnSpPr/>
      </xdr:nvCxnSpPr>
      <xdr:spPr>
        <a:xfrm>
          <a:off x="2019300" y="6049598"/>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48848</xdr:rowOff>
    </xdr:from>
    <xdr:to>
      <xdr:col>10</xdr:col>
      <xdr:colOff>114300</xdr:colOff>
      <xdr:row>35</xdr:row>
      <xdr:rowOff>66858</xdr:rowOff>
    </xdr:to>
    <xdr:cxnSp macro="">
      <xdr:nvCxnSpPr>
        <xdr:cNvPr id="72" name="直線コネクタ 71"/>
        <xdr:cNvCxnSpPr/>
      </xdr:nvCxnSpPr>
      <xdr:spPr>
        <a:xfrm flipV="1">
          <a:off x="1130300" y="6049598"/>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35799</xdr:rowOff>
    </xdr:from>
    <xdr:to>
      <xdr:col>24</xdr:col>
      <xdr:colOff>114300</xdr:colOff>
      <xdr:row>35</xdr:row>
      <xdr:rowOff>137399</xdr:rowOff>
    </xdr:to>
    <xdr:sp macro="" textlink="">
      <xdr:nvSpPr>
        <xdr:cNvPr id="82" name="楕円 81"/>
        <xdr:cNvSpPr/>
      </xdr:nvSpPr>
      <xdr:spPr>
        <a:xfrm>
          <a:off x="4584700" y="60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58676</xdr:rowOff>
    </xdr:from>
    <xdr:ext cx="534377" cy="259045"/>
    <xdr:sp macro="" textlink="">
      <xdr:nvSpPr>
        <xdr:cNvPr id="83" name="人件費該当値テキスト"/>
        <xdr:cNvSpPr txBox="1"/>
      </xdr:nvSpPr>
      <xdr:spPr>
        <a:xfrm>
          <a:off x="4686300" y="58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43768</xdr:rowOff>
    </xdr:from>
    <xdr:to>
      <xdr:col>20</xdr:col>
      <xdr:colOff>38100</xdr:colOff>
      <xdr:row>35</xdr:row>
      <xdr:rowOff>145368</xdr:rowOff>
    </xdr:to>
    <xdr:sp macro="" textlink="">
      <xdr:nvSpPr>
        <xdr:cNvPr id="84" name="楕円 83"/>
        <xdr:cNvSpPr/>
      </xdr:nvSpPr>
      <xdr:spPr>
        <a:xfrm>
          <a:off x="3746500" y="60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161895</xdr:rowOff>
    </xdr:from>
    <xdr:ext cx="534377" cy="259045"/>
    <xdr:sp macro="" textlink="">
      <xdr:nvSpPr>
        <xdr:cNvPr id="85" name="テキスト ボックス 84"/>
        <xdr:cNvSpPr txBox="1"/>
      </xdr:nvSpPr>
      <xdr:spPr>
        <a:xfrm>
          <a:off x="3530111" y="58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26084</xdr:rowOff>
    </xdr:from>
    <xdr:to>
      <xdr:col>15</xdr:col>
      <xdr:colOff>101600</xdr:colOff>
      <xdr:row>35</xdr:row>
      <xdr:rowOff>127684</xdr:rowOff>
    </xdr:to>
    <xdr:sp macro="" textlink="">
      <xdr:nvSpPr>
        <xdr:cNvPr id="86" name="楕円 85"/>
        <xdr:cNvSpPr/>
      </xdr:nvSpPr>
      <xdr:spPr>
        <a:xfrm>
          <a:off x="2857500" y="60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144211</xdr:rowOff>
    </xdr:from>
    <xdr:ext cx="534377" cy="259045"/>
    <xdr:sp macro="" textlink="">
      <xdr:nvSpPr>
        <xdr:cNvPr id="87" name="テキスト ボックス 86"/>
        <xdr:cNvSpPr txBox="1"/>
      </xdr:nvSpPr>
      <xdr:spPr>
        <a:xfrm>
          <a:off x="2641111" y="58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169498</xdr:rowOff>
    </xdr:from>
    <xdr:to>
      <xdr:col>10</xdr:col>
      <xdr:colOff>165100</xdr:colOff>
      <xdr:row>35</xdr:row>
      <xdr:rowOff>99648</xdr:rowOff>
    </xdr:to>
    <xdr:sp macro="" textlink="">
      <xdr:nvSpPr>
        <xdr:cNvPr id="88" name="楕円 87"/>
        <xdr:cNvSpPr/>
      </xdr:nvSpPr>
      <xdr:spPr>
        <a:xfrm>
          <a:off x="1968500" y="59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116175</xdr:rowOff>
    </xdr:from>
    <xdr:ext cx="534377" cy="259045"/>
    <xdr:sp macro="" textlink="">
      <xdr:nvSpPr>
        <xdr:cNvPr id="89" name="テキスト ボックス 88"/>
        <xdr:cNvSpPr txBox="1"/>
      </xdr:nvSpPr>
      <xdr:spPr>
        <a:xfrm>
          <a:off x="1752111" y="5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16058</xdr:rowOff>
    </xdr:from>
    <xdr:to>
      <xdr:col>6</xdr:col>
      <xdr:colOff>38100</xdr:colOff>
      <xdr:row>35</xdr:row>
      <xdr:rowOff>117658</xdr:rowOff>
    </xdr:to>
    <xdr:sp macro="" textlink="">
      <xdr:nvSpPr>
        <xdr:cNvPr id="90" name="楕円 89"/>
        <xdr:cNvSpPr/>
      </xdr:nvSpPr>
      <xdr:spPr>
        <a:xfrm>
          <a:off x="1079500" y="6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134185</xdr:rowOff>
    </xdr:from>
    <xdr:ext cx="534377" cy="259045"/>
    <xdr:sp macro="" textlink="">
      <xdr:nvSpPr>
        <xdr:cNvPr id="91" name="テキスト ボックス 90"/>
        <xdr:cNvSpPr txBox="1"/>
      </xdr:nvSpPr>
      <xdr:spPr>
        <a:xfrm>
          <a:off x="863111" y="57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139050</xdr:rowOff>
    </xdr:from>
    <xdr:to>
      <xdr:col>24</xdr:col>
      <xdr:colOff>63500</xdr:colOff>
      <xdr:row>58</xdr:row>
      <xdr:rowOff>141856</xdr:rowOff>
    </xdr:to>
    <xdr:cxnSp macro="">
      <xdr:nvCxnSpPr>
        <xdr:cNvPr id="122" name="直線コネクタ 121"/>
        <xdr:cNvCxnSpPr/>
      </xdr:nvCxnSpPr>
      <xdr:spPr>
        <a:xfrm>
          <a:off x="3797300" y="10083150"/>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134482</xdr:rowOff>
    </xdr:from>
    <xdr:to>
      <xdr:col>19</xdr:col>
      <xdr:colOff>177800</xdr:colOff>
      <xdr:row>58</xdr:row>
      <xdr:rowOff>139050</xdr:rowOff>
    </xdr:to>
    <xdr:cxnSp macro="">
      <xdr:nvCxnSpPr>
        <xdr:cNvPr id="125" name="直線コネクタ 124"/>
        <xdr:cNvCxnSpPr/>
      </xdr:nvCxnSpPr>
      <xdr:spPr>
        <a:xfrm>
          <a:off x="2908300" y="10078582"/>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134482</xdr:rowOff>
    </xdr:from>
    <xdr:to>
      <xdr:col>15</xdr:col>
      <xdr:colOff>50800</xdr:colOff>
      <xdr:row>58</xdr:row>
      <xdr:rowOff>139089</xdr:rowOff>
    </xdr:to>
    <xdr:cxnSp macro="">
      <xdr:nvCxnSpPr>
        <xdr:cNvPr id="128" name="直線コネクタ 127"/>
        <xdr:cNvCxnSpPr/>
      </xdr:nvCxnSpPr>
      <xdr:spPr>
        <a:xfrm flipV="1">
          <a:off x="2019300" y="10078582"/>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135546</xdr:rowOff>
    </xdr:from>
    <xdr:to>
      <xdr:col>10</xdr:col>
      <xdr:colOff>114300</xdr:colOff>
      <xdr:row>58</xdr:row>
      <xdr:rowOff>139089</xdr:rowOff>
    </xdr:to>
    <xdr:cxnSp macro="">
      <xdr:nvCxnSpPr>
        <xdr:cNvPr id="131" name="直線コネクタ 130"/>
        <xdr:cNvCxnSpPr/>
      </xdr:nvCxnSpPr>
      <xdr:spPr>
        <a:xfrm>
          <a:off x="1130300" y="1007964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91056</xdr:rowOff>
    </xdr:from>
    <xdr:to>
      <xdr:col>24</xdr:col>
      <xdr:colOff>114300</xdr:colOff>
      <xdr:row>59</xdr:row>
      <xdr:rowOff>21206</xdr:rowOff>
    </xdr:to>
    <xdr:sp macro="" textlink="">
      <xdr:nvSpPr>
        <xdr:cNvPr id="141" name="楕円 140"/>
        <xdr:cNvSpPr/>
      </xdr:nvSpPr>
      <xdr:spPr>
        <a:xfrm>
          <a:off x="4584700" y="100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5983</xdr:rowOff>
    </xdr:from>
    <xdr:ext cx="534377" cy="259045"/>
    <xdr:sp macro="" textlink="">
      <xdr:nvSpPr>
        <xdr:cNvPr id="142" name="物件費該当値テキスト"/>
        <xdr:cNvSpPr txBox="1"/>
      </xdr:nvSpPr>
      <xdr:spPr>
        <a:xfrm>
          <a:off x="4686300" y="99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88250</xdr:rowOff>
    </xdr:from>
    <xdr:to>
      <xdr:col>20</xdr:col>
      <xdr:colOff>38100</xdr:colOff>
      <xdr:row>59</xdr:row>
      <xdr:rowOff>18400</xdr:rowOff>
    </xdr:to>
    <xdr:sp macro="" textlink="">
      <xdr:nvSpPr>
        <xdr:cNvPr id="143" name="楕円 142"/>
        <xdr:cNvSpPr/>
      </xdr:nvSpPr>
      <xdr:spPr>
        <a:xfrm>
          <a:off x="3746500" y="100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9527</xdr:rowOff>
    </xdr:from>
    <xdr:ext cx="534377" cy="259045"/>
    <xdr:sp macro="" textlink="">
      <xdr:nvSpPr>
        <xdr:cNvPr id="144" name="テキスト ボックス 143"/>
        <xdr:cNvSpPr txBox="1"/>
      </xdr:nvSpPr>
      <xdr:spPr>
        <a:xfrm>
          <a:off x="3530111" y="1012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83682</xdr:rowOff>
    </xdr:from>
    <xdr:to>
      <xdr:col>15</xdr:col>
      <xdr:colOff>101600</xdr:colOff>
      <xdr:row>59</xdr:row>
      <xdr:rowOff>13832</xdr:rowOff>
    </xdr:to>
    <xdr:sp macro="" textlink="">
      <xdr:nvSpPr>
        <xdr:cNvPr id="145" name="楕円 144"/>
        <xdr:cNvSpPr/>
      </xdr:nvSpPr>
      <xdr:spPr>
        <a:xfrm>
          <a:off x="2857500" y="100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4959</xdr:rowOff>
    </xdr:from>
    <xdr:ext cx="534377" cy="259045"/>
    <xdr:sp macro="" textlink="">
      <xdr:nvSpPr>
        <xdr:cNvPr id="146" name="テキスト ボックス 145"/>
        <xdr:cNvSpPr txBox="1"/>
      </xdr:nvSpPr>
      <xdr:spPr>
        <a:xfrm>
          <a:off x="2641111" y="101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88289</xdr:rowOff>
    </xdr:from>
    <xdr:to>
      <xdr:col>10</xdr:col>
      <xdr:colOff>165100</xdr:colOff>
      <xdr:row>59</xdr:row>
      <xdr:rowOff>18439</xdr:rowOff>
    </xdr:to>
    <xdr:sp macro="" textlink="">
      <xdr:nvSpPr>
        <xdr:cNvPr id="147" name="楕円 146"/>
        <xdr:cNvSpPr/>
      </xdr:nvSpPr>
      <xdr:spPr>
        <a:xfrm>
          <a:off x="1968500" y="1003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9566</xdr:rowOff>
    </xdr:from>
    <xdr:ext cx="534377" cy="259045"/>
    <xdr:sp macro="" textlink="">
      <xdr:nvSpPr>
        <xdr:cNvPr id="148" name="テキスト ボックス 147"/>
        <xdr:cNvSpPr txBox="1"/>
      </xdr:nvSpPr>
      <xdr:spPr>
        <a:xfrm>
          <a:off x="1752111" y="101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84746</xdr:rowOff>
    </xdr:from>
    <xdr:to>
      <xdr:col>6</xdr:col>
      <xdr:colOff>38100</xdr:colOff>
      <xdr:row>59</xdr:row>
      <xdr:rowOff>14896</xdr:rowOff>
    </xdr:to>
    <xdr:sp macro="" textlink="">
      <xdr:nvSpPr>
        <xdr:cNvPr id="149" name="楕円 148"/>
        <xdr:cNvSpPr/>
      </xdr:nvSpPr>
      <xdr:spPr>
        <a:xfrm>
          <a:off x="1079500" y="1002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6023</xdr:rowOff>
    </xdr:from>
    <xdr:ext cx="534377" cy="259045"/>
    <xdr:sp macro="" textlink="">
      <xdr:nvSpPr>
        <xdr:cNvPr id="150" name="テキスト ボックス 149"/>
        <xdr:cNvSpPr txBox="1"/>
      </xdr:nvSpPr>
      <xdr:spPr>
        <a:xfrm>
          <a:off x="863111" y="101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85065</xdr:rowOff>
    </xdr:from>
    <xdr:to>
      <xdr:col>24</xdr:col>
      <xdr:colOff>63500</xdr:colOff>
      <xdr:row>79</xdr:row>
      <xdr:rowOff>1702</xdr:rowOff>
    </xdr:to>
    <xdr:cxnSp macro="">
      <xdr:nvCxnSpPr>
        <xdr:cNvPr id="179" name="直線コネクタ 178"/>
        <xdr:cNvCxnSpPr/>
      </xdr:nvCxnSpPr>
      <xdr:spPr>
        <a:xfrm flipV="1">
          <a:off x="3797300" y="13458165"/>
          <a:ext cx="8382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1702</xdr:rowOff>
    </xdr:from>
    <xdr:to>
      <xdr:col>19</xdr:col>
      <xdr:colOff>177800</xdr:colOff>
      <xdr:row>79</xdr:row>
      <xdr:rowOff>2463</xdr:rowOff>
    </xdr:to>
    <xdr:cxnSp macro="">
      <xdr:nvCxnSpPr>
        <xdr:cNvPr id="182" name="直線コネクタ 181"/>
        <xdr:cNvCxnSpPr/>
      </xdr:nvCxnSpPr>
      <xdr:spPr>
        <a:xfrm flipV="1">
          <a:off x="2908300" y="135462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171095</xdr:rowOff>
    </xdr:from>
    <xdr:to>
      <xdr:col>15</xdr:col>
      <xdr:colOff>50800</xdr:colOff>
      <xdr:row>79</xdr:row>
      <xdr:rowOff>2463</xdr:rowOff>
    </xdr:to>
    <xdr:cxnSp macro="">
      <xdr:nvCxnSpPr>
        <xdr:cNvPr id="185" name="直線コネクタ 184"/>
        <xdr:cNvCxnSpPr/>
      </xdr:nvCxnSpPr>
      <xdr:spPr>
        <a:xfrm>
          <a:off x="2019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171095</xdr:rowOff>
    </xdr:from>
    <xdr:to>
      <xdr:col>10</xdr:col>
      <xdr:colOff>114300</xdr:colOff>
      <xdr:row>79</xdr:row>
      <xdr:rowOff>2463</xdr:rowOff>
    </xdr:to>
    <xdr:cxnSp macro="">
      <xdr:nvCxnSpPr>
        <xdr:cNvPr id="188" name="直線コネクタ 187"/>
        <xdr:cNvCxnSpPr/>
      </xdr:nvCxnSpPr>
      <xdr:spPr>
        <a:xfrm flipV="1">
          <a:off x="1130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34265</xdr:rowOff>
    </xdr:from>
    <xdr:to>
      <xdr:col>24</xdr:col>
      <xdr:colOff>114300</xdr:colOff>
      <xdr:row>78</xdr:row>
      <xdr:rowOff>135865</xdr:rowOff>
    </xdr:to>
    <xdr:sp macro="" textlink="">
      <xdr:nvSpPr>
        <xdr:cNvPr id="198" name="楕円 197"/>
        <xdr:cNvSpPr/>
      </xdr:nvSpPr>
      <xdr:spPr>
        <a:xfrm>
          <a:off x="45847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120642</xdr:rowOff>
    </xdr:from>
    <xdr:ext cx="469744" cy="259045"/>
    <xdr:sp macro="" textlink="">
      <xdr:nvSpPr>
        <xdr:cNvPr id="199" name="維持補修費該当値テキスト"/>
        <xdr:cNvSpPr txBox="1"/>
      </xdr:nvSpPr>
      <xdr:spPr>
        <a:xfrm>
          <a:off x="4686300" y="133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122352</xdr:rowOff>
    </xdr:from>
    <xdr:to>
      <xdr:col>20</xdr:col>
      <xdr:colOff>38100</xdr:colOff>
      <xdr:row>79</xdr:row>
      <xdr:rowOff>52502</xdr:rowOff>
    </xdr:to>
    <xdr:sp macro="" textlink="">
      <xdr:nvSpPr>
        <xdr:cNvPr id="200" name="楕円 199"/>
        <xdr:cNvSpPr/>
      </xdr:nvSpPr>
      <xdr:spPr>
        <a:xfrm>
          <a:off x="3746500" y="134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43629</xdr:rowOff>
    </xdr:from>
    <xdr:ext cx="378565" cy="259045"/>
    <xdr:sp macro="" textlink="">
      <xdr:nvSpPr>
        <xdr:cNvPr id="201" name="テキスト ボックス 200"/>
        <xdr:cNvSpPr txBox="1"/>
      </xdr:nvSpPr>
      <xdr:spPr>
        <a:xfrm>
          <a:off x="3608017" y="13588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123113</xdr:rowOff>
    </xdr:from>
    <xdr:to>
      <xdr:col>15</xdr:col>
      <xdr:colOff>101600</xdr:colOff>
      <xdr:row>79</xdr:row>
      <xdr:rowOff>53263</xdr:rowOff>
    </xdr:to>
    <xdr:sp macro="" textlink="">
      <xdr:nvSpPr>
        <xdr:cNvPr id="202" name="楕円 201"/>
        <xdr:cNvSpPr/>
      </xdr:nvSpPr>
      <xdr:spPr>
        <a:xfrm>
          <a:off x="2857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44390</xdr:rowOff>
    </xdr:from>
    <xdr:ext cx="378565" cy="259045"/>
    <xdr:sp macro="" textlink="">
      <xdr:nvSpPr>
        <xdr:cNvPr id="203" name="テキスト ボックス 202"/>
        <xdr:cNvSpPr txBox="1"/>
      </xdr:nvSpPr>
      <xdr:spPr>
        <a:xfrm>
          <a:off x="2719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120295</xdr:rowOff>
    </xdr:from>
    <xdr:to>
      <xdr:col>10</xdr:col>
      <xdr:colOff>165100</xdr:colOff>
      <xdr:row>79</xdr:row>
      <xdr:rowOff>50445</xdr:rowOff>
    </xdr:to>
    <xdr:sp macro="" textlink="">
      <xdr:nvSpPr>
        <xdr:cNvPr id="204" name="楕円 203"/>
        <xdr:cNvSpPr/>
      </xdr:nvSpPr>
      <xdr:spPr>
        <a:xfrm>
          <a:off x="1968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41572</xdr:rowOff>
    </xdr:from>
    <xdr:ext cx="378565" cy="259045"/>
    <xdr:sp macro="" textlink="">
      <xdr:nvSpPr>
        <xdr:cNvPr id="205" name="テキスト ボックス 204"/>
        <xdr:cNvSpPr txBox="1"/>
      </xdr:nvSpPr>
      <xdr:spPr>
        <a:xfrm>
          <a:off x="1830017" y="1358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123113</xdr:rowOff>
    </xdr:from>
    <xdr:to>
      <xdr:col>6</xdr:col>
      <xdr:colOff>38100</xdr:colOff>
      <xdr:row>79</xdr:row>
      <xdr:rowOff>53263</xdr:rowOff>
    </xdr:to>
    <xdr:sp macro="" textlink="">
      <xdr:nvSpPr>
        <xdr:cNvPr id="206" name="楕円 205"/>
        <xdr:cNvSpPr/>
      </xdr:nvSpPr>
      <xdr:spPr>
        <a:xfrm>
          <a:off x="1079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44390</xdr:rowOff>
    </xdr:from>
    <xdr:ext cx="378565" cy="259045"/>
    <xdr:sp macro="" textlink="">
      <xdr:nvSpPr>
        <xdr:cNvPr id="207" name="テキスト ボックス 206"/>
        <xdr:cNvSpPr txBox="1"/>
      </xdr:nvSpPr>
      <xdr:spPr>
        <a:xfrm>
          <a:off x="941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163513</xdr:rowOff>
    </xdr:from>
    <xdr:to>
      <xdr:col>24</xdr:col>
      <xdr:colOff>63500</xdr:colOff>
      <xdr:row>98</xdr:row>
      <xdr:rowOff>6369</xdr:rowOff>
    </xdr:to>
    <xdr:cxnSp macro="">
      <xdr:nvCxnSpPr>
        <xdr:cNvPr id="237" name="直線コネクタ 236"/>
        <xdr:cNvCxnSpPr/>
      </xdr:nvCxnSpPr>
      <xdr:spPr>
        <a:xfrm>
          <a:off x="3797300" y="16794163"/>
          <a:ext cx="8382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163513</xdr:rowOff>
    </xdr:from>
    <xdr:to>
      <xdr:col>19</xdr:col>
      <xdr:colOff>177800</xdr:colOff>
      <xdr:row>98</xdr:row>
      <xdr:rowOff>769</xdr:rowOff>
    </xdr:to>
    <xdr:cxnSp macro="">
      <xdr:nvCxnSpPr>
        <xdr:cNvPr id="240" name="直線コネクタ 239"/>
        <xdr:cNvCxnSpPr/>
      </xdr:nvCxnSpPr>
      <xdr:spPr>
        <a:xfrm flipV="1">
          <a:off x="2908300" y="16794163"/>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769</xdr:rowOff>
    </xdr:from>
    <xdr:to>
      <xdr:col>15</xdr:col>
      <xdr:colOff>50800</xdr:colOff>
      <xdr:row>98</xdr:row>
      <xdr:rowOff>62052</xdr:rowOff>
    </xdr:to>
    <xdr:cxnSp macro="">
      <xdr:nvCxnSpPr>
        <xdr:cNvPr id="243" name="直線コネクタ 242"/>
        <xdr:cNvCxnSpPr/>
      </xdr:nvCxnSpPr>
      <xdr:spPr>
        <a:xfrm flipV="1">
          <a:off x="2019300" y="16802869"/>
          <a:ext cx="889000" cy="6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62052</xdr:rowOff>
    </xdr:from>
    <xdr:to>
      <xdr:col>10</xdr:col>
      <xdr:colOff>114300</xdr:colOff>
      <xdr:row>98</xdr:row>
      <xdr:rowOff>73330</xdr:rowOff>
    </xdr:to>
    <xdr:cxnSp macro="">
      <xdr:nvCxnSpPr>
        <xdr:cNvPr id="246" name="直線コネクタ 245"/>
        <xdr:cNvCxnSpPr/>
      </xdr:nvCxnSpPr>
      <xdr:spPr>
        <a:xfrm flipV="1">
          <a:off x="1130300" y="1686415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127019</xdr:rowOff>
    </xdr:from>
    <xdr:to>
      <xdr:col>24</xdr:col>
      <xdr:colOff>114300</xdr:colOff>
      <xdr:row>98</xdr:row>
      <xdr:rowOff>57169</xdr:rowOff>
    </xdr:to>
    <xdr:sp macro="" textlink="">
      <xdr:nvSpPr>
        <xdr:cNvPr id="256" name="楕円 255"/>
        <xdr:cNvSpPr/>
      </xdr:nvSpPr>
      <xdr:spPr>
        <a:xfrm>
          <a:off x="4584700" y="167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105446</xdr:rowOff>
    </xdr:from>
    <xdr:ext cx="534377" cy="259045"/>
    <xdr:sp macro="" textlink="">
      <xdr:nvSpPr>
        <xdr:cNvPr id="257" name="扶助費該当値テキスト"/>
        <xdr:cNvSpPr txBox="1"/>
      </xdr:nvSpPr>
      <xdr:spPr>
        <a:xfrm>
          <a:off x="4686300"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112713</xdr:rowOff>
    </xdr:from>
    <xdr:to>
      <xdr:col>20</xdr:col>
      <xdr:colOff>38100</xdr:colOff>
      <xdr:row>98</xdr:row>
      <xdr:rowOff>42863</xdr:rowOff>
    </xdr:to>
    <xdr:sp macro="" textlink="">
      <xdr:nvSpPr>
        <xdr:cNvPr id="258" name="楕円 257"/>
        <xdr:cNvSpPr/>
      </xdr:nvSpPr>
      <xdr:spPr>
        <a:xfrm>
          <a:off x="3746500" y="16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33990</xdr:rowOff>
    </xdr:from>
    <xdr:ext cx="534377" cy="259045"/>
    <xdr:sp macro="" textlink="">
      <xdr:nvSpPr>
        <xdr:cNvPr id="259" name="テキスト ボックス 258"/>
        <xdr:cNvSpPr txBox="1"/>
      </xdr:nvSpPr>
      <xdr:spPr>
        <a:xfrm>
          <a:off x="3530111" y="16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121419</xdr:rowOff>
    </xdr:from>
    <xdr:to>
      <xdr:col>15</xdr:col>
      <xdr:colOff>101600</xdr:colOff>
      <xdr:row>98</xdr:row>
      <xdr:rowOff>51569</xdr:rowOff>
    </xdr:to>
    <xdr:sp macro="" textlink="">
      <xdr:nvSpPr>
        <xdr:cNvPr id="260" name="楕円 259"/>
        <xdr:cNvSpPr/>
      </xdr:nvSpPr>
      <xdr:spPr>
        <a:xfrm>
          <a:off x="2857500" y="167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42696</xdr:rowOff>
    </xdr:from>
    <xdr:ext cx="534377" cy="259045"/>
    <xdr:sp macro="" textlink="">
      <xdr:nvSpPr>
        <xdr:cNvPr id="261" name="テキスト ボックス 260"/>
        <xdr:cNvSpPr txBox="1"/>
      </xdr:nvSpPr>
      <xdr:spPr>
        <a:xfrm>
          <a:off x="2641111" y="168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11252</xdr:rowOff>
    </xdr:from>
    <xdr:to>
      <xdr:col>10</xdr:col>
      <xdr:colOff>165100</xdr:colOff>
      <xdr:row>98</xdr:row>
      <xdr:rowOff>112852</xdr:rowOff>
    </xdr:to>
    <xdr:sp macro="" textlink="">
      <xdr:nvSpPr>
        <xdr:cNvPr id="262" name="楕円 261"/>
        <xdr:cNvSpPr/>
      </xdr:nvSpPr>
      <xdr:spPr>
        <a:xfrm>
          <a:off x="1968500" y="168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103979</xdr:rowOff>
    </xdr:from>
    <xdr:ext cx="534377" cy="259045"/>
    <xdr:sp macro="" textlink="">
      <xdr:nvSpPr>
        <xdr:cNvPr id="263" name="テキスト ボックス 262"/>
        <xdr:cNvSpPr txBox="1"/>
      </xdr:nvSpPr>
      <xdr:spPr>
        <a:xfrm>
          <a:off x="1752111"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22530</xdr:rowOff>
    </xdr:from>
    <xdr:to>
      <xdr:col>6</xdr:col>
      <xdr:colOff>38100</xdr:colOff>
      <xdr:row>98</xdr:row>
      <xdr:rowOff>124130</xdr:rowOff>
    </xdr:to>
    <xdr:sp macro="" textlink="">
      <xdr:nvSpPr>
        <xdr:cNvPr id="264" name="楕円 263"/>
        <xdr:cNvSpPr/>
      </xdr:nvSpPr>
      <xdr:spPr>
        <a:xfrm>
          <a:off x="1079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115257</xdr:rowOff>
    </xdr:from>
    <xdr:ext cx="534377" cy="259045"/>
    <xdr:sp macro="" textlink="">
      <xdr:nvSpPr>
        <xdr:cNvPr id="265" name="テキスト ボックス 264"/>
        <xdr:cNvSpPr txBox="1"/>
      </xdr:nvSpPr>
      <xdr:spPr>
        <a:xfrm>
          <a:off x="863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143445</xdr:rowOff>
    </xdr:from>
    <xdr:to>
      <xdr:col>55</xdr:col>
      <xdr:colOff>0</xdr:colOff>
      <xdr:row>36</xdr:row>
      <xdr:rowOff>156105</xdr:rowOff>
    </xdr:to>
    <xdr:cxnSp macro="">
      <xdr:nvCxnSpPr>
        <xdr:cNvPr id="296" name="直線コネクタ 295"/>
        <xdr:cNvCxnSpPr/>
      </xdr:nvCxnSpPr>
      <xdr:spPr>
        <a:xfrm>
          <a:off x="9639300" y="6315645"/>
          <a:ext cx="838200" cy="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143445</xdr:rowOff>
    </xdr:from>
    <xdr:to>
      <xdr:col>50</xdr:col>
      <xdr:colOff>114300</xdr:colOff>
      <xdr:row>37</xdr:row>
      <xdr:rowOff>6274</xdr:rowOff>
    </xdr:to>
    <xdr:cxnSp macro="">
      <xdr:nvCxnSpPr>
        <xdr:cNvPr id="299" name="直線コネクタ 298"/>
        <xdr:cNvCxnSpPr/>
      </xdr:nvCxnSpPr>
      <xdr:spPr>
        <a:xfrm flipV="1">
          <a:off x="8750300" y="6315645"/>
          <a:ext cx="889000" cy="3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155909</xdr:rowOff>
    </xdr:from>
    <xdr:to>
      <xdr:col>45</xdr:col>
      <xdr:colOff>177800</xdr:colOff>
      <xdr:row>37</xdr:row>
      <xdr:rowOff>6274</xdr:rowOff>
    </xdr:to>
    <xdr:cxnSp macro="">
      <xdr:nvCxnSpPr>
        <xdr:cNvPr id="302" name="直線コネクタ 301"/>
        <xdr:cNvCxnSpPr/>
      </xdr:nvCxnSpPr>
      <xdr:spPr>
        <a:xfrm>
          <a:off x="7861300" y="6328109"/>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155909</xdr:rowOff>
    </xdr:from>
    <xdr:to>
      <xdr:col>41</xdr:col>
      <xdr:colOff>50800</xdr:colOff>
      <xdr:row>37</xdr:row>
      <xdr:rowOff>4369</xdr:rowOff>
    </xdr:to>
    <xdr:cxnSp macro="">
      <xdr:nvCxnSpPr>
        <xdr:cNvPr id="305" name="直線コネクタ 304"/>
        <xdr:cNvCxnSpPr/>
      </xdr:nvCxnSpPr>
      <xdr:spPr>
        <a:xfrm flipV="1">
          <a:off x="6972300" y="6328109"/>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105305</xdr:rowOff>
    </xdr:from>
    <xdr:to>
      <xdr:col>55</xdr:col>
      <xdr:colOff>50800</xdr:colOff>
      <xdr:row>37</xdr:row>
      <xdr:rowOff>35455</xdr:rowOff>
    </xdr:to>
    <xdr:sp macro="" textlink="">
      <xdr:nvSpPr>
        <xdr:cNvPr id="315" name="楕円 314"/>
        <xdr:cNvSpPr/>
      </xdr:nvSpPr>
      <xdr:spPr>
        <a:xfrm>
          <a:off x="10426700" y="627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83732</xdr:rowOff>
    </xdr:from>
    <xdr:ext cx="534377" cy="259045"/>
    <xdr:sp macro="" textlink="">
      <xdr:nvSpPr>
        <xdr:cNvPr id="316" name="補助費等該当値テキスト"/>
        <xdr:cNvSpPr txBox="1"/>
      </xdr:nvSpPr>
      <xdr:spPr>
        <a:xfrm>
          <a:off x="10528300" y="62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92645</xdr:rowOff>
    </xdr:from>
    <xdr:to>
      <xdr:col>50</xdr:col>
      <xdr:colOff>165100</xdr:colOff>
      <xdr:row>37</xdr:row>
      <xdr:rowOff>22795</xdr:rowOff>
    </xdr:to>
    <xdr:sp macro="" textlink="">
      <xdr:nvSpPr>
        <xdr:cNvPr id="317" name="楕円 316"/>
        <xdr:cNvSpPr/>
      </xdr:nvSpPr>
      <xdr:spPr>
        <a:xfrm>
          <a:off x="9588500" y="62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13922</xdr:rowOff>
    </xdr:from>
    <xdr:ext cx="534377" cy="259045"/>
    <xdr:sp macro="" textlink="">
      <xdr:nvSpPr>
        <xdr:cNvPr id="318" name="テキスト ボックス 317"/>
        <xdr:cNvSpPr txBox="1"/>
      </xdr:nvSpPr>
      <xdr:spPr>
        <a:xfrm>
          <a:off x="9372111" y="63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126924</xdr:rowOff>
    </xdr:from>
    <xdr:to>
      <xdr:col>46</xdr:col>
      <xdr:colOff>38100</xdr:colOff>
      <xdr:row>37</xdr:row>
      <xdr:rowOff>57074</xdr:rowOff>
    </xdr:to>
    <xdr:sp macro="" textlink="">
      <xdr:nvSpPr>
        <xdr:cNvPr id="319" name="楕円 318"/>
        <xdr:cNvSpPr/>
      </xdr:nvSpPr>
      <xdr:spPr>
        <a:xfrm>
          <a:off x="8699500" y="62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48201</xdr:rowOff>
    </xdr:from>
    <xdr:ext cx="534377" cy="259045"/>
    <xdr:sp macro="" textlink="">
      <xdr:nvSpPr>
        <xdr:cNvPr id="320" name="テキスト ボックス 319"/>
        <xdr:cNvSpPr txBox="1"/>
      </xdr:nvSpPr>
      <xdr:spPr>
        <a:xfrm>
          <a:off x="8483111" y="63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105109</xdr:rowOff>
    </xdr:from>
    <xdr:to>
      <xdr:col>41</xdr:col>
      <xdr:colOff>101600</xdr:colOff>
      <xdr:row>37</xdr:row>
      <xdr:rowOff>35259</xdr:rowOff>
    </xdr:to>
    <xdr:sp macro="" textlink="">
      <xdr:nvSpPr>
        <xdr:cNvPr id="321" name="楕円 320"/>
        <xdr:cNvSpPr/>
      </xdr:nvSpPr>
      <xdr:spPr>
        <a:xfrm>
          <a:off x="7810500" y="62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51786</xdr:rowOff>
    </xdr:from>
    <xdr:ext cx="534377" cy="259045"/>
    <xdr:sp macro="" textlink="">
      <xdr:nvSpPr>
        <xdr:cNvPr id="322" name="テキスト ボックス 321"/>
        <xdr:cNvSpPr txBox="1"/>
      </xdr:nvSpPr>
      <xdr:spPr>
        <a:xfrm>
          <a:off x="7594111" y="60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125019</xdr:rowOff>
    </xdr:from>
    <xdr:to>
      <xdr:col>36</xdr:col>
      <xdr:colOff>165100</xdr:colOff>
      <xdr:row>37</xdr:row>
      <xdr:rowOff>55169</xdr:rowOff>
    </xdr:to>
    <xdr:sp macro="" textlink="">
      <xdr:nvSpPr>
        <xdr:cNvPr id="323" name="楕円 322"/>
        <xdr:cNvSpPr/>
      </xdr:nvSpPr>
      <xdr:spPr>
        <a:xfrm>
          <a:off x="6921500" y="62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46296</xdr:rowOff>
    </xdr:from>
    <xdr:ext cx="534377" cy="259045"/>
    <xdr:sp macro="" textlink="">
      <xdr:nvSpPr>
        <xdr:cNvPr id="324" name="テキスト ボックス 323"/>
        <xdr:cNvSpPr txBox="1"/>
      </xdr:nvSpPr>
      <xdr:spPr>
        <a:xfrm>
          <a:off x="6705111" y="63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18527</xdr:rowOff>
    </xdr:from>
    <xdr:to>
      <xdr:col>55</xdr:col>
      <xdr:colOff>0</xdr:colOff>
      <xdr:row>58</xdr:row>
      <xdr:rowOff>86475</xdr:rowOff>
    </xdr:to>
    <xdr:cxnSp macro="">
      <xdr:nvCxnSpPr>
        <xdr:cNvPr id="353" name="直線コネクタ 352"/>
        <xdr:cNvCxnSpPr/>
      </xdr:nvCxnSpPr>
      <xdr:spPr>
        <a:xfrm>
          <a:off x="9639300" y="9962627"/>
          <a:ext cx="838200" cy="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18527</xdr:rowOff>
    </xdr:from>
    <xdr:to>
      <xdr:col>50</xdr:col>
      <xdr:colOff>114300</xdr:colOff>
      <xdr:row>58</xdr:row>
      <xdr:rowOff>91930</xdr:rowOff>
    </xdr:to>
    <xdr:cxnSp macro="">
      <xdr:nvCxnSpPr>
        <xdr:cNvPr id="356" name="直線コネクタ 355"/>
        <xdr:cNvCxnSpPr/>
      </xdr:nvCxnSpPr>
      <xdr:spPr>
        <a:xfrm flipV="1">
          <a:off x="8750300" y="9962627"/>
          <a:ext cx="8890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52718</xdr:rowOff>
    </xdr:from>
    <xdr:to>
      <xdr:col>45</xdr:col>
      <xdr:colOff>177800</xdr:colOff>
      <xdr:row>58</xdr:row>
      <xdr:rowOff>91930</xdr:rowOff>
    </xdr:to>
    <xdr:cxnSp macro="">
      <xdr:nvCxnSpPr>
        <xdr:cNvPr id="359" name="直線コネクタ 358"/>
        <xdr:cNvCxnSpPr/>
      </xdr:nvCxnSpPr>
      <xdr:spPr>
        <a:xfrm>
          <a:off x="7861300" y="9996818"/>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21918</xdr:rowOff>
    </xdr:from>
    <xdr:to>
      <xdr:col>41</xdr:col>
      <xdr:colOff>50800</xdr:colOff>
      <xdr:row>58</xdr:row>
      <xdr:rowOff>52718</xdr:rowOff>
    </xdr:to>
    <xdr:cxnSp macro="">
      <xdr:nvCxnSpPr>
        <xdr:cNvPr id="362" name="直線コネクタ 361"/>
        <xdr:cNvCxnSpPr/>
      </xdr:nvCxnSpPr>
      <xdr:spPr>
        <a:xfrm>
          <a:off x="6972300" y="9623118"/>
          <a:ext cx="889000" cy="3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35675</xdr:rowOff>
    </xdr:from>
    <xdr:to>
      <xdr:col>55</xdr:col>
      <xdr:colOff>50800</xdr:colOff>
      <xdr:row>58</xdr:row>
      <xdr:rowOff>137275</xdr:rowOff>
    </xdr:to>
    <xdr:sp macro="" textlink="">
      <xdr:nvSpPr>
        <xdr:cNvPr id="372" name="楕円 371"/>
        <xdr:cNvSpPr/>
      </xdr:nvSpPr>
      <xdr:spPr>
        <a:xfrm>
          <a:off x="10426700" y="99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122052</xdr:rowOff>
    </xdr:from>
    <xdr:ext cx="534377" cy="259045"/>
    <xdr:sp macro="" textlink="">
      <xdr:nvSpPr>
        <xdr:cNvPr id="373" name="普通建設事業費該当値テキスト"/>
        <xdr:cNvSpPr txBox="1"/>
      </xdr:nvSpPr>
      <xdr:spPr>
        <a:xfrm>
          <a:off x="10528300" y="989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139177</xdr:rowOff>
    </xdr:from>
    <xdr:to>
      <xdr:col>50</xdr:col>
      <xdr:colOff>165100</xdr:colOff>
      <xdr:row>58</xdr:row>
      <xdr:rowOff>69327</xdr:rowOff>
    </xdr:to>
    <xdr:sp macro="" textlink="">
      <xdr:nvSpPr>
        <xdr:cNvPr id="374" name="楕円 373"/>
        <xdr:cNvSpPr/>
      </xdr:nvSpPr>
      <xdr:spPr>
        <a:xfrm>
          <a:off x="9588500" y="99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60454</xdr:rowOff>
    </xdr:from>
    <xdr:ext cx="534377" cy="259045"/>
    <xdr:sp macro="" textlink="">
      <xdr:nvSpPr>
        <xdr:cNvPr id="375" name="テキスト ボックス 374"/>
        <xdr:cNvSpPr txBox="1"/>
      </xdr:nvSpPr>
      <xdr:spPr>
        <a:xfrm>
          <a:off x="9372111" y="100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41130</xdr:rowOff>
    </xdr:from>
    <xdr:to>
      <xdr:col>46</xdr:col>
      <xdr:colOff>38100</xdr:colOff>
      <xdr:row>58</xdr:row>
      <xdr:rowOff>142730</xdr:rowOff>
    </xdr:to>
    <xdr:sp macro="" textlink="">
      <xdr:nvSpPr>
        <xdr:cNvPr id="376" name="楕円 375"/>
        <xdr:cNvSpPr/>
      </xdr:nvSpPr>
      <xdr:spPr>
        <a:xfrm>
          <a:off x="8699500" y="99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133857</xdr:rowOff>
    </xdr:from>
    <xdr:ext cx="534377" cy="259045"/>
    <xdr:sp macro="" textlink="">
      <xdr:nvSpPr>
        <xdr:cNvPr id="377" name="テキスト ボックス 376"/>
        <xdr:cNvSpPr txBox="1"/>
      </xdr:nvSpPr>
      <xdr:spPr>
        <a:xfrm>
          <a:off x="8483111" y="100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1918</xdr:rowOff>
    </xdr:from>
    <xdr:to>
      <xdr:col>41</xdr:col>
      <xdr:colOff>101600</xdr:colOff>
      <xdr:row>58</xdr:row>
      <xdr:rowOff>103518</xdr:rowOff>
    </xdr:to>
    <xdr:sp macro="" textlink="">
      <xdr:nvSpPr>
        <xdr:cNvPr id="378" name="楕円 377"/>
        <xdr:cNvSpPr/>
      </xdr:nvSpPr>
      <xdr:spPr>
        <a:xfrm>
          <a:off x="7810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94645</xdr:rowOff>
    </xdr:from>
    <xdr:ext cx="534377" cy="259045"/>
    <xdr:sp macro="" textlink="">
      <xdr:nvSpPr>
        <xdr:cNvPr id="379" name="テキスト ボックス 378"/>
        <xdr:cNvSpPr txBox="1"/>
      </xdr:nvSpPr>
      <xdr:spPr>
        <a:xfrm>
          <a:off x="7594111" y="100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142568</xdr:rowOff>
    </xdr:from>
    <xdr:to>
      <xdr:col>36</xdr:col>
      <xdr:colOff>165100</xdr:colOff>
      <xdr:row>56</xdr:row>
      <xdr:rowOff>72718</xdr:rowOff>
    </xdr:to>
    <xdr:sp macro="" textlink="">
      <xdr:nvSpPr>
        <xdr:cNvPr id="380" name="楕円 379"/>
        <xdr:cNvSpPr/>
      </xdr:nvSpPr>
      <xdr:spPr>
        <a:xfrm>
          <a:off x="6921500" y="95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89245</xdr:rowOff>
    </xdr:from>
    <xdr:ext cx="534377" cy="259045"/>
    <xdr:sp macro="" textlink="">
      <xdr:nvSpPr>
        <xdr:cNvPr id="381" name="テキスト ボックス 380"/>
        <xdr:cNvSpPr txBox="1"/>
      </xdr:nvSpPr>
      <xdr:spPr>
        <a:xfrm>
          <a:off x="6705111" y="93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79404</xdr:rowOff>
    </xdr:from>
    <xdr:to>
      <xdr:col>55</xdr:col>
      <xdr:colOff>0</xdr:colOff>
      <xdr:row>79</xdr:row>
      <xdr:rowOff>97388</xdr:rowOff>
    </xdr:to>
    <xdr:cxnSp macro="">
      <xdr:nvCxnSpPr>
        <xdr:cNvPr id="412" name="直線コネクタ 411"/>
        <xdr:cNvCxnSpPr/>
      </xdr:nvCxnSpPr>
      <xdr:spPr>
        <a:xfrm>
          <a:off x="9639300" y="13623954"/>
          <a:ext cx="8382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59461</xdr:rowOff>
    </xdr:from>
    <xdr:to>
      <xdr:col>50</xdr:col>
      <xdr:colOff>114300</xdr:colOff>
      <xdr:row>79</xdr:row>
      <xdr:rowOff>79404</xdr:rowOff>
    </xdr:to>
    <xdr:cxnSp macro="">
      <xdr:nvCxnSpPr>
        <xdr:cNvPr id="415" name="直線コネクタ 414"/>
        <xdr:cNvCxnSpPr/>
      </xdr:nvCxnSpPr>
      <xdr:spPr>
        <a:xfrm>
          <a:off x="8750300" y="13604011"/>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127650</xdr:rowOff>
    </xdr:from>
    <xdr:to>
      <xdr:col>45</xdr:col>
      <xdr:colOff>177800</xdr:colOff>
      <xdr:row>79</xdr:row>
      <xdr:rowOff>59461</xdr:rowOff>
    </xdr:to>
    <xdr:cxnSp macro="">
      <xdr:nvCxnSpPr>
        <xdr:cNvPr id="418" name="直線コネクタ 417"/>
        <xdr:cNvCxnSpPr/>
      </xdr:nvCxnSpPr>
      <xdr:spPr>
        <a:xfrm>
          <a:off x="7861300" y="13500750"/>
          <a:ext cx="889000" cy="10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2017</xdr:rowOff>
    </xdr:from>
    <xdr:to>
      <xdr:col>41</xdr:col>
      <xdr:colOff>50800</xdr:colOff>
      <xdr:row>78</xdr:row>
      <xdr:rowOff>127650</xdr:rowOff>
    </xdr:to>
    <xdr:cxnSp macro="">
      <xdr:nvCxnSpPr>
        <xdr:cNvPr id="421" name="直線コネクタ 420"/>
        <xdr:cNvCxnSpPr/>
      </xdr:nvCxnSpPr>
      <xdr:spPr>
        <a:xfrm>
          <a:off x="6972300" y="13375117"/>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46588</xdr:rowOff>
    </xdr:from>
    <xdr:to>
      <xdr:col>55</xdr:col>
      <xdr:colOff>50800</xdr:colOff>
      <xdr:row>79</xdr:row>
      <xdr:rowOff>148188</xdr:rowOff>
    </xdr:to>
    <xdr:sp macro="" textlink="">
      <xdr:nvSpPr>
        <xdr:cNvPr id="431" name="楕円 430"/>
        <xdr:cNvSpPr/>
      </xdr:nvSpPr>
      <xdr:spPr>
        <a:xfrm>
          <a:off x="10426700" y="135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132965</xdr:rowOff>
    </xdr:from>
    <xdr:ext cx="378565" cy="259045"/>
    <xdr:sp macro="" textlink="">
      <xdr:nvSpPr>
        <xdr:cNvPr id="432" name="普通建設事業費 （ うち新規整備　）該当値テキスト"/>
        <xdr:cNvSpPr txBox="1"/>
      </xdr:nvSpPr>
      <xdr:spPr>
        <a:xfrm>
          <a:off x="10528300" y="1350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28604</xdr:rowOff>
    </xdr:from>
    <xdr:to>
      <xdr:col>50</xdr:col>
      <xdr:colOff>165100</xdr:colOff>
      <xdr:row>79</xdr:row>
      <xdr:rowOff>130204</xdr:rowOff>
    </xdr:to>
    <xdr:sp macro="" textlink="">
      <xdr:nvSpPr>
        <xdr:cNvPr id="433" name="楕円 432"/>
        <xdr:cNvSpPr/>
      </xdr:nvSpPr>
      <xdr:spPr>
        <a:xfrm>
          <a:off x="9588500" y="13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121331</xdr:rowOff>
    </xdr:from>
    <xdr:ext cx="469744" cy="259045"/>
    <xdr:sp macro="" textlink="">
      <xdr:nvSpPr>
        <xdr:cNvPr id="434" name="テキスト ボックス 433"/>
        <xdr:cNvSpPr txBox="1"/>
      </xdr:nvSpPr>
      <xdr:spPr>
        <a:xfrm>
          <a:off x="9404428" y="1366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8661</xdr:rowOff>
    </xdr:from>
    <xdr:to>
      <xdr:col>46</xdr:col>
      <xdr:colOff>38100</xdr:colOff>
      <xdr:row>79</xdr:row>
      <xdr:rowOff>110261</xdr:rowOff>
    </xdr:to>
    <xdr:sp macro="" textlink="">
      <xdr:nvSpPr>
        <xdr:cNvPr id="435" name="楕円 434"/>
        <xdr:cNvSpPr/>
      </xdr:nvSpPr>
      <xdr:spPr>
        <a:xfrm>
          <a:off x="8699500" y="135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101388</xdr:rowOff>
    </xdr:from>
    <xdr:ext cx="469744" cy="259045"/>
    <xdr:sp macro="" textlink="">
      <xdr:nvSpPr>
        <xdr:cNvPr id="436" name="テキスト ボックス 435"/>
        <xdr:cNvSpPr txBox="1"/>
      </xdr:nvSpPr>
      <xdr:spPr>
        <a:xfrm>
          <a:off x="8515428"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76850</xdr:rowOff>
    </xdr:from>
    <xdr:to>
      <xdr:col>41</xdr:col>
      <xdr:colOff>101600</xdr:colOff>
      <xdr:row>79</xdr:row>
      <xdr:rowOff>7000</xdr:rowOff>
    </xdr:to>
    <xdr:sp macro="" textlink="">
      <xdr:nvSpPr>
        <xdr:cNvPr id="437" name="楕円 436"/>
        <xdr:cNvSpPr/>
      </xdr:nvSpPr>
      <xdr:spPr>
        <a:xfrm>
          <a:off x="7810500" y="134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169577</xdr:rowOff>
    </xdr:from>
    <xdr:ext cx="534377" cy="259045"/>
    <xdr:sp macro="" textlink="">
      <xdr:nvSpPr>
        <xdr:cNvPr id="438" name="テキスト ボックス 437"/>
        <xdr:cNvSpPr txBox="1"/>
      </xdr:nvSpPr>
      <xdr:spPr>
        <a:xfrm>
          <a:off x="7594111" y="135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122667</xdr:rowOff>
    </xdr:from>
    <xdr:to>
      <xdr:col>36</xdr:col>
      <xdr:colOff>165100</xdr:colOff>
      <xdr:row>78</xdr:row>
      <xdr:rowOff>52817</xdr:rowOff>
    </xdr:to>
    <xdr:sp macro="" textlink="">
      <xdr:nvSpPr>
        <xdr:cNvPr id="439" name="楕円 438"/>
        <xdr:cNvSpPr/>
      </xdr:nvSpPr>
      <xdr:spPr>
        <a:xfrm>
          <a:off x="6921500" y="133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69344</xdr:rowOff>
    </xdr:from>
    <xdr:ext cx="534377" cy="259045"/>
    <xdr:sp macro="" textlink="">
      <xdr:nvSpPr>
        <xdr:cNvPr id="440" name="テキスト ボックス 439"/>
        <xdr:cNvSpPr txBox="1"/>
      </xdr:nvSpPr>
      <xdr:spPr>
        <a:xfrm>
          <a:off x="6705111" y="1309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99861</xdr:rowOff>
    </xdr:from>
    <xdr:to>
      <xdr:col>55</xdr:col>
      <xdr:colOff>0</xdr:colOff>
      <xdr:row>98</xdr:row>
      <xdr:rowOff>14402</xdr:rowOff>
    </xdr:to>
    <xdr:cxnSp macro="">
      <xdr:nvCxnSpPr>
        <xdr:cNvPr id="469" name="直線コネクタ 468"/>
        <xdr:cNvCxnSpPr/>
      </xdr:nvCxnSpPr>
      <xdr:spPr>
        <a:xfrm>
          <a:off x="9639300" y="16730511"/>
          <a:ext cx="8382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99861</xdr:rowOff>
    </xdr:from>
    <xdr:to>
      <xdr:col>50</xdr:col>
      <xdr:colOff>114300</xdr:colOff>
      <xdr:row>98</xdr:row>
      <xdr:rowOff>86158</xdr:rowOff>
    </xdr:to>
    <xdr:cxnSp macro="">
      <xdr:nvCxnSpPr>
        <xdr:cNvPr id="472" name="直線コネクタ 471"/>
        <xdr:cNvCxnSpPr/>
      </xdr:nvCxnSpPr>
      <xdr:spPr>
        <a:xfrm flipV="1">
          <a:off x="8750300" y="16730511"/>
          <a:ext cx="889000" cy="1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86158</xdr:rowOff>
    </xdr:from>
    <xdr:to>
      <xdr:col>45</xdr:col>
      <xdr:colOff>177800</xdr:colOff>
      <xdr:row>98</xdr:row>
      <xdr:rowOff>142672</xdr:rowOff>
    </xdr:to>
    <xdr:cxnSp macro="">
      <xdr:nvCxnSpPr>
        <xdr:cNvPr id="475" name="直線コネクタ 474"/>
        <xdr:cNvCxnSpPr/>
      </xdr:nvCxnSpPr>
      <xdr:spPr>
        <a:xfrm flipV="1">
          <a:off x="7861300" y="16888258"/>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6477</xdr:rowOff>
    </xdr:from>
    <xdr:to>
      <xdr:col>41</xdr:col>
      <xdr:colOff>50800</xdr:colOff>
      <xdr:row>98</xdr:row>
      <xdr:rowOff>142672</xdr:rowOff>
    </xdr:to>
    <xdr:cxnSp macro="">
      <xdr:nvCxnSpPr>
        <xdr:cNvPr id="478" name="直線コネクタ 477"/>
        <xdr:cNvCxnSpPr/>
      </xdr:nvCxnSpPr>
      <xdr:spPr>
        <a:xfrm>
          <a:off x="6972300" y="16465677"/>
          <a:ext cx="889000" cy="4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135052</xdr:rowOff>
    </xdr:from>
    <xdr:to>
      <xdr:col>55</xdr:col>
      <xdr:colOff>50800</xdr:colOff>
      <xdr:row>98</xdr:row>
      <xdr:rowOff>65202</xdr:rowOff>
    </xdr:to>
    <xdr:sp macro="" textlink="">
      <xdr:nvSpPr>
        <xdr:cNvPr id="488" name="楕円 487"/>
        <xdr:cNvSpPr/>
      </xdr:nvSpPr>
      <xdr:spPr>
        <a:xfrm>
          <a:off x="10426700" y="167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113479</xdr:rowOff>
    </xdr:from>
    <xdr:ext cx="534377" cy="259045"/>
    <xdr:sp macro="" textlink="">
      <xdr:nvSpPr>
        <xdr:cNvPr id="489" name="普通建設事業費 （ うち更新整備　）該当値テキスト"/>
        <xdr:cNvSpPr txBox="1"/>
      </xdr:nvSpPr>
      <xdr:spPr>
        <a:xfrm>
          <a:off x="10528300" y="167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49061</xdr:rowOff>
    </xdr:from>
    <xdr:to>
      <xdr:col>50</xdr:col>
      <xdr:colOff>165100</xdr:colOff>
      <xdr:row>97</xdr:row>
      <xdr:rowOff>150661</xdr:rowOff>
    </xdr:to>
    <xdr:sp macro="" textlink="">
      <xdr:nvSpPr>
        <xdr:cNvPr id="490" name="楕円 489"/>
        <xdr:cNvSpPr/>
      </xdr:nvSpPr>
      <xdr:spPr>
        <a:xfrm>
          <a:off x="9588500" y="16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141788</xdr:rowOff>
    </xdr:from>
    <xdr:ext cx="534377" cy="259045"/>
    <xdr:sp macro="" textlink="">
      <xdr:nvSpPr>
        <xdr:cNvPr id="491" name="テキスト ボックス 490"/>
        <xdr:cNvSpPr txBox="1"/>
      </xdr:nvSpPr>
      <xdr:spPr>
        <a:xfrm>
          <a:off x="9372111" y="167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35358</xdr:rowOff>
    </xdr:from>
    <xdr:to>
      <xdr:col>46</xdr:col>
      <xdr:colOff>38100</xdr:colOff>
      <xdr:row>98</xdr:row>
      <xdr:rowOff>136958</xdr:rowOff>
    </xdr:to>
    <xdr:sp macro="" textlink="">
      <xdr:nvSpPr>
        <xdr:cNvPr id="492" name="楕円 491"/>
        <xdr:cNvSpPr/>
      </xdr:nvSpPr>
      <xdr:spPr>
        <a:xfrm>
          <a:off x="86995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128085</xdr:rowOff>
    </xdr:from>
    <xdr:ext cx="534377" cy="259045"/>
    <xdr:sp macro="" textlink="">
      <xdr:nvSpPr>
        <xdr:cNvPr id="493" name="テキスト ボックス 492"/>
        <xdr:cNvSpPr txBox="1"/>
      </xdr:nvSpPr>
      <xdr:spPr>
        <a:xfrm>
          <a:off x="8483111" y="16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91872</xdr:rowOff>
    </xdr:from>
    <xdr:to>
      <xdr:col>41</xdr:col>
      <xdr:colOff>101600</xdr:colOff>
      <xdr:row>99</xdr:row>
      <xdr:rowOff>22022</xdr:rowOff>
    </xdr:to>
    <xdr:sp macro="" textlink="">
      <xdr:nvSpPr>
        <xdr:cNvPr id="494" name="楕円 493"/>
        <xdr:cNvSpPr/>
      </xdr:nvSpPr>
      <xdr:spPr>
        <a:xfrm>
          <a:off x="7810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13149</xdr:rowOff>
    </xdr:from>
    <xdr:ext cx="469744" cy="259045"/>
    <xdr:sp macro="" textlink="">
      <xdr:nvSpPr>
        <xdr:cNvPr id="495" name="テキスト ボックス 494"/>
        <xdr:cNvSpPr txBox="1"/>
      </xdr:nvSpPr>
      <xdr:spPr>
        <a:xfrm>
          <a:off x="7626428" y="169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127127</xdr:rowOff>
    </xdr:from>
    <xdr:to>
      <xdr:col>36</xdr:col>
      <xdr:colOff>165100</xdr:colOff>
      <xdr:row>96</xdr:row>
      <xdr:rowOff>57277</xdr:rowOff>
    </xdr:to>
    <xdr:sp macro="" textlink="">
      <xdr:nvSpPr>
        <xdr:cNvPr id="496" name="楕円 495"/>
        <xdr:cNvSpPr/>
      </xdr:nvSpPr>
      <xdr:spPr>
        <a:xfrm>
          <a:off x="6921500" y="16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73804</xdr:rowOff>
    </xdr:from>
    <xdr:ext cx="534377" cy="259045"/>
    <xdr:sp macro="" textlink="">
      <xdr:nvSpPr>
        <xdr:cNvPr id="497" name="テキスト ボックス 496"/>
        <xdr:cNvSpPr txBox="1"/>
      </xdr:nvSpPr>
      <xdr:spPr>
        <a:xfrm>
          <a:off x="6705111" y="161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43799</xdr:rowOff>
    </xdr:from>
    <xdr:to>
      <xdr:col>81</xdr:col>
      <xdr:colOff>50800</xdr:colOff>
      <xdr:row>39</xdr:row>
      <xdr:rowOff>44450</xdr:rowOff>
    </xdr:to>
    <xdr:cxnSp macro="">
      <xdr:nvCxnSpPr>
        <xdr:cNvPr id="529" name="直線コネクタ 528"/>
        <xdr:cNvCxnSpPr/>
      </xdr:nvCxnSpPr>
      <xdr:spPr>
        <a:xfrm>
          <a:off x="14592300" y="6730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43799</xdr:rowOff>
    </xdr:from>
    <xdr:to>
      <xdr:col>76</xdr:col>
      <xdr:colOff>114300</xdr:colOff>
      <xdr:row>39</xdr:row>
      <xdr:rowOff>44313</xdr:rowOff>
    </xdr:to>
    <xdr:cxnSp macro="">
      <xdr:nvCxnSpPr>
        <xdr:cNvPr id="532" name="直線コネクタ 531"/>
        <xdr:cNvCxnSpPr/>
      </xdr:nvCxnSpPr>
      <xdr:spPr>
        <a:xfrm flipV="1">
          <a:off x="13703300" y="6730349"/>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44313</xdr:rowOff>
    </xdr:from>
    <xdr:to>
      <xdr:col>71</xdr:col>
      <xdr:colOff>177800</xdr:colOff>
      <xdr:row>39</xdr:row>
      <xdr:rowOff>44450</xdr:rowOff>
    </xdr:to>
    <xdr:cxnSp macro="">
      <xdr:nvCxnSpPr>
        <xdr:cNvPr id="535" name="直線コネクタ 534"/>
        <xdr:cNvCxnSpPr/>
      </xdr:nvCxnSpPr>
      <xdr:spPr>
        <a:xfrm flipV="1">
          <a:off x="12814300" y="67308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164449</xdr:rowOff>
    </xdr:from>
    <xdr:to>
      <xdr:col>76</xdr:col>
      <xdr:colOff>165100</xdr:colOff>
      <xdr:row>39</xdr:row>
      <xdr:rowOff>94599</xdr:rowOff>
    </xdr:to>
    <xdr:sp macro="" textlink="">
      <xdr:nvSpPr>
        <xdr:cNvPr id="549" name="楕円 548"/>
        <xdr:cNvSpPr/>
      </xdr:nvSpPr>
      <xdr:spPr>
        <a:xfrm>
          <a:off x="14541500" y="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85726</xdr:rowOff>
    </xdr:from>
    <xdr:ext cx="378565" cy="259045"/>
    <xdr:sp macro="" textlink="">
      <xdr:nvSpPr>
        <xdr:cNvPr id="550" name="テキスト ボックス 549"/>
        <xdr:cNvSpPr txBox="1"/>
      </xdr:nvSpPr>
      <xdr:spPr>
        <a:xfrm>
          <a:off x="14403017" y="677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164963</xdr:rowOff>
    </xdr:from>
    <xdr:to>
      <xdr:col>72</xdr:col>
      <xdr:colOff>38100</xdr:colOff>
      <xdr:row>39</xdr:row>
      <xdr:rowOff>95113</xdr:rowOff>
    </xdr:to>
    <xdr:sp macro="" textlink="">
      <xdr:nvSpPr>
        <xdr:cNvPr id="551" name="楕円 550"/>
        <xdr:cNvSpPr/>
      </xdr:nvSpPr>
      <xdr:spPr>
        <a:xfrm>
          <a:off x="13652500" y="66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86240</xdr:rowOff>
    </xdr:from>
    <xdr:ext cx="313932" cy="259045"/>
    <xdr:sp macro="" textlink="">
      <xdr:nvSpPr>
        <xdr:cNvPr id="552" name="テキスト ボックス 551"/>
        <xdr:cNvSpPr txBox="1"/>
      </xdr:nvSpPr>
      <xdr:spPr>
        <a:xfrm>
          <a:off x="13546333" y="6772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147498</xdr:rowOff>
    </xdr:from>
    <xdr:to>
      <xdr:col>85</xdr:col>
      <xdr:colOff>127000</xdr:colOff>
      <xdr:row>76</xdr:row>
      <xdr:rowOff>165684</xdr:rowOff>
    </xdr:to>
    <xdr:cxnSp macro="">
      <xdr:nvCxnSpPr>
        <xdr:cNvPr id="632" name="直線コネクタ 631"/>
        <xdr:cNvCxnSpPr/>
      </xdr:nvCxnSpPr>
      <xdr:spPr>
        <a:xfrm flipV="1">
          <a:off x="15481300" y="13177698"/>
          <a:ext cx="8382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165684</xdr:rowOff>
    </xdr:from>
    <xdr:to>
      <xdr:col>81</xdr:col>
      <xdr:colOff>50800</xdr:colOff>
      <xdr:row>77</xdr:row>
      <xdr:rowOff>11734</xdr:rowOff>
    </xdr:to>
    <xdr:cxnSp macro="">
      <xdr:nvCxnSpPr>
        <xdr:cNvPr id="635" name="直線コネクタ 634"/>
        <xdr:cNvCxnSpPr/>
      </xdr:nvCxnSpPr>
      <xdr:spPr>
        <a:xfrm flipV="1">
          <a:off x="14592300" y="1319588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11734</xdr:rowOff>
    </xdr:from>
    <xdr:to>
      <xdr:col>76</xdr:col>
      <xdr:colOff>114300</xdr:colOff>
      <xdr:row>77</xdr:row>
      <xdr:rowOff>29248</xdr:rowOff>
    </xdr:to>
    <xdr:cxnSp macro="">
      <xdr:nvCxnSpPr>
        <xdr:cNvPr id="638" name="直線コネクタ 637"/>
        <xdr:cNvCxnSpPr/>
      </xdr:nvCxnSpPr>
      <xdr:spPr>
        <a:xfrm flipV="1">
          <a:off x="13703300" y="13213384"/>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29248</xdr:rowOff>
    </xdr:from>
    <xdr:to>
      <xdr:col>71</xdr:col>
      <xdr:colOff>177800</xdr:colOff>
      <xdr:row>77</xdr:row>
      <xdr:rowOff>60744</xdr:rowOff>
    </xdr:to>
    <xdr:cxnSp macro="">
      <xdr:nvCxnSpPr>
        <xdr:cNvPr id="641" name="直線コネクタ 640"/>
        <xdr:cNvCxnSpPr/>
      </xdr:nvCxnSpPr>
      <xdr:spPr>
        <a:xfrm flipV="1">
          <a:off x="12814300" y="13230898"/>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96698</xdr:rowOff>
    </xdr:from>
    <xdr:to>
      <xdr:col>85</xdr:col>
      <xdr:colOff>177800</xdr:colOff>
      <xdr:row>77</xdr:row>
      <xdr:rowOff>26848</xdr:rowOff>
    </xdr:to>
    <xdr:sp macro="" textlink="">
      <xdr:nvSpPr>
        <xdr:cNvPr id="651" name="楕円 650"/>
        <xdr:cNvSpPr/>
      </xdr:nvSpPr>
      <xdr:spPr>
        <a:xfrm>
          <a:off x="16268700" y="131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119575</xdr:rowOff>
    </xdr:from>
    <xdr:ext cx="534377" cy="259045"/>
    <xdr:sp macro="" textlink="">
      <xdr:nvSpPr>
        <xdr:cNvPr id="652" name="公債費該当値テキスト"/>
        <xdr:cNvSpPr txBox="1"/>
      </xdr:nvSpPr>
      <xdr:spPr>
        <a:xfrm>
          <a:off x="16370300" y="129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114884</xdr:rowOff>
    </xdr:from>
    <xdr:to>
      <xdr:col>81</xdr:col>
      <xdr:colOff>101600</xdr:colOff>
      <xdr:row>77</xdr:row>
      <xdr:rowOff>45034</xdr:rowOff>
    </xdr:to>
    <xdr:sp macro="" textlink="">
      <xdr:nvSpPr>
        <xdr:cNvPr id="653" name="楕円 652"/>
        <xdr:cNvSpPr/>
      </xdr:nvSpPr>
      <xdr:spPr>
        <a:xfrm>
          <a:off x="154305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36161</xdr:rowOff>
    </xdr:from>
    <xdr:ext cx="534377" cy="259045"/>
    <xdr:sp macro="" textlink="">
      <xdr:nvSpPr>
        <xdr:cNvPr id="654" name="テキスト ボックス 653"/>
        <xdr:cNvSpPr txBox="1"/>
      </xdr:nvSpPr>
      <xdr:spPr>
        <a:xfrm>
          <a:off x="15214111" y="132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132384</xdr:rowOff>
    </xdr:from>
    <xdr:to>
      <xdr:col>76</xdr:col>
      <xdr:colOff>165100</xdr:colOff>
      <xdr:row>77</xdr:row>
      <xdr:rowOff>62534</xdr:rowOff>
    </xdr:to>
    <xdr:sp macro="" textlink="">
      <xdr:nvSpPr>
        <xdr:cNvPr id="655" name="楕円 654"/>
        <xdr:cNvSpPr/>
      </xdr:nvSpPr>
      <xdr:spPr>
        <a:xfrm>
          <a:off x="14541500" y="131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53661</xdr:rowOff>
    </xdr:from>
    <xdr:ext cx="534377" cy="259045"/>
    <xdr:sp macro="" textlink="">
      <xdr:nvSpPr>
        <xdr:cNvPr id="656" name="テキスト ボックス 655"/>
        <xdr:cNvSpPr txBox="1"/>
      </xdr:nvSpPr>
      <xdr:spPr>
        <a:xfrm>
          <a:off x="14325111" y="132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149898</xdr:rowOff>
    </xdr:from>
    <xdr:to>
      <xdr:col>72</xdr:col>
      <xdr:colOff>38100</xdr:colOff>
      <xdr:row>77</xdr:row>
      <xdr:rowOff>80048</xdr:rowOff>
    </xdr:to>
    <xdr:sp macro="" textlink="">
      <xdr:nvSpPr>
        <xdr:cNvPr id="657" name="楕円 656"/>
        <xdr:cNvSpPr/>
      </xdr:nvSpPr>
      <xdr:spPr>
        <a:xfrm>
          <a:off x="13652500" y="131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71175</xdr:rowOff>
    </xdr:from>
    <xdr:ext cx="534377" cy="259045"/>
    <xdr:sp macro="" textlink="">
      <xdr:nvSpPr>
        <xdr:cNvPr id="658" name="テキスト ボックス 657"/>
        <xdr:cNvSpPr txBox="1"/>
      </xdr:nvSpPr>
      <xdr:spPr>
        <a:xfrm>
          <a:off x="13436111" y="132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9944</xdr:rowOff>
    </xdr:from>
    <xdr:to>
      <xdr:col>67</xdr:col>
      <xdr:colOff>101600</xdr:colOff>
      <xdr:row>77</xdr:row>
      <xdr:rowOff>111544</xdr:rowOff>
    </xdr:to>
    <xdr:sp macro="" textlink="">
      <xdr:nvSpPr>
        <xdr:cNvPr id="659" name="楕円 658"/>
        <xdr:cNvSpPr/>
      </xdr:nvSpPr>
      <xdr:spPr>
        <a:xfrm>
          <a:off x="12763500" y="132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102671</xdr:rowOff>
    </xdr:from>
    <xdr:ext cx="534377" cy="259045"/>
    <xdr:sp macro="" textlink="">
      <xdr:nvSpPr>
        <xdr:cNvPr id="660" name="テキスト ボックス 659"/>
        <xdr:cNvSpPr txBox="1"/>
      </xdr:nvSpPr>
      <xdr:spPr>
        <a:xfrm>
          <a:off x="12547111" y="1330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44132</xdr:rowOff>
    </xdr:from>
    <xdr:to>
      <xdr:col>85</xdr:col>
      <xdr:colOff>127000</xdr:colOff>
      <xdr:row>99</xdr:row>
      <xdr:rowOff>44227</xdr:rowOff>
    </xdr:to>
    <xdr:cxnSp macro="">
      <xdr:nvCxnSpPr>
        <xdr:cNvPr id="689" name="直線コネクタ 688"/>
        <xdr:cNvCxnSpPr/>
      </xdr:nvCxnSpPr>
      <xdr:spPr>
        <a:xfrm flipV="1">
          <a:off x="15481300" y="17017682"/>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44227</xdr:rowOff>
    </xdr:from>
    <xdr:to>
      <xdr:col>81</xdr:col>
      <xdr:colOff>50800</xdr:colOff>
      <xdr:row>99</xdr:row>
      <xdr:rowOff>44269</xdr:rowOff>
    </xdr:to>
    <xdr:cxnSp macro="">
      <xdr:nvCxnSpPr>
        <xdr:cNvPr id="692" name="直線コネクタ 691"/>
        <xdr:cNvCxnSpPr/>
      </xdr:nvCxnSpPr>
      <xdr:spPr>
        <a:xfrm flipV="1">
          <a:off x="14592300" y="17017777"/>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44269</xdr:rowOff>
    </xdr:from>
    <xdr:to>
      <xdr:col>76</xdr:col>
      <xdr:colOff>114300</xdr:colOff>
      <xdr:row>99</xdr:row>
      <xdr:rowOff>44352</xdr:rowOff>
    </xdr:to>
    <xdr:cxnSp macro="">
      <xdr:nvCxnSpPr>
        <xdr:cNvPr id="695" name="直線コネクタ 694"/>
        <xdr:cNvCxnSpPr/>
      </xdr:nvCxnSpPr>
      <xdr:spPr>
        <a:xfrm flipV="1">
          <a:off x="13703300" y="1701781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44352</xdr:rowOff>
    </xdr:from>
    <xdr:to>
      <xdr:col>71</xdr:col>
      <xdr:colOff>177800</xdr:colOff>
      <xdr:row>99</xdr:row>
      <xdr:rowOff>44357</xdr:rowOff>
    </xdr:to>
    <xdr:cxnSp macro="">
      <xdr:nvCxnSpPr>
        <xdr:cNvPr id="698" name="直線コネクタ 697"/>
        <xdr:cNvCxnSpPr/>
      </xdr:nvCxnSpPr>
      <xdr:spPr>
        <a:xfrm flipV="1">
          <a:off x="12814300" y="1701790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164782</xdr:rowOff>
    </xdr:from>
    <xdr:to>
      <xdr:col>85</xdr:col>
      <xdr:colOff>177800</xdr:colOff>
      <xdr:row>99</xdr:row>
      <xdr:rowOff>94932</xdr:rowOff>
    </xdr:to>
    <xdr:sp macro="" textlink="">
      <xdr:nvSpPr>
        <xdr:cNvPr id="708" name="楕円 707"/>
        <xdr:cNvSpPr/>
      </xdr:nvSpPr>
      <xdr:spPr>
        <a:xfrm>
          <a:off x="16268700" y="169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378565" cy="259045"/>
    <xdr:sp macro="" textlink="">
      <xdr:nvSpPr>
        <xdr:cNvPr id="709" name="積立金該当値テキスト"/>
        <xdr:cNvSpPr txBox="1"/>
      </xdr:nvSpPr>
      <xdr:spPr>
        <a:xfrm>
          <a:off x="16370300" y="1690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164877</xdr:rowOff>
    </xdr:from>
    <xdr:to>
      <xdr:col>81</xdr:col>
      <xdr:colOff>101600</xdr:colOff>
      <xdr:row>99</xdr:row>
      <xdr:rowOff>95027</xdr:rowOff>
    </xdr:to>
    <xdr:sp macro="" textlink="">
      <xdr:nvSpPr>
        <xdr:cNvPr id="710" name="楕円 709"/>
        <xdr:cNvSpPr/>
      </xdr:nvSpPr>
      <xdr:spPr>
        <a:xfrm>
          <a:off x="15430500" y="169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86154</xdr:rowOff>
    </xdr:from>
    <xdr:ext cx="378565" cy="259045"/>
    <xdr:sp macro="" textlink="">
      <xdr:nvSpPr>
        <xdr:cNvPr id="711" name="テキスト ボックス 710"/>
        <xdr:cNvSpPr txBox="1"/>
      </xdr:nvSpPr>
      <xdr:spPr>
        <a:xfrm>
          <a:off x="15292017" y="1705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164919</xdr:rowOff>
    </xdr:from>
    <xdr:to>
      <xdr:col>76</xdr:col>
      <xdr:colOff>165100</xdr:colOff>
      <xdr:row>99</xdr:row>
      <xdr:rowOff>95069</xdr:rowOff>
    </xdr:to>
    <xdr:sp macro="" textlink="">
      <xdr:nvSpPr>
        <xdr:cNvPr id="712" name="楕円 711"/>
        <xdr:cNvSpPr/>
      </xdr:nvSpPr>
      <xdr:spPr>
        <a:xfrm>
          <a:off x="14541500" y="16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86196</xdr:rowOff>
    </xdr:from>
    <xdr:ext cx="313932" cy="259045"/>
    <xdr:sp macro="" textlink="">
      <xdr:nvSpPr>
        <xdr:cNvPr id="713" name="テキスト ボックス 712"/>
        <xdr:cNvSpPr txBox="1"/>
      </xdr:nvSpPr>
      <xdr:spPr>
        <a:xfrm>
          <a:off x="14435333" y="17059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165002</xdr:rowOff>
    </xdr:from>
    <xdr:to>
      <xdr:col>72</xdr:col>
      <xdr:colOff>38100</xdr:colOff>
      <xdr:row>99</xdr:row>
      <xdr:rowOff>95152</xdr:rowOff>
    </xdr:to>
    <xdr:sp macro="" textlink="">
      <xdr:nvSpPr>
        <xdr:cNvPr id="714" name="楕円 713"/>
        <xdr:cNvSpPr/>
      </xdr:nvSpPr>
      <xdr:spPr>
        <a:xfrm>
          <a:off x="13652500" y="169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86279</xdr:rowOff>
    </xdr:from>
    <xdr:ext cx="313932" cy="259045"/>
    <xdr:sp macro="" textlink="">
      <xdr:nvSpPr>
        <xdr:cNvPr id="715" name="テキスト ボックス 714"/>
        <xdr:cNvSpPr txBox="1"/>
      </xdr:nvSpPr>
      <xdr:spPr>
        <a:xfrm>
          <a:off x="13546333" y="17059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165007</xdr:rowOff>
    </xdr:from>
    <xdr:to>
      <xdr:col>67</xdr:col>
      <xdr:colOff>101600</xdr:colOff>
      <xdr:row>99</xdr:row>
      <xdr:rowOff>95157</xdr:rowOff>
    </xdr:to>
    <xdr:sp macro="" textlink="">
      <xdr:nvSpPr>
        <xdr:cNvPr id="716" name="楕円 715"/>
        <xdr:cNvSpPr/>
      </xdr:nvSpPr>
      <xdr:spPr>
        <a:xfrm>
          <a:off x="12763500" y="169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86284</xdr:rowOff>
    </xdr:from>
    <xdr:ext cx="313932" cy="259045"/>
    <xdr:sp macro="" textlink="">
      <xdr:nvSpPr>
        <xdr:cNvPr id="717" name="テキスト ボックス 716"/>
        <xdr:cNvSpPr txBox="1"/>
      </xdr:nvSpPr>
      <xdr:spPr>
        <a:xfrm>
          <a:off x="12657333" y="17059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50122</xdr:rowOff>
    </xdr:from>
    <xdr:to>
      <xdr:col>116</xdr:col>
      <xdr:colOff>63500</xdr:colOff>
      <xdr:row>75</xdr:row>
      <xdr:rowOff>142933</xdr:rowOff>
    </xdr:to>
    <xdr:cxnSp macro="">
      <xdr:nvCxnSpPr>
        <xdr:cNvPr id="859" name="直線コネクタ 858"/>
        <xdr:cNvCxnSpPr/>
      </xdr:nvCxnSpPr>
      <xdr:spPr>
        <a:xfrm flipV="1">
          <a:off x="21323300" y="12908872"/>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137316</xdr:rowOff>
    </xdr:from>
    <xdr:to>
      <xdr:col>111</xdr:col>
      <xdr:colOff>177800</xdr:colOff>
      <xdr:row>75</xdr:row>
      <xdr:rowOff>142933</xdr:rowOff>
    </xdr:to>
    <xdr:cxnSp macro="">
      <xdr:nvCxnSpPr>
        <xdr:cNvPr id="862" name="直線コネクタ 861"/>
        <xdr:cNvCxnSpPr/>
      </xdr:nvCxnSpPr>
      <xdr:spPr>
        <a:xfrm>
          <a:off x="20434300" y="12996066"/>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111027</xdr:rowOff>
    </xdr:from>
    <xdr:to>
      <xdr:col>107</xdr:col>
      <xdr:colOff>50800</xdr:colOff>
      <xdr:row>75</xdr:row>
      <xdr:rowOff>137316</xdr:rowOff>
    </xdr:to>
    <xdr:cxnSp macro="">
      <xdr:nvCxnSpPr>
        <xdr:cNvPr id="865" name="直線コネクタ 864"/>
        <xdr:cNvCxnSpPr/>
      </xdr:nvCxnSpPr>
      <xdr:spPr>
        <a:xfrm>
          <a:off x="19545300" y="1296977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111027</xdr:rowOff>
    </xdr:from>
    <xdr:to>
      <xdr:col>102</xdr:col>
      <xdr:colOff>114300</xdr:colOff>
      <xdr:row>75</xdr:row>
      <xdr:rowOff>155115</xdr:rowOff>
    </xdr:to>
    <xdr:cxnSp macro="">
      <xdr:nvCxnSpPr>
        <xdr:cNvPr id="868" name="直線コネクタ 867"/>
        <xdr:cNvCxnSpPr/>
      </xdr:nvCxnSpPr>
      <xdr:spPr>
        <a:xfrm flipV="1">
          <a:off x="18656300" y="129697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170772</xdr:rowOff>
    </xdr:from>
    <xdr:to>
      <xdr:col>116</xdr:col>
      <xdr:colOff>114300</xdr:colOff>
      <xdr:row>75</xdr:row>
      <xdr:rowOff>100922</xdr:rowOff>
    </xdr:to>
    <xdr:sp macro="" textlink="">
      <xdr:nvSpPr>
        <xdr:cNvPr id="878" name="楕円 877"/>
        <xdr:cNvSpPr/>
      </xdr:nvSpPr>
      <xdr:spPr>
        <a:xfrm>
          <a:off x="22110700" y="128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22199</xdr:rowOff>
    </xdr:from>
    <xdr:ext cx="534377" cy="259045"/>
    <xdr:sp macro="" textlink="">
      <xdr:nvSpPr>
        <xdr:cNvPr id="879" name="繰出金該当値テキスト"/>
        <xdr:cNvSpPr txBox="1"/>
      </xdr:nvSpPr>
      <xdr:spPr>
        <a:xfrm>
          <a:off x="22212300" y="127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92133</xdr:rowOff>
    </xdr:from>
    <xdr:to>
      <xdr:col>112</xdr:col>
      <xdr:colOff>38100</xdr:colOff>
      <xdr:row>76</xdr:row>
      <xdr:rowOff>22284</xdr:rowOff>
    </xdr:to>
    <xdr:sp macro="" textlink="">
      <xdr:nvSpPr>
        <xdr:cNvPr id="880" name="楕円 879"/>
        <xdr:cNvSpPr/>
      </xdr:nvSpPr>
      <xdr:spPr>
        <a:xfrm>
          <a:off x="21272500" y="12950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13409</xdr:rowOff>
    </xdr:from>
    <xdr:ext cx="534377" cy="259045"/>
    <xdr:sp macro="" textlink="">
      <xdr:nvSpPr>
        <xdr:cNvPr id="881" name="テキスト ボックス 880"/>
        <xdr:cNvSpPr txBox="1"/>
      </xdr:nvSpPr>
      <xdr:spPr>
        <a:xfrm>
          <a:off x="21056111" y="130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86516</xdr:rowOff>
    </xdr:from>
    <xdr:to>
      <xdr:col>107</xdr:col>
      <xdr:colOff>101600</xdr:colOff>
      <xdr:row>76</xdr:row>
      <xdr:rowOff>16666</xdr:rowOff>
    </xdr:to>
    <xdr:sp macro="" textlink="">
      <xdr:nvSpPr>
        <xdr:cNvPr id="882" name="楕円 881"/>
        <xdr:cNvSpPr/>
      </xdr:nvSpPr>
      <xdr:spPr>
        <a:xfrm>
          <a:off x="20383500" y="129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7793</xdr:rowOff>
    </xdr:from>
    <xdr:ext cx="534377" cy="259045"/>
    <xdr:sp macro="" textlink="">
      <xdr:nvSpPr>
        <xdr:cNvPr id="883" name="テキスト ボックス 882"/>
        <xdr:cNvSpPr txBox="1"/>
      </xdr:nvSpPr>
      <xdr:spPr>
        <a:xfrm>
          <a:off x="20167111" y="130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60227</xdr:rowOff>
    </xdr:from>
    <xdr:to>
      <xdr:col>102</xdr:col>
      <xdr:colOff>165100</xdr:colOff>
      <xdr:row>75</xdr:row>
      <xdr:rowOff>161827</xdr:rowOff>
    </xdr:to>
    <xdr:sp macro="" textlink="">
      <xdr:nvSpPr>
        <xdr:cNvPr id="884" name="楕円 883"/>
        <xdr:cNvSpPr/>
      </xdr:nvSpPr>
      <xdr:spPr>
        <a:xfrm>
          <a:off x="19494500" y="129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152954</xdr:rowOff>
    </xdr:from>
    <xdr:ext cx="534377" cy="259045"/>
    <xdr:sp macro="" textlink="">
      <xdr:nvSpPr>
        <xdr:cNvPr id="885" name="テキスト ボックス 884"/>
        <xdr:cNvSpPr txBox="1"/>
      </xdr:nvSpPr>
      <xdr:spPr>
        <a:xfrm>
          <a:off x="19278111" y="1301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104314</xdr:rowOff>
    </xdr:from>
    <xdr:to>
      <xdr:col>98</xdr:col>
      <xdr:colOff>38100</xdr:colOff>
      <xdr:row>76</xdr:row>
      <xdr:rowOff>34463</xdr:rowOff>
    </xdr:to>
    <xdr:sp macro="" textlink="">
      <xdr:nvSpPr>
        <xdr:cNvPr id="886" name="楕円 885"/>
        <xdr:cNvSpPr/>
      </xdr:nvSpPr>
      <xdr:spPr>
        <a:xfrm>
          <a:off x="18605500" y="12963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25592</xdr:rowOff>
    </xdr:from>
    <xdr:ext cx="534377" cy="259045"/>
    <xdr:sp macro="" textlink="">
      <xdr:nvSpPr>
        <xdr:cNvPr id="887" name="テキスト ボックス 886"/>
        <xdr:cNvSpPr txBox="1"/>
      </xdr:nvSpPr>
      <xdr:spPr>
        <a:xfrm>
          <a:off x="18389111" y="130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8,801</a:t>
          </a:r>
          <a:r>
            <a:rPr kumimoji="1" lang="ja-JP" altLang="en-US" sz="1300">
              <a:latin typeface="ＭＳ Ｐゴシック" panose="020B0600070205080204" pitchFamily="50" charset="-128"/>
              <a:ea typeface="ＭＳ Ｐゴシック" panose="020B0600070205080204" pitchFamily="50" charset="-128"/>
            </a:rPr>
            <a:t>円となり、前年度と比べて住民一人当たり</a:t>
          </a:r>
          <a:r>
            <a:rPr kumimoji="1" lang="en-US" altLang="ja-JP" sz="1300">
              <a:latin typeface="ＭＳ Ｐゴシック" panose="020B0600070205080204" pitchFamily="50" charset="-128"/>
              <a:ea typeface="ＭＳ Ｐゴシック" panose="020B0600070205080204" pitchFamily="50" charset="-128"/>
            </a:rPr>
            <a:t>5,754</a:t>
          </a:r>
          <a:r>
            <a:rPr kumimoji="1" lang="ja-JP" altLang="en-US" sz="1300">
              <a:latin typeface="ＭＳ Ｐゴシック" panose="020B0600070205080204" pitchFamily="50" charset="-128"/>
              <a:ea typeface="ＭＳ Ｐゴシック" panose="020B0600070205080204" pitchFamily="50" charset="-128"/>
            </a:rPr>
            <a:t>円減となった。このうち類似団体平均を大きく上回っている項目は人件費で、住民一人当たり</a:t>
          </a:r>
          <a:r>
            <a:rPr kumimoji="1" lang="en-US" altLang="ja-JP" sz="1300">
              <a:latin typeface="ＭＳ Ｐゴシック" panose="020B0600070205080204" pitchFamily="50" charset="-128"/>
              <a:ea typeface="ＭＳ Ｐゴシック" panose="020B0600070205080204" pitchFamily="50" charset="-128"/>
            </a:rPr>
            <a:t>62,252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円の増となり、引き続き類似団体平均と比較し高い水準にあることから、適切な定員管理に努めていく。</a:t>
          </a:r>
        </a:p>
        <a:p>
          <a:r>
            <a:rPr kumimoji="1" lang="ja-JP" altLang="en-US" sz="1300">
              <a:latin typeface="ＭＳ Ｐゴシック" panose="020B0600070205080204" pitchFamily="50" charset="-128"/>
              <a:ea typeface="ＭＳ Ｐゴシック" panose="020B0600070205080204" pitchFamily="50" charset="-128"/>
            </a:rPr>
            <a:t>また、普通建設事業費の新規整備が減少傾向であり、ハード面において新たな投資ができていないことを意味している。施設の老朽化対策等を行う際は事業経費の節減に努めるとともに、有利な財源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30,105
29,816
60.36
8,926,556
8,695,255
217,353
6,372,695
9,577,655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168656</xdr:rowOff>
    </xdr:from>
    <xdr:to>
      <xdr:col>24</xdr:col>
      <xdr:colOff>63500</xdr:colOff>
      <xdr:row>34</xdr:row>
      <xdr:rowOff>170180</xdr:rowOff>
    </xdr:to>
    <xdr:cxnSp macro="">
      <xdr:nvCxnSpPr>
        <xdr:cNvPr id="61" name="直線コネクタ 60"/>
        <xdr:cNvCxnSpPr/>
      </xdr:nvCxnSpPr>
      <xdr:spPr>
        <a:xfrm flipV="1">
          <a:off x="3797300" y="599795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170180</xdr:rowOff>
    </xdr:from>
    <xdr:to>
      <xdr:col>19</xdr:col>
      <xdr:colOff>177800</xdr:colOff>
      <xdr:row>35</xdr:row>
      <xdr:rowOff>18161</xdr:rowOff>
    </xdr:to>
    <xdr:cxnSp macro="">
      <xdr:nvCxnSpPr>
        <xdr:cNvPr id="64" name="直線コネクタ 63"/>
        <xdr:cNvCxnSpPr/>
      </xdr:nvCxnSpPr>
      <xdr:spPr>
        <a:xfrm flipV="1">
          <a:off x="2908300" y="599948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79121</xdr:rowOff>
    </xdr:from>
    <xdr:to>
      <xdr:col>15</xdr:col>
      <xdr:colOff>50800</xdr:colOff>
      <xdr:row>35</xdr:row>
      <xdr:rowOff>18161</xdr:rowOff>
    </xdr:to>
    <xdr:cxnSp macro="">
      <xdr:nvCxnSpPr>
        <xdr:cNvPr id="67" name="直線コネクタ 66"/>
        <xdr:cNvCxnSpPr/>
      </xdr:nvCxnSpPr>
      <xdr:spPr>
        <a:xfrm>
          <a:off x="2019300" y="5908421"/>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79121</xdr:rowOff>
    </xdr:from>
    <xdr:to>
      <xdr:col>10</xdr:col>
      <xdr:colOff>114300</xdr:colOff>
      <xdr:row>34</xdr:row>
      <xdr:rowOff>144653</xdr:rowOff>
    </xdr:to>
    <xdr:cxnSp macro="">
      <xdr:nvCxnSpPr>
        <xdr:cNvPr id="70" name="直線コネクタ 69"/>
        <xdr:cNvCxnSpPr/>
      </xdr:nvCxnSpPr>
      <xdr:spPr>
        <a:xfrm flipV="1">
          <a:off x="1130300" y="5908421"/>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117856</xdr:rowOff>
    </xdr:from>
    <xdr:to>
      <xdr:col>24</xdr:col>
      <xdr:colOff>114300</xdr:colOff>
      <xdr:row>35</xdr:row>
      <xdr:rowOff>48006</xdr:rowOff>
    </xdr:to>
    <xdr:sp macro="" textlink="">
      <xdr:nvSpPr>
        <xdr:cNvPr id="80" name="楕円 79"/>
        <xdr:cNvSpPr/>
      </xdr:nvSpPr>
      <xdr:spPr>
        <a:xfrm>
          <a:off x="45847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140733</xdr:rowOff>
    </xdr:from>
    <xdr:ext cx="469744" cy="259045"/>
    <xdr:sp macro="" textlink="">
      <xdr:nvSpPr>
        <xdr:cNvPr id="81" name="議会費該当値テキスト"/>
        <xdr:cNvSpPr txBox="1"/>
      </xdr:nvSpPr>
      <xdr:spPr>
        <a:xfrm>
          <a:off x="4686300"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119380</xdr:rowOff>
    </xdr:from>
    <xdr:to>
      <xdr:col>20</xdr:col>
      <xdr:colOff>38100</xdr:colOff>
      <xdr:row>35</xdr:row>
      <xdr:rowOff>49530</xdr:rowOff>
    </xdr:to>
    <xdr:sp macro="" textlink="">
      <xdr:nvSpPr>
        <xdr:cNvPr id="82" name="楕円 81"/>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83" name="テキスト ボックス 82"/>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138811</xdr:rowOff>
    </xdr:from>
    <xdr:to>
      <xdr:col>15</xdr:col>
      <xdr:colOff>101600</xdr:colOff>
      <xdr:row>35</xdr:row>
      <xdr:rowOff>68961</xdr:rowOff>
    </xdr:to>
    <xdr:sp macro="" textlink="">
      <xdr:nvSpPr>
        <xdr:cNvPr id="84" name="楕円 83"/>
        <xdr:cNvSpPr/>
      </xdr:nvSpPr>
      <xdr:spPr>
        <a:xfrm>
          <a:off x="2857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85488</xdr:rowOff>
    </xdr:from>
    <xdr:ext cx="469744" cy="259045"/>
    <xdr:sp macro="" textlink="">
      <xdr:nvSpPr>
        <xdr:cNvPr id="85" name="テキスト ボックス 84"/>
        <xdr:cNvSpPr txBox="1"/>
      </xdr:nvSpPr>
      <xdr:spPr>
        <a:xfrm>
          <a:off x="2673428"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28321</xdr:rowOff>
    </xdr:from>
    <xdr:to>
      <xdr:col>10</xdr:col>
      <xdr:colOff>165100</xdr:colOff>
      <xdr:row>34</xdr:row>
      <xdr:rowOff>129921</xdr:rowOff>
    </xdr:to>
    <xdr:sp macro="" textlink="">
      <xdr:nvSpPr>
        <xdr:cNvPr id="86" name="楕円 85"/>
        <xdr:cNvSpPr/>
      </xdr:nvSpPr>
      <xdr:spPr>
        <a:xfrm>
          <a:off x="1968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146448</xdr:rowOff>
    </xdr:from>
    <xdr:ext cx="469744" cy="259045"/>
    <xdr:sp macro="" textlink="">
      <xdr:nvSpPr>
        <xdr:cNvPr id="87" name="テキスト ボックス 86"/>
        <xdr:cNvSpPr txBox="1"/>
      </xdr:nvSpPr>
      <xdr:spPr>
        <a:xfrm>
          <a:off x="1784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93853</xdr:rowOff>
    </xdr:from>
    <xdr:to>
      <xdr:col>6</xdr:col>
      <xdr:colOff>38100</xdr:colOff>
      <xdr:row>35</xdr:row>
      <xdr:rowOff>24003</xdr:rowOff>
    </xdr:to>
    <xdr:sp macro="" textlink="">
      <xdr:nvSpPr>
        <xdr:cNvPr id="88" name="楕円 87"/>
        <xdr:cNvSpPr/>
      </xdr:nvSpPr>
      <xdr:spPr>
        <a:xfrm>
          <a:off x="1079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15130</xdr:rowOff>
    </xdr:from>
    <xdr:ext cx="469744" cy="259045"/>
    <xdr:sp macro="" textlink="">
      <xdr:nvSpPr>
        <xdr:cNvPr id="89" name="テキスト ボックス 88"/>
        <xdr:cNvSpPr txBox="1"/>
      </xdr:nvSpPr>
      <xdr:spPr>
        <a:xfrm>
          <a:off x="895428"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169928</xdr:rowOff>
    </xdr:from>
    <xdr:to>
      <xdr:col>24</xdr:col>
      <xdr:colOff>63500</xdr:colOff>
      <xdr:row>59</xdr:row>
      <xdr:rowOff>995</xdr:rowOff>
    </xdr:to>
    <xdr:cxnSp macro="">
      <xdr:nvCxnSpPr>
        <xdr:cNvPr id="118" name="直線コネクタ 117"/>
        <xdr:cNvCxnSpPr/>
      </xdr:nvCxnSpPr>
      <xdr:spPr>
        <a:xfrm flipV="1">
          <a:off x="3797300" y="10114028"/>
          <a:ext cx="8382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170451</xdr:rowOff>
    </xdr:from>
    <xdr:to>
      <xdr:col>19</xdr:col>
      <xdr:colOff>177800</xdr:colOff>
      <xdr:row>59</xdr:row>
      <xdr:rowOff>995</xdr:rowOff>
    </xdr:to>
    <xdr:cxnSp macro="">
      <xdr:nvCxnSpPr>
        <xdr:cNvPr id="121" name="直線コネクタ 120"/>
        <xdr:cNvCxnSpPr/>
      </xdr:nvCxnSpPr>
      <xdr:spPr>
        <a:xfrm>
          <a:off x="2908300" y="10114551"/>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168997</xdr:rowOff>
    </xdr:from>
    <xdr:to>
      <xdr:col>15</xdr:col>
      <xdr:colOff>50800</xdr:colOff>
      <xdr:row>58</xdr:row>
      <xdr:rowOff>170451</xdr:rowOff>
    </xdr:to>
    <xdr:cxnSp macro="">
      <xdr:nvCxnSpPr>
        <xdr:cNvPr id="124" name="直線コネクタ 123"/>
        <xdr:cNvCxnSpPr/>
      </xdr:nvCxnSpPr>
      <xdr:spPr>
        <a:xfrm>
          <a:off x="2019300" y="1011309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159630</xdr:rowOff>
    </xdr:from>
    <xdr:to>
      <xdr:col>10</xdr:col>
      <xdr:colOff>114300</xdr:colOff>
      <xdr:row>58</xdr:row>
      <xdr:rowOff>168997</xdr:rowOff>
    </xdr:to>
    <xdr:cxnSp macro="">
      <xdr:nvCxnSpPr>
        <xdr:cNvPr id="127" name="直線コネクタ 126"/>
        <xdr:cNvCxnSpPr/>
      </xdr:nvCxnSpPr>
      <xdr:spPr>
        <a:xfrm>
          <a:off x="1130300" y="10103730"/>
          <a:ext cx="8890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119128</xdr:rowOff>
    </xdr:from>
    <xdr:to>
      <xdr:col>24</xdr:col>
      <xdr:colOff>114300</xdr:colOff>
      <xdr:row>59</xdr:row>
      <xdr:rowOff>49278</xdr:rowOff>
    </xdr:to>
    <xdr:sp macro="" textlink="">
      <xdr:nvSpPr>
        <xdr:cNvPr id="137" name="楕円 136"/>
        <xdr:cNvSpPr/>
      </xdr:nvSpPr>
      <xdr:spPr>
        <a:xfrm>
          <a:off x="4584700" y="100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121645</xdr:rowOff>
    </xdr:from>
    <xdr:to>
      <xdr:col>20</xdr:col>
      <xdr:colOff>38100</xdr:colOff>
      <xdr:row>59</xdr:row>
      <xdr:rowOff>51795</xdr:rowOff>
    </xdr:to>
    <xdr:sp macro="" textlink="">
      <xdr:nvSpPr>
        <xdr:cNvPr id="139" name="楕円 138"/>
        <xdr:cNvSpPr/>
      </xdr:nvSpPr>
      <xdr:spPr>
        <a:xfrm>
          <a:off x="3746500" y="100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42922</xdr:rowOff>
    </xdr:from>
    <xdr:ext cx="534377" cy="259045"/>
    <xdr:sp macro="" textlink="">
      <xdr:nvSpPr>
        <xdr:cNvPr id="140" name="テキスト ボックス 139"/>
        <xdr:cNvSpPr txBox="1"/>
      </xdr:nvSpPr>
      <xdr:spPr>
        <a:xfrm>
          <a:off x="3530111" y="101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119651</xdr:rowOff>
    </xdr:from>
    <xdr:to>
      <xdr:col>15</xdr:col>
      <xdr:colOff>101600</xdr:colOff>
      <xdr:row>59</xdr:row>
      <xdr:rowOff>49801</xdr:rowOff>
    </xdr:to>
    <xdr:sp macro="" textlink="">
      <xdr:nvSpPr>
        <xdr:cNvPr id="141" name="楕円 140"/>
        <xdr:cNvSpPr/>
      </xdr:nvSpPr>
      <xdr:spPr>
        <a:xfrm>
          <a:off x="2857500" y="100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40928</xdr:rowOff>
    </xdr:from>
    <xdr:ext cx="534377" cy="259045"/>
    <xdr:sp macro="" textlink="">
      <xdr:nvSpPr>
        <xdr:cNvPr id="142" name="テキスト ボックス 141"/>
        <xdr:cNvSpPr txBox="1"/>
      </xdr:nvSpPr>
      <xdr:spPr>
        <a:xfrm>
          <a:off x="2641111" y="101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118197</xdr:rowOff>
    </xdr:from>
    <xdr:to>
      <xdr:col>10</xdr:col>
      <xdr:colOff>165100</xdr:colOff>
      <xdr:row>59</xdr:row>
      <xdr:rowOff>48347</xdr:rowOff>
    </xdr:to>
    <xdr:sp macro="" textlink="">
      <xdr:nvSpPr>
        <xdr:cNvPr id="143" name="楕円 142"/>
        <xdr:cNvSpPr/>
      </xdr:nvSpPr>
      <xdr:spPr>
        <a:xfrm>
          <a:off x="1968500" y="100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39474</xdr:rowOff>
    </xdr:from>
    <xdr:ext cx="534377" cy="259045"/>
    <xdr:sp macro="" textlink="">
      <xdr:nvSpPr>
        <xdr:cNvPr id="144" name="テキスト ボックス 143"/>
        <xdr:cNvSpPr txBox="1"/>
      </xdr:nvSpPr>
      <xdr:spPr>
        <a:xfrm>
          <a:off x="1752111" y="1015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108830</xdr:rowOff>
    </xdr:from>
    <xdr:to>
      <xdr:col>6</xdr:col>
      <xdr:colOff>38100</xdr:colOff>
      <xdr:row>59</xdr:row>
      <xdr:rowOff>38980</xdr:rowOff>
    </xdr:to>
    <xdr:sp macro="" textlink="">
      <xdr:nvSpPr>
        <xdr:cNvPr id="145" name="楕円 144"/>
        <xdr:cNvSpPr/>
      </xdr:nvSpPr>
      <xdr:spPr>
        <a:xfrm>
          <a:off x="1079500" y="100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30107</xdr:rowOff>
    </xdr:from>
    <xdr:ext cx="534377" cy="259045"/>
    <xdr:sp macro="" textlink="">
      <xdr:nvSpPr>
        <xdr:cNvPr id="146" name="テキスト ボックス 145"/>
        <xdr:cNvSpPr txBox="1"/>
      </xdr:nvSpPr>
      <xdr:spPr>
        <a:xfrm>
          <a:off x="863111" y="101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133517</xdr:rowOff>
    </xdr:from>
    <xdr:to>
      <xdr:col>24</xdr:col>
      <xdr:colOff>63500</xdr:colOff>
      <xdr:row>78</xdr:row>
      <xdr:rowOff>68159</xdr:rowOff>
    </xdr:to>
    <xdr:cxnSp macro="">
      <xdr:nvCxnSpPr>
        <xdr:cNvPr id="178" name="直線コネクタ 177"/>
        <xdr:cNvCxnSpPr/>
      </xdr:nvCxnSpPr>
      <xdr:spPr>
        <a:xfrm>
          <a:off x="3797300" y="13335167"/>
          <a:ext cx="838200" cy="10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133517</xdr:rowOff>
    </xdr:from>
    <xdr:to>
      <xdr:col>19</xdr:col>
      <xdr:colOff>177800</xdr:colOff>
      <xdr:row>78</xdr:row>
      <xdr:rowOff>101916</xdr:rowOff>
    </xdr:to>
    <xdr:cxnSp macro="">
      <xdr:nvCxnSpPr>
        <xdr:cNvPr id="181" name="直線コネクタ 180"/>
        <xdr:cNvCxnSpPr/>
      </xdr:nvCxnSpPr>
      <xdr:spPr>
        <a:xfrm flipV="1">
          <a:off x="2908300" y="13335167"/>
          <a:ext cx="889000" cy="1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101916</xdr:rowOff>
    </xdr:from>
    <xdr:to>
      <xdr:col>15</xdr:col>
      <xdr:colOff>50800</xdr:colOff>
      <xdr:row>78</xdr:row>
      <xdr:rowOff>134486</xdr:rowOff>
    </xdr:to>
    <xdr:cxnSp macro="">
      <xdr:nvCxnSpPr>
        <xdr:cNvPr id="184" name="直線コネクタ 183"/>
        <xdr:cNvCxnSpPr/>
      </xdr:nvCxnSpPr>
      <xdr:spPr>
        <a:xfrm flipV="1">
          <a:off x="2019300" y="13475016"/>
          <a:ext cx="8890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133637</xdr:rowOff>
    </xdr:from>
    <xdr:to>
      <xdr:col>10</xdr:col>
      <xdr:colOff>114300</xdr:colOff>
      <xdr:row>78</xdr:row>
      <xdr:rowOff>134486</xdr:rowOff>
    </xdr:to>
    <xdr:cxnSp macro="">
      <xdr:nvCxnSpPr>
        <xdr:cNvPr id="187" name="直線コネクタ 186"/>
        <xdr:cNvCxnSpPr/>
      </xdr:nvCxnSpPr>
      <xdr:spPr>
        <a:xfrm>
          <a:off x="1130300" y="13506737"/>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17359</xdr:rowOff>
    </xdr:from>
    <xdr:to>
      <xdr:col>24</xdr:col>
      <xdr:colOff>114300</xdr:colOff>
      <xdr:row>78</xdr:row>
      <xdr:rowOff>118959</xdr:rowOff>
    </xdr:to>
    <xdr:sp macro="" textlink="">
      <xdr:nvSpPr>
        <xdr:cNvPr id="197" name="楕円 196"/>
        <xdr:cNvSpPr/>
      </xdr:nvSpPr>
      <xdr:spPr>
        <a:xfrm>
          <a:off x="4584700" y="133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167236</xdr:rowOff>
    </xdr:from>
    <xdr:ext cx="599010" cy="259045"/>
    <xdr:sp macro="" textlink="">
      <xdr:nvSpPr>
        <xdr:cNvPr id="198" name="民生費該当値テキスト"/>
        <xdr:cNvSpPr txBox="1"/>
      </xdr:nvSpPr>
      <xdr:spPr>
        <a:xfrm>
          <a:off x="4686300" y="133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82717</xdr:rowOff>
    </xdr:from>
    <xdr:to>
      <xdr:col>20</xdr:col>
      <xdr:colOff>38100</xdr:colOff>
      <xdr:row>78</xdr:row>
      <xdr:rowOff>12867</xdr:rowOff>
    </xdr:to>
    <xdr:sp macro="" textlink="">
      <xdr:nvSpPr>
        <xdr:cNvPr id="199" name="楕円 198"/>
        <xdr:cNvSpPr/>
      </xdr:nvSpPr>
      <xdr:spPr>
        <a:xfrm>
          <a:off x="3746500" y="132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3994</xdr:rowOff>
    </xdr:from>
    <xdr:ext cx="599010" cy="259045"/>
    <xdr:sp macro="" textlink="">
      <xdr:nvSpPr>
        <xdr:cNvPr id="200" name="テキスト ボックス 199"/>
        <xdr:cNvSpPr txBox="1"/>
      </xdr:nvSpPr>
      <xdr:spPr>
        <a:xfrm>
          <a:off x="3497795" y="1337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51116</xdr:rowOff>
    </xdr:from>
    <xdr:to>
      <xdr:col>15</xdr:col>
      <xdr:colOff>101600</xdr:colOff>
      <xdr:row>78</xdr:row>
      <xdr:rowOff>152716</xdr:rowOff>
    </xdr:to>
    <xdr:sp macro="" textlink="">
      <xdr:nvSpPr>
        <xdr:cNvPr id="201" name="楕円 200"/>
        <xdr:cNvSpPr/>
      </xdr:nvSpPr>
      <xdr:spPr>
        <a:xfrm>
          <a:off x="2857500" y="1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143843</xdr:rowOff>
    </xdr:from>
    <xdr:ext cx="599010" cy="259045"/>
    <xdr:sp macro="" textlink="">
      <xdr:nvSpPr>
        <xdr:cNvPr id="202" name="テキスト ボックス 201"/>
        <xdr:cNvSpPr txBox="1"/>
      </xdr:nvSpPr>
      <xdr:spPr>
        <a:xfrm>
          <a:off x="2608795" y="1351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83686</xdr:rowOff>
    </xdr:from>
    <xdr:to>
      <xdr:col>10</xdr:col>
      <xdr:colOff>165100</xdr:colOff>
      <xdr:row>79</xdr:row>
      <xdr:rowOff>13836</xdr:rowOff>
    </xdr:to>
    <xdr:sp macro="" textlink="">
      <xdr:nvSpPr>
        <xdr:cNvPr id="203" name="楕円 202"/>
        <xdr:cNvSpPr/>
      </xdr:nvSpPr>
      <xdr:spPr>
        <a:xfrm>
          <a:off x="1968500" y="134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4963</xdr:rowOff>
    </xdr:from>
    <xdr:ext cx="599010" cy="259045"/>
    <xdr:sp macro="" textlink="">
      <xdr:nvSpPr>
        <xdr:cNvPr id="204" name="テキスト ボックス 203"/>
        <xdr:cNvSpPr txBox="1"/>
      </xdr:nvSpPr>
      <xdr:spPr>
        <a:xfrm>
          <a:off x="1719795" y="1354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82837</xdr:rowOff>
    </xdr:from>
    <xdr:to>
      <xdr:col>6</xdr:col>
      <xdr:colOff>38100</xdr:colOff>
      <xdr:row>79</xdr:row>
      <xdr:rowOff>12987</xdr:rowOff>
    </xdr:to>
    <xdr:sp macro="" textlink="">
      <xdr:nvSpPr>
        <xdr:cNvPr id="205" name="楕円 204"/>
        <xdr:cNvSpPr/>
      </xdr:nvSpPr>
      <xdr:spPr>
        <a:xfrm>
          <a:off x="1079500" y="134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4114</xdr:rowOff>
    </xdr:from>
    <xdr:ext cx="599010" cy="259045"/>
    <xdr:sp macro="" textlink="">
      <xdr:nvSpPr>
        <xdr:cNvPr id="206" name="テキスト ボックス 205"/>
        <xdr:cNvSpPr txBox="1"/>
      </xdr:nvSpPr>
      <xdr:spPr>
        <a:xfrm>
          <a:off x="830795" y="135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8206</xdr:rowOff>
    </xdr:from>
    <xdr:to>
      <xdr:col>24</xdr:col>
      <xdr:colOff>63500</xdr:colOff>
      <xdr:row>99</xdr:row>
      <xdr:rowOff>8418</xdr:rowOff>
    </xdr:to>
    <xdr:cxnSp macro="">
      <xdr:nvCxnSpPr>
        <xdr:cNvPr id="238" name="直線コネクタ 237"/>
        <xdr:cNvCxnSpPr/>
      </xdr:nvCxnSpPr>
      <xdr:spPr>
        <a:xfrm flipV="1">
          <a:off x="3797300" y="16981756"/>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8190</xdr:rowOff>
    </xdr:from>
    <xdr:to>
      <xdr:col>19</xdr:col>
      <xdr:colOff>177800</xdr:colOff>
      <xdr:row>99</xdr:row>
      <xdr:rowOff>8418</xdr:rowOff>
    </xdr:to>
    <xdr:cxnSp macro="">
      <xdr:nvCxnSpPr>
        <xdr:cNvPr id="241" name="直線コネクタ 240"/>
        <xdr:cNvCxnSpPr/>
      </xdr:nvCxnSpPr>
      <xdr:spPr>
        <a:xfrm>
          <a:off x="2908300" y="1698174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107451</xdr:rowOff>
    </xdr:from>
    <xdr:to>
      <xdr:col>15</xdr:col>
      <xdr:colOff>50800</xdr:colOff>
      <xdr:row>99</xdr:row>
      <xdr:rowOff>8190</xdr:rowOff>
    </xdr:to>
    <xdr:cxnSp macro="">
      <xdr:nvCxnSpPr>
        <xdr:cNvPr id="244" name="直線コネクタ 243"/>
        <xdr:cNvCxnSpPr/>
      </xdr:nvCxnSpPr>
      <xdr:spPr>
        <a:xfrm>
          <a:off x="2019300" y="16909551"/>
          <a:ext cx="889000" cy="7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49174</xdr:rowOff>
    </xdr:from>
    <xdr:to>
      <xdr:col>10</xdr:col>
      <xdr:colOff>114300</xdr:colOff>
      <xdr:row>98</xdr:row>
      <xdr:rowOff>107451</xdr:rowOff>
    </xdr:to>
    <xdr:cxnSp macro="">
      <xdr:nvCxnSpPr>
        <xdr:cNvPr id="247" name="直線コネクタ 246"/>
        <xdr:cNvCxnSpPr/>
      </xdr:nvCxnSpPr>
      <xdr:spPr>
        <a:xfrm>
          <a:off x="1130300" y="16851274"/>
          <a:ext cx="889000" cy="5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128856</xdr:rowOff>
    </xdr:from>
    <xdr:to>
      <xdr:col>24</xdr:col>
      <xdr:colOff>114300</xdr:colOff>
      <xdr:row>99</xdr:row>
      <xdr:rowOff>59006</xdr:rowOff>
    </xdr:to>
    <xdr:sp macro="" textlink="">
      <xdr:nvSpPr>
        <xdr:cNvPr id="257" name="楕円 256"/>
        <xdr:cNvSpPr/>
      </xdr:nvSpPr>
      <xdr:spPr>
        <a:xfrm>
          <a:off x="4584700" y="169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107283</xdr:rowOff>
    </xdr:from>
    <xdr:ext cx="534377" cy="259045"/>
    <xdr:sp macro="" textlink="">
      <xdr:nvSpPr>
        <xdr:cNvPr id="258" name="衛生費該当値テキスト"/>
        <xdr:cNvSpPr txBox="1"/>
      </xdr:nvSpPr>
      <xdr:spPr>
        <a:xfrm>
          <a:off x="4686300" y="169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129068</xdr:rowOff>
    </xdr:from>
    <xdr:to>
      <xdr:col>20</xdr:col>
      <xdr:colOff>38100</xdr:colOff>
      <xdr:row>99</xdr:row>
      <xdr:rowOff>59218</xdr:rowOff>
    </xdr:to>
    <xdr:sp macro="" textlink="">
      <xdr:nvSpPr>
        <xdr:cNvPr id="259" name="楕円 258"/>
        <xdr:cNvSpPr/>
      </xdr:nvSpPr>
      <xdr:spPr>
        <a:xfrm>
          <a:off x="3746500" y="16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50345</xdr:rowOff>
    </xdr:from>
    <xdr:ext cx="534377" cy="259045"/>
    <xdr:sp macro="" textlink="">
      <xdr:nvSpPr>
        <xdr:cNvPr id="260" name="テキスト ボックス 259"/>
        <xdr:cNvSpPr txBox="1"/>
      </xdr:nvSpPr>
      <xdr:spPr>
        <a:xfrm>
          <a:off x="3530111" y="170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128840</xdr:rowOff>
    </xdr:from>
    <xdr:to>
      <xdr:col>15</xdr:col>
      <xdr:colOff>101600</xdr:colOff>
      <xdr:row>99</xdr:row>
      <xdr:rowOff>58990</xdr:rowOff>
    </xdr:to>
    <xdr:sp macro="" textlink="">
      <xdr:nvSpPr>
        <xdr:cNvPr id="261" name="楕円 260"/>
        <xdr:cNvSpPr/>
      </xdr:nvSpPr>
      <xdr:spPr>
        <a:xfrm>
          <a:off x="2857500" y="169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50117</xdr:rowOff>
    </xdr:from>
    <xdr:ext cx="534377" cy="259045"/>
    <xdr:sp macro="" textlink="">
      <xdr:nvSpPr>
        <xdr:cNvPr id="262" name="テキスト ボックス 261"/>
        <xdr:cNvSpPr txBox="1"/>
      </xdr:nvSpPr>
      <xdr:spPr>
        <a:xfrm>
          <a:off x="2641111" y="17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56651</xdr:rowOff>
    </xdr:from>
    <xdr:to>
      <xdr:col>10</xdr:col>
      <xdr:colOff>165100</xdr:colOff>
      <xdr:row>98</xdr:row>
      <xdr:rowOff>158251</xdr:rowOff>
    </xdr:to>
    <xdr:sp macro="" textlink="">
      <xdr:nvSpPr>
        <xdr:cNvPr id="263" name="楕円 262"/>
        <xdr:cNvSpPr/>
      </xdr:nvSpPr>
      <xdr:spPr>
        <a:xfrm>
          <a:off x="1968500" y="168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149378</xdr:rowOff>
    </xdr:from>
    <xdr:ext cx="534377" cy="259045"/>
    <xdr:sp macro="" textlink="">
      <xdr:nvSpPr>
        <xdr:cNvPr id="264" name="テキスト ボックス 263"/>
        <xdr:cNvSpPr txBox="1"/>
      </xdr:nvSpPr>
      <xdr:spPr>
        <a:xfrm>
          <a:off x="1752111" y="1695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169824</xdr:rowOff>
    </xdr:from>
    <xdr:to>
      <xdr:col>6</xdr:col>
      <xdr:colOff>38100</xdr:colOff>
      <xdr:row>98</xdr:row>
      <xdr:rowOff>99974</xdr:rowOff>
    </xdr:to>
    <xdr:sp macro="" textlink="">
      <xdr:nvSpPr>
        <xdr:cNvPr id="265" name="楕円 264"/>
        <xdr:cNvSpPr/>
      </xdr:nvSpPr>
      <xdr:spPr>
        <a:xfrm>
          <a:off x="1079500" y="168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116501</xdr:rowOff>
    </xdr:from>
    <xdr:ext cx="534377" cy="259045"/>
    <xdr:sp macro="" textlink="">
      <xdr:nvSpPr>
        <xdr:cNvPr id="266" name="テキスト ボックス 265"/>
        <xdr:cNvSpPr txBox="1"/>
      </xdr:nvSpPr>
      <xdr:spPr>
        <a:xfrm>
          <a:off x="863111" y="165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23114</xdr:rowOff>
    </xdr:from>
    <xdr:to>
      <xdr:col>55</xdr:col>
      <xdr:colOff>0</xdr:colOff>
      <xdr:row>39</xdr:row>
      <xdr:rowOff>24257</xdr:rowOff>
    </xdr:to>
    <xdr:cxnSp macro="">
      <xdr:nvCxnSpPr>
        <xdr:cNvPr id="295" name="直線コネクタ 294"/>
        <xdr:cNvCxnSpPr/>
      </xdr:nvCxnSpPr>
      <xdr:spPr>
        <a:xfrm>
          <a:off x="9639300" y="670966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22733</xdr:rowOff>
    </xdr:from>
    <xdr:to>
      <xdr:col>50</xdr:col>
      <xdr:colOff>114300</xdr:colOff>
      <xdr:row>39</xdr:row>
      <xdr:rowOff>23114</xdr:rowOff>
    </xdr:to>
    <xdr:cxnSp macro="">
      <xdr:nvCxnSpPr>
        <xdr:cNvPr id="298" name="直線コネクタ 297"/>
        <xdr:cNvCxnSpPr/>
      </xdr:nvCxnSpPr>
      <xdr:spPr>
        <a:xfrm>
          <a:off x="8750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120269</xdr:rowOff>
    </xdr:from>
    <xdr:to>
      <xdr:col>45</xdr:col>
      <xdr:colOff>177800</xdr:colOff>
      <xdr:row>39</xdr:row>
      <xdr:rowOff>22733</xdr:rowOff>
    </xdr:to>
    <xdr:cxnSp macro="">
      <xdr:nvCxnSpPr>
        <xdr:cNvPr id="301" name="直線コネクタ 300"/>
        <xdr:cNvCxnSpPr/>
      </xdr:nvCxnSpPr>
      <xdr:spPr>
        <a:xfrm>
          <a:off x="7861300" y="6635369"/>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102362</xdr:rowOff>
    </xdr:from>
    <xdr:to>
      <xdr:col>41</xdr:col>
      <xdr:colOff>50800</xdr:colOff>
      <xdr:row>38</xdr:row>
      <xdr:rowOff>120269</xdr:rowOff>
    </xdr:to>
    <xdr:cxnSp macro="">
      <xdr:nvCxnSpPr>
        <xdr:cNvPr id="304" name="直線コネクタ 303"/>
        <xdr:cNvCxnSpPr/>
      </xdr:nvCxnSpPr>
      <xdr:spPr>
        <a:xfrm>
          <a:off x="6972300" y="661746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144907</xdr:rowOff>
    </xdr:from>
    <xdr:to>
      <xdr:col>55</xdr:col>
      <xdr:colOff>50800</xdr:colOff>
      <xdr:row>39</xdr:row>
      <xdr:rowOff>75057</xdr:rowOff>
    </xdr:to>
    <xdr:sp macro="" textlink="">
      <xdr:nvSpPr>
        <xdr:cNvPr id="314" name="楕円 313"/>
        <xdr:cNvSpPr/>
      </xdr:nvSpPr>
      <xdr:spPr>
        <a:xfrm>
          <a:off x="104267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59834</xdr:rowOff>
    </xdr:from>
    <xdr:ext cx="313932" cy="259045"/>
    <xdr:sp macro="" textlink="">
      <xdr:nvSpPr>
        <xdr:cNvPr id="315" name="労働費該当値テキスト"/>
        <xdr:cNvSpPr txBox="1"/>
      </xdr:nvSpPr>
      <xdr:spPr>
        <a:xfrm>
          <a:off x="10528300" y="6574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143764</xdr:rowOff>
    </xdr:from>
    <xdr:to>
      <xdr:col>50</xdr:col>
      <xdr:colOff>165100</xdr:colOff>
      <xdr:row>39</xdr:row>
      <xdr:rowOff>73914</xdr:rowOff>
    </xdr:to>
    <xdr:sp macro="" textlink="">
      <xdr:nvSpPr>
        <xdr:cNvPr id="316" name="楕円 315"/>
        <xdr:cNvSpPr/>
      </xdr:nvSpPr>
      <xdr:spPr>
        <a:xfrm>
          <a:off x="9588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65041</xdr:rowOff>
    </xdr:from>
    <xdr:ext cx="313932" cy="259045"/>
    <xdr:sp macro="" textlink="">
      <xdr:nvSpPr>
        <xdr:cNvPr id="317" name="テキスト ボックス 316"/>
        <xdr:cNvSpPr txBox="1"/>
      </xdr:nvSpPr>
      <xdr:spPr>
        <a:xfrm>
          <a:off x="9482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143383</xdr:rowOff>
    </xdr:from>
    <xdr:to>
      <xdr:col>46</xdr:col>
      <xdr:colOff>38100</xdr:colOff>
      <xdr:row>39</xdr:row>
      <xdr:rowOff>73533</xdr:rowOff>
    </xdr:to>
    <xdr:sp macro="" textlink="">
      <xdr:nvSpPr>
        <xdr:cNvPr id="318" name="楕円 317"/>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64660</xdr:rowOff>
    </xdr:from>
    <xdr:ext cx="313932" cy="259045"/>
    <xdr:sp macro="" textlink="">
      <xdr:nvSpPr>
        <xdr:cNvPr id="319" name="テキスト ボックス 318"/>
        <xdr:cNvSpPr txBox="1"/>
      </xdr:nvSpPr>
      <xdr:spPr>
        <a:xfrm>
          <a:off x="8593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69469</xdr:rowOff>
    </xdr:from>
    <xdr:to>
      <xdr:col>41</xdr:col>
      <xdr:colOff>101600</xdr:colOff>
      <xdr:row>38</xdr:row>
      <xdr:rowOff>171069</xdr:rowOff>
    </xdr:to>
    <xdr:sp macro="" textlink="">
      <xdr:nvSpPr>
        <xdr:cNvPr id="320" name="楕円 319"/>
        <xdr:cNvSpPr/>
      </xdr:nvSpPr>
      <xdr:spPr>
        <a:xfrm>
          <a:off x="781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21" name="テキスト ボックス 320"/>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51562</xdr:rowOff>
    </xdr:from>
    <xdr:to>
      <xdr:col>36</xdr:col>
      <xdr:colOff>165100</xdr:colOff>
      <xdr:row>38</xdr:row>
      <xdr:rowOff>153162</xdr:rowOff>
    </xdr:to>
    <xdr:sp macro="" textlink="">
      <xdr:nvSpPr>
        <xdr:cNvPr id="322" name="楕円 321"/>
        <xdr:cNvSpPr/>
      </xdr:nvSpPr>
      <xdr:spPr>
        <a:xfrm>
          <a:off x="6921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144289</xdr:rowOff>
    </xdr:from>
    <xdr:ext cx="378565" cy="259045"/>
    <xdr:sp macro="" textlink="">
      <xdr:nvSpPr>
        <xdr:cNvPr id="323" name="テキスト ボックス 322"/>
        <xdr:cNvSpPr txBox="1"/>
      </xdr:nvSpPr>
      <xdr:spPr>
        <a:xfrm>
          <a:off x="6783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162413</xdr:rowOff>
    </xdr:from>
    <xdr:to>
      <xdr:col>55</xdr:col>
      <xdr:colOff>0</xdr:colOff>
      <xdr:row>58</xdr:row>
      <xdr:rowOff>165352</xdr:rowOff>
    </xdr:to>
    <xdr:cxnSp macro="">
      <xdr:nvCxnSpPr>
        <xdr:cNvPr id="354" name="直線コネクタ 353"/>
        <xdr:cNvCxnSpPr/>
      </xdr:nvCxnSpPr>
      <xdr:spPr>
        <a:xfrm>
          <a:off x="9639300" y="10106513"/>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162413</xdr:rowOff>
    </xdr:from>
    <xdr:to>
      <xdr:col>50</xdr:col>
      <xdr:colOff>114300</xdr:colOff>
      <xdr:row>58</xdr:row>
      <xdr:rowOff>162985</xdr:rowOff>
    </xdr:to>
    <xdr:cxnSp macro="">
      <xdr:nvCxnSpPr>
        <xdr:cNvPr id="357" name="直線コネクタ 356"/>
        <xdr:cNvCxnSpPr/>
      </xdr:nvCxnSpPr>
      <xdr:spPr>
        <a:xfrm flipV="1">
          <a:off x="8750300" y="1010651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162985</xdr:rowOff>
    </xdr:from>
    <xdr:to>
      <xdr:col>45</xdr:col>
      <xdr:colOff>177800</xdr:colOff>
      <xdr:row>59</xdr:row>
      <xdr:rowOff>7324</xdr:rowOff>
    </xdr:to>
    <xdr:cxnSp macro="">
      <xdr:nvCxnSpPr>
        <xdr:cNvPr id="360" name="直線コネクタ 359"/>
        <xdr:cNvCxnSpPr/>
      </xdr:nvCxnSpPr>
      <xdr:spPr>
        <a:xfrm flipV="1">
          <a:off x="7861300" y="10107085"/>
          <a:ext cx="8890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153465</xdr:rowOff>
    </xdr:from>
    <xdr:to>
      <xdr:col>41</xdr:col>
      <xdr:colOff>50800</xdr:colOff>
      <xdr:row>59</xdr:row>
      <xdr:rowOff>7324</xdr:rowOff>
    </xdr:to>
    <xdr:cxnSp macro="">
      <xdr:nvCxnSpPr>
        <xdr:cNvPr id="363" name="直線コネクタ 362"/>
        <xdr:cNvCxnSpPr/>
      </xdr:nvCxnSpPr>
      <xdr:spPr>
        <a:xfrm>
          <a:off x="6972300" y="10097565"/>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114552</xdr:rowOff>
    </xdr:from>
    <xdr:to>
      <xdr:col>55</xdr:col>
      <xdr:colOff>50800</xdr:colOff>
      <xdr:row>59</xdr:row>
      <xdr:rowOff>44702</xdr:rowOff>
    </xdr:to>
    <xdr:sp macro="" textlink="">
      <xdr:nvSpPr>
        <xdr:cNvPr id="373" name="楕円 372"/>
        <xdr:cNvSpPr/>
      </xdr:nvSpPr>
      <xdr:spPr>
        <a:xfrm>
          <a:off x="10426700" y="100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29479</xdr:rowOff>
    </xdr:from>
    <xdr:ext cx="469744" cy="259045"/>
    <xdr:sp macro="" textlink="">
      <xdr:nvSpPr>
        <xdr:cNvPr id="374" name="農林水産業費該当値テキスト"/>
        <xdr:cNvSpPr txBox="1"/>
      </xdr:nvSpPr>
      <xdr:spPr>
        <a:xfrm>
          <a:off x="10528300" y="9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111613</xdr:rowOff>
    </xdr:from>
    <xdr:to>
      <xdr:col>50</xdr:col>
      <xdr:colOff>165100</xdr:colOff>
      <xdr:row>59</xdr:row>
      <xdr:rowOff>41763</xdr:rowOff>
    </xdr:to>
    <xdr:sp macro="" textlink="">
      <xdr:nvSpPr>
        <xdr:cNvPr id="375" name="楕円 374"/>
        <xdr:cNvSpPr/>
      </xdr:nvSpPr>
      <xdr:spPr>
        <a:xfrm>
          <a:off x="9588500" y="100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32890</xdr:rowOff>
    </xdr:from>
    <xdr:ext cx="469744" cy="259045"/>
    <xdr:sp macro="" textlink="">
      <xdr:nvSpPr>
        <xdr:cNvPr id="376" name="テキスト ボックス 375"/>
        <xdr:cNvSpPr txBox="1"/>
      </xdr:nvSpPr>
      <xdr:spPr>
        <a:xfrm>
          <a:off x="9404428" y="1014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112185</xdr:rowOff>
    </xdr:from>
    <xdr:to>
      <xdr:col>46</xdr:col>
      <xdr:colOff>38100</xdr:colOff>
      <xdr:row>59</xdr:row>
      <xdr:rowOff>42335</xdr:rowOff>
    </xdr:to>
    <xdr:sp macro="" textlink="">
      <xdr:nvSpPr>
        <xdr:cNvPr id="377" name="楕円 376"/>
        <xdr:cNvSpPr/>
      </xdr:nvSpPr>
      <xdr:spPr>
        <a:xfrm>
          <a:off x="8699500" y="100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33462</xdr:rowOff>
    </xdr:from>
    <xdr:ext cx="469744" cy="259045"/>
    <xdr:sp macro="" textlink="">
      <xdr:nvSpPr>
        <xdr:cNvPr id="378" name="テキスト ボックス 377"/>
        <xdr:cNvSpPr txBox="1"/>
      </xdr:nvSpPr>
      <xdr:spPr>
        <a:xfrm>
          <a:off x="8515428" y="101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127974</xdr:rowOff>
    </xdr:from>
    <xdr:to>
      <xdr:col>41</xdr:col>
      <xdr:colOff>101600</xdr:colOff>
      <xdr:row>59</xdr:row>
      <xdr:rowOff>58124</xdr:rowOff>
    </xdr:to>
    <xdr:sp macro="" textlink="">
      <xdr:nvSpPr>
        <xdr:cNvPr id="379" name="楕円 378"/>
        <xdr:cNvSpPr/>
      </xdr:nvSpPr>
      <xdr:spPr>
        <a:xfrm>
          <a:off x="7810500" y="100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49251</xdr:rowOff>
    </xdr:from>
    <xdr:ext cx="469744" cy="259045"/>
    <xdr:sp macro="" textlink="">
      <xdr:nvSpPr>
        <xdr:cNvPr id="380" name="テキスト ボックス 379"/>
        <xdr:cNvSpPr txBox="1"/>
      </xdr:nvSpPr>
      <xdr:spPr>
        <a:xfrm>
          <a:off x="7626428" y="101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102665</xdr:rowOff>
    </xdr:from>
    <xdr:to>
      <xdr:col>36</xdr:col>
      <xdr:colOff>165100</xdr:colOff>
      <xdr:row>59</xdr:row>
      <xdr:rowOff>32815</xdr:rowOff>
    </xdr:to>
    <xdr:sp macro="" textlink="">
      <xdr:nvSpPr>
        <xdr:cNvPr id="381" name="楕円 380"/>
        <xdr:cNvSpPr/>
      </xdr:nvSpPr>
      <xdr:spPr>
        <a:xfrm>
          <a:off x="6921500" y="100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23942</xdr:rowOff>
    </xdr:from>
    <xdr:ext cx="469744" cy="259045"/>
    <xdr:sp macro="" textlink="">
      <xdr:nvSpPr>
        <xdr:cNvPr id="382" name="テキスト ボックス 381"/>
        <xdr:cNvSpPr txBox="1"/>
      </xdr:nvSpPr>
      <xdr:spPr>
        <a:xfrm>
          <a:off x="6737428" y="101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140564</xdr:rowOff>
    </xdr:from>
    <xdr:to>
      <xdr:col>55</xdr:col>
      <xdr:colOff>0</xdr:colOff>
      <xdr:row>78</xdr:row>
      <xdr:rowOff>141987</xdr:rowOff>
    </xdr:to>
    <xdr:cxnSp macro="">
      <xdr:nvCxnSpPr>
        <xdr:cNvPr id="411" name="直線コネクタ 410"/>
        <xdr:cNvCxnSpPr/>
      </xdr:nvCxnSpPr>
      <xdr:spPr>
        <a:xfrm flipV="1">
          <a:off x="9639300" y="13513664"/>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141987</xdr:rowOff>
    </xdr:from>
    <xdr:to>
      <xdr:col>50</xdr:col>
      <xdr:colOff>114300</xdr:colOff>
      <xdr:row>78</xdr:row>
      <xdr:rowOff>148082</xdr:rowOff>
    </xdr:to>
    <xdr:cxnSp macro="">
      <xdr:nvCxnSpPr>
        <xdr:cNvPr id="414" name="直線コネクタ 413"/>
        <xdr:cNvCxnSpPr/>
      </xdr:nvCxnSpPr>
      <xdr:spPr>
        <a:xfrm flipV="1">
          <a:off x="8750300" y="1351508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136156</xdr:rowOff>
    </xdr:from>
    <xdr:to>
      <xdr:col>45</xdr:col>
      <xdr:colOff>177800</xdr:colOff>
      <xdr:row>78</xdr:row>
      <xdr:rowOff>148082</xdr:rowOff>
    </xdr:to>
    <xdr:cxnSp macro="">
      <xdr:nvCxnSpPr>
        <xdr:cNvPr id="417" name="直線コネクタ 416"/>
        <xdr:cNvCxnSpPr/>
      </xdr:nvCxnSpPr>
      <xdr:spPr>
        <a:xfrm>
          <a:off x="7861300" y="13509256"/>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136156</xdr:rowOff>
    </xdr:from>
    <xdr:to>
      <xdr:col>41</xdr:col>
      <xdr:colOff>50800</xdr:colOff>
      <xdr:row>78</xdr:row>
      <xdr:rowOff>148946</xdr:rowOff>
    </xdr:to>
    <xdr:cxnSp macro="">
      <xdr:nvCxnSpPr>
        <xdr:cNvPr id="420" name="直線コネクタ 419"/>
        <xdr:cNvCxnSpPr/>
      </xdr:nvCxnSpPr>
      <xdr:spPr>
        <a:xfrm flipV="1">
          <a:off x="6972300" y="13509256"/>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89764</xdr:rowOff>
    </xdr:from>
    <xdr:to>
      <xdr:col>55</xdr:col>
      <xdr:colOff>50800</xdr:colOff>
      <xdr:row>79</xdr:row>
      <xdr:rowOff>19914</xdr:rowOff>
    </xdr:to>
    <xdr:sp macro="" textlink="">
      <xdr:nvSpPr>
        <xdr:cNvPr id="430" name="楕円 429"/>
        <xdr:cNvSpPr/>
      </xdr:nvSpPr>
      <xdr:spPr>
        <a:xfrm>
          <a:off x="10426700" y="134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91187</xdr:rowOff>
    </xdr:from>
    <xdr:to>
      <xdr:col>50</xdr:col>
      <xdr:colOff>165100</xdr:colOff>
      <xdr:row>79</xdr:row>
      <xdr:rowOff>21337</xdr:rowOff>
    </xdr:to>
    <xdr:sp macro="" textlink="">
      <xdr:nvSpPr>
        <xdr:cNvPr id="432" name="楕円 431"/>
        <xdr:cNvSpPr/>
      </xdr:nvSpPr>
      <xdr:spPr>
        <a:xfrm>
          <a:off x="95885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12464</xdr:rowOff>
    </xdr:from>
    <xdr:ext cx="469744" cy="259045"/>
    <xdr:sp macro="" textlink="">
      <xdr:nvSpPr>
        <xdr:cNvPr id="433" name="テキスト ボックス 432"/>
        <xdr:cNvSpPr txBox="1"/>
      </xdr:nvSpPr>
      <xdr:spPr>
        <a:xfrm>
          <a:off x="9404428" y="135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97282</xdr:rowOff>
    </xdr:from>
    <xdr:to>
      <xdr:col>46</xdr:col>
      <xdr:colOff>38100</xdr:colOff>
      <xdr:row>79</xdr:row>
      <xdr:rowOff>27432</xdr:rowOff>
    </xdr:to>
    <xdr:sp macro="" textlink="">
      <xdr:nvSpPr>
        <xdr:cNvPr id="434" name="楕円 433"/>
        <xdr:cNvSpPr/>
      </xdr:nvSpPr>
      <xdr:spPr>
        <a:xfrm>
          <a:off x="8699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18559</xdr:rowOff>
    </xdr:from>
    <xdr:ext cx="469744" cy="259045"/>
    <xdr:sp macro="" textlink="">
      <xdr:nvSpPr>
        <xdr:cNvPr id="435" name="テキスト ボックス 434"/>
        <xdr:cNvSpPr txBox="1"/>
      </xdr:nvSpPr>
      <xdr:spPr>
        <a:xfrm>
          <a:off x="8515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85356</xdr:rowOff>
    </xdr:from>
    <xdr:to>
      <xdr:col>41</xdr:col>
      <xdr:colOff>101600</xdr:colOff>
      <xdr:row>79</xdr:row>
      <xdr:rowOff>15506</xdr:rowOff>
    </xdr:to>
    <xdr:sp macro="" textlink="">
      <xdr:nvSpPr>
        <xdr:cNvPr id="436" name="楕円 435"/>
        <xdr:cNvSpPr/>
      </xdr:nvSpPr>
      <xdr:spPr>
        <a:xfrm>
          <a:off x="7810500" y="134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6633</xdr:rowOff>
    </xdr:from>
    <xdr:ext cx="469744" cy="259045"/>
    <xdr:sp macro="" textlink="">
      <xdr:nvSpPr>
        <xdr:cNvPr id="437" name="テキスト ボックス 436"/>
        <xdr:cNvSpPr txBox="1"/>
      </xdr:nvSpPr>
      <xdr:spPr>
        <a:xfrm>
          <a:off x="7626428" y="1355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98146</xdr:rowOff>
    </xdr:from>
    <xdr:to>
      <xdr:col>36</xdr:col>
      <xdr:colOff>165100</xdr:colOff>
      <xdr:row>79</xdr:row>
      <xdr:rowOff>28296</xdr:rowOff>
    </xdr:to>
    <xdr:sp macro="" textlink="">
      <xdr:nvSpPr>
        <xdr:cNvPr id="438" name="楕円 437"/>
        <xdr:cNvSpPr/>
      </xdr:nvSpPr>
      <xdr:spPr>
        <a:xfrm>
          <a:off x="6921500" y="134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19423</xdr:rowOff>
    </xdr:from>
    <xdr:ext cx="469744" cy="259045"/>
    <xdr:sp macro="" textlink="">
      <xdr:nvSpPr>
        <xdr:cNvPr id="439" name="テキスト ボックス 438"/>
        <xdr:cNvSpPr txBox="1"/>
      </xdr:nvSpPr>
      <xdr:spPr>
        <a:xfrm>
          <a:off x="6737428" y="135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169168</xdr:rowOff>
    </xdr:from>
    <xdr:to>
      <xdr:col>55</xdr:col>
      <xdr:colOff>0</xdr:colOff>
      <xdr:row>98</xdr:row>
      <xdr:rowOff>9257</xdr:rowOff>
    </xdr:to>
    <xdr:cxnSp macro="">
      <xdr:nvCxnSpPr>
        <xdr:cNvPr id="470" name="直線コネクタ 469"/>
        <xdr:cNvCxnSpPr/>
      </xdr:nvCxnSpPr>
      <xdr:spPr>
        <a:xfrm flipV="1">
          <a:off x="9639300" y="16799818"/>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160393</xdr:rowOff>
    </xdr:from>
    <xdr:to>
      <xdr:col>50</xdr:col>
      <xdr:colOff>114300</xdr:colOff>
      <xdr:row>98</xdr:row>
      <xdr:rowOff>9257</xdr:rowOff>
    </xdr:to>
    <xdr:cxnSp macro="">
      <xdr:nvCxnSpPr>
        <xdr:cNvPr id="473" name="直線コネクタ 472"/>
        <xdr:cNvCxnSpPr/>
      </xdr:nvCxnSpPr>
      <xdr:spPr>
        <a:xfrm>
          <a:off x="8750300" y="16791043"/>
          <a:ext cx="889000" cy="2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160393</xdr:rowOff>
    </xdr:from>
    <xdr:to>
      <xdr:col>45</xdr:col>
      <xdr:colOff>177800</xdr:colOff>
      <xdr:row>98</xdr:row>
      <xdr:rowOff>14384</xdr:rowOff>
    </xdr:to>
    <xdr:cxnSp macro="">
      <xdr:nvCxnSpPr>
        <xdr:cNvPr id="476" name="直線コネクタ 475"/>
        <xdr:cNvCxnSpPr/>
      </xdr:nvCxnSpPr>
      <xdr:spPr>
        <a:xfrm flipV="1">
          <a:off x="7861300" y="16791043"/>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128946</xdr:rowOff>
    </xdr:from>
    <xdr:to>
      <xdr:col>41</xdr:col>
      <xdr:colOff>50800</xdr:colOff>
      <xdr:row>98</xdr:row>
      <xdr:rowOff>14384</xdr:rowOff>
    </xdr:to>
    <xdr:cxnSp macro="">
      <xdr:nvCxnSpPr>
        <xdr:cNvPr id="479" name="直線コネクタ 478"/>
        <xdr:cNvCxnSpPr/>
      </xdr:nvCxnSpPr>
      <xdr:spPr>
        <a:xfrm>
          <a:off x="6972300" y="16759596"/>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118368</xdr:rowOff>
    </xdr:from>
    <xdr:to>
      <xdr:col>55</xdr:col>
      <xdr:colOff>50800</xdr:colOff>
      <xdr:row>98</xdr:row>
      <xdr:rowOff>48518</xdr:rowOff>
    </xdr:to>
    <xdr:sp macro="" textlink="">
      <xdr:nvSpPr>
        <xdr:cNvPr id="489" name="楕円 488"/>
        <xdr:cNvSpPr/>
      </xdr:nvSpPr>
      <xdr:spPr>
        <a:xfrm>
          <a:off x="10426700" y="167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96795</xdr:rowOff>
    </xdr:from>
    <xdr:ext cx="534377" cy="259045"/>
    <xdr:sp macro="" textlink="">
      <xdr:nvSpPr>
        <xdr:cNvPr id="490" name="土木費該当値テキスト"/>
        <xdr:cNvSpPr txBox="1"/>
      </xdr:nvSpPr>
      <xdr:spPr>
        <a:xfrm>
          <a:off x="10528300" y="1672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129907</xdr:rowOff>
    </xdr:from>
    <xdr:to>
      <xdr:col>50</xdr:col>
      <xdr:colOff>165100</xdr:colOff>
      <xdr:row>98</xdr:row>
      <xdr:rowOff>60057</xdr:rowOff>
    </xdr:to>
    <xdr:sp macro="" textlink="">
      <xdr:nvSpPr>
        <xdr:cNvPr id="491" name="楕円 490"/>
        <xdr:cNvSpPr/>
      </xdr:nvSpPr>
      <xdr:spPr>
        <a:xfrm>
          <a:off x="95885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51184</xdr:rowOff>
    </xdr:from>
    <xdr:ext cx="534377" cy="259045"/>
    <xdr:sp macro="" textlink="">
      <xdr:nvSpPr>
        <xdr:cNvPr id="492" name="テキスト ボックス 491"/>
        <xdr:cNvSpPr txBox="1"/>
      </xdr:nvSpPr>
      <xdr:spPr>
        <a:xfrm>
          <a:off x="9372111" y="168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109593</xdr:rowOff>
    </xdr:from>
    <xdr:to>
      <xdr:col>46</xdr:col>
      <xdr:colOff>38100</xdr:colOff>
      <xdr:row>98</xdr:row>
      <xdr:rowOff>39743</xdr:rowOff>
    </xdr:to>
    <xdr:sp macro="" textlink="">
      <xdr:nvSpPr>
        <xdr:cNvPr id="493" name="楕円 492"/>
        <xdr:cNvSpPr/>
      </xdr:nvSpPr>
      <xdr:spPr>
        <a:xfrm>
          <a:off x="86995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30870</xdr:rowOff>
    </xdr:from>
    <xdr:ext cx="534377" cy="259045"/>
    <xdr:sp macro="" textlink="">
      <xdr:nvSpPr>
        <xdr:cNvPr id="494" name="テキスト ボックス 493"/>
        <xdr:cNvSpPr txBox="1"/>
      </xdr:nvSpPr>
      <xdr:spPr>
        <a:xfrm>
          <a:off x="8483111" y="16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135034</xdr:rowOff>
    </xdr:from>
    <xdr:to>
      <xdr:col>41</xdr:col>
      <xdr:colOff>101600</xdr:colOff>
      <xdr:row>98</xdr:row>
      <xdr:rowOff>65184</xdr:rowOff>
    </xdr:to>
    <xdr:sp macro="" textlink="">
      <xdr:nvSpPr>
        <xdr:cNvPr id="495" name="楕円 494"/>
        <xdr:cNvSpPr/>
      </xdr:nvSpPr>
      <xdr:spPr>
        <a:xfrm>
          <a:off x="7810500" y="167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56311</xdr:rowOff>
    </xdr:from>
    <xdr:ext cx="534377" cy="259045"/>
    <xdr:sp macro="" textlink="">
      <xdr:nvSpPr>
        <xdr:cNvPr id="496" name="テキスト ボックス 495"/>
        <xdr:cNvSpPr txBox="1"/>
      </xdr:nvSpPr>
      <xdr:spPr>
        <a:xfrm>
          <a:off x="7594111" y="168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78146</xdr:rowOff>
    </xdr:from>
    <xdr:to>
      <xdr:col>36</xdr:col>
      <xdr:colOff>165100</xdr:colOff>
      <xdr:row>98</xdr:row>
      <xdr:rowOff>8296</xdr:rowOff>
    </xdr:to>
    <xdr:sp macro="" textlink="">
      <xdr:nvSpPr>
        <xdr:cNvPr id="497" name="楕円 496"/>
        <xdr:cNvSpPr/>
      </xdr:nvSpPr>
      <xdr:spPr>
        <a:xfrm>
          <a:off x="6921500" y="1670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170873</xdr:rowOff>
    </xdr:from>
    <xdr:ext cx="534377" cy="259045"/>
    <xdr:sp macro="" textlink="">
      <xdr:nvSpPr>
        <xdr:cNvPr id="498" name="テキスト ボックス 497"/>
        <xdr:cNvSpPr txBox="1"/>
      </xdr:nvSpPr>
      <xdr:spPr>
        <a:xfrm>
          <a:off x="6705111" y="168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74252</xdr:rowOff>
    </xdr:from>
    <xdr:to>
      <xdr:col>85</xdr:col>
      <xdr:colOff>127000</xdr:colOff>
      <xdr:row>36</xdr:row>
      <xdr:rowOff>84173</xdr:rowOff>
    </xdr:to>
    <xdr:cxnSp macro="">
      <xdr:nvCxnSpPr>
        <xdr:cNvPr id="525" name="直線コネクタ 524"/>
        <xdr:cNvCxnSpPr/>
      </xdr:nvCxnSpPr>
      <xdr:spPr>
        <a:xfrm flipV="1">
          <a:off x="15481300" y="6246452"/>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84173</xdr:rowOff>
    </xdr:from>
    <xdr:to>
      <xdr:col>81</xdr:col>
      <xdr:colOff>50800</xdr:colOff>
      <xdr:row>36</xdr:row>
      <xdr:rowOff>98529</xdr:rowOff>
    </xdr:to>
    <xdr:cxnSp macro="">
      <xdr:nvCxnSpPr>
        <xdr:cNvPr id="528" name="直線コネクタ 527"/>
        <xdr:cNvCxnSpPr/>
      </xdr:nvCxnSpPr>
      <xdr:spPr>
        <a:xfrm flipV="1">
          <a:off x="14592300" y="625637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97637</xdr:rowOff>
    </xdr:from>
    <xdr:to>
      <xdr:col>76</xdr:col>
      <xdr:colOff>114300</xdr:colOff>
      <xdr:row>36</xdr:row>
      <xdr:rowOff>98529</xdr:rowOff>
    </xdr:to>
    <xdr:cxnSp macro="">
      <xdr:nvCxnSpPr>
        <xdr:cNvPr id="531" name="直線コネクタ 530"/>
        <xdr:cNvCxnSpPr/>
      </xdr:nvCxnSpPr>
      <xdr:spPr>
        <a:xfrm>
          <a:off x="13703300" y="6269837"/>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80538</xdr:rowOff>
    </xdr:from>
    <xdr:to>
      <xdr:col>71</xdr:col>
      <xdr:colOff>177800</xdr:colOff>
      <xdr:row>36</xdr:row>
      <xdr:rowOff>97637</xdr:rowOff>
    </xdr:to>
    <xdr:cxnSp macro="">
      <xdr:nvCxnSpPr>
        <xdr:cNvPr id="534" name="直線コネクタ 533"/>
        <xdr:cNvCxnSpPr/>
      </xdr:nvCxnSpPr>
      <xdr:spPr>
        <a:xfrm>
          <a:off x="12814300" y="6081288"/>
          <a:ext cx="889000" cy="18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23452</xdr:rowOff>
    </xdr:from>
    <xdr:to>
      <xdr:col>85</xdr:col>
      <xdr:colOff>177800</xdr:colOff>
      <xdr:row>36</xdr:row>
      <xdr:rowOff>125052</xdr:rowOff>
    </xdr:to>
    <xdr:sp macro="" textlink="">
      <xdr:nvSpPr>
        <xdr:cNvPr id="544" name="楕円 543"/>
        <xdr:cNvSpPr/>
      </xdr:nvSpPr>
      <xdr:spPr>
        <a:xfrm>
          <a:off x="16268700" y="61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46329</xdr:rowOff>
    </xdr:from>
    <xdr:ext cx="534377" cy="259045"/>
    <xdr:sp macro="" textlink="">
      <xdr:nvSpPr>
        <xdr:cNvPr id="545" name="消防費該当値テキスト"/>
        <xdr:cNvSpPr txBox="1"/>
      </xdr:nvSpPr>
      <xdr:spPr>
        <a:xfrm>
          <a:off x="16370300" y="60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33373</xdr:rowOff>
    </xdr:from>
    <xdr:to>
      <xdr:col>81</xdr:col>
      <xdr:colOff>101600</xdr:colOff>
      <xdr:row>36</xdr:row>
      <xdr:rowOff>134973</xdr:rowOff>
    </xdr:to>
    <xdr:sp macro="" textlink="">
      <xdr:nvSpPr>
        <xdr:cNvPr id="546" name="楕円 545"/>
        <xdr:cNvSpPr/>
      </xdr:nvSpPr>
      <xdr:spPr>
        <a:xfrm>
          <a:off x="15430500" y="62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151500</xdr:rowOff>
    </xdr:from>
    <xdr:ext cx="534377" cy="259045"/>
    <xdr:sp macro="" textlink="">
      <xdr:nvSpPr>
        <xdr:cNvPr id="547" name="テキスト ボックス 546"/>
        <xdr:cNvSpPr txBox="1"/>
      </xdr:nvSpPr>
      <xdr:spPr>
        <a:xfrm>
          <a:off x="15214111" y="598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47729</xdr:rowOff>
    </xdr:from>
    <xdr:to>
      <xdr:col>76</xdr:col>
      <xdr:colOff>165100</xdr:colOff>
      <xdr:row>36</xdr:row>
      <xdr:rowOff>149329</xdr:rowOff>
    </xdr:to>
    <xdr:sp macro="" textlink="">
      <xdr:nvSpPr>
        <xdr:cNvPr id="548" name="楕円 547"/>
        <xdr:cNvSpPr/>
      </xdr:nvSpPr>
      <xdr:spPr>
        <a:xfrm>
          <a:off x="14541500" y="62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165856</xdr:rowOff>
    </xdr:from>
    <xdr:ext cx="534377" cy="259045"/>
    <xdr:sp macro="" textlink="">
      <xdr:nvSpPr>
        <xdr:cNvPr id="549" name="テキスト ボックス 548"/>
        <xdr:cNvSpPr txBox="1"/>
      </xdr:nvSpPr>
      <xdr:spPr>
        <a:xfrm>
          <a:off x="14325111" y="59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46837</xdr:rowOff>
    </xdr:from>
    <xdr:to>
      <xdr:col>72</xdr:col>
      <xdr:colOff>38100</xdr:colOff>
      <xdr:row>36</xdr:row>
      <xdr:rowOff>148437</xdr:rowOff>
    </xdr:to>
    <xdr:sp macro="" textlink="">
      <xdr:nvSpPr>
        <xdr:cNvPr id="550" name="楕円 549"/>
        <xdr:cNvSpPr/>
      </xdr:nvSpPr>
      <xdr:spPr>
        <a:xfrm>
          <a:off x="13652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164964</xdr:rowOff>
    </xdr:from>
    <xdr:ext cx="534377" cy="259045"/>
    <xdr:sp macro="" textlink="">
      <xdr:nvSpPr>
        <xdr:cNvPr id="551" name="テキスト ボックス 550"/>
        <xdr:cNvSpPr txBox="1"/>
      </xdr:nvSpPr>
      <xdr:spPr>
        <a:xfrm>
          <a:off x="13436111" y="59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29738</xdr:rowOff>
    </xdr:from>
    <xdr:to>
      <xdr:col>67</xdr:col>
      <xdr:colOff>101600</xdr:colOff>
      <xdr:row>35</xdr:row>
      <xdr:rowOff>131338</xdr:rowOff>
    </xdr:to>
    <xdr:sp macro="" textlink="">
      <xdr:nvSpPr>
        <xdr:cNvPr id="552" name="楕円 551"/>
        <xdr:cNvSpPr/>
      </xdr:nvSpPr>
      <xdr:spPr>
        <a:xfrm>
          <a:off x="12763500" y="60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147865</xdr:rowOff>
    </xdr:from>
    <xdr:ext cx="534377" cy="259045"/>
    <xdr:sp macro="" textlink="">
      <xdr:nvSpPr>
        <xdr:cNvPr id="553" name="テキスト ボックス 552"/>
        <xdr:cNvSpPr txBox="1"/>
      </xdr:nvSpPr>
      <xdr:spPr>
        <a:xfrm>
          <a:off x="12547111" y="58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73533</xdr:rowOff>
    </xdr:from>
    <xdr:to>
      <xdr:col>85</xdr:col>
      <xdr:colOff>127000</xdr:colOff>
      <xdr:row>59</xdr:row>
      <xdr:rowOff>84100</xdr:rowOff>
    </xdr:to>
    <xdr:cxnSp macro="">
      <xdr:nvCxnSpPr>
        <xdr:cNvPr id="583" name="直線コネクタ 582"/>
        <xdr:cNvCxnSpPr/>
      </xdr:nvCxnSpPr>
      <xdr:spPr>
        <a:xfrm>
          <a:off x="15481300" y="10189083"/>
          <a:ext cx="8382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73533</xdr:rowOff>
    </xdr:from>
    <xdr:to>
      <xdr:col>81</xdr:col>
      <xdr:colOff>50800</xdr:colOff>
      <xdr:row>59</xdr:row>
      <xdr:rowOff>73901</xdr:rowOff>
    </xdr:to>
    <xdr:cxnSp macro="">
      <xdr:nvCxnSpPr>
        <xdr:cNvPr id="586" name="直線コネクタ 585"/>
        <xdr:cNvCxnSpPr/>
      </xdr:nvCxnSpPr>
      <xdr:spPr>
        <a:xfrm flipV="1">
          <a:off x="14592300" y="10189083"/>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19241</xdr:rowOff>
    </xdr:from>
    <xdr:to>
      <xdr:col>76</xdr:col>
      <xdr:colOff>114300</xdr:colOff>
      <xdr:row>59</xdr:row>
      <xdr:rowOff>73901</xdr:rowOff>
    </xdr:to>
    <xdr:cxnSp macro="">
      <xdr:nvCxnSpPr>
        <xdr:cNvPr id="589" name="直線コネクタ 588"/>
        <xdr:cNvCxnSpPr/>
      </xdr:nvCxnSpPr>
      <xdr:spPr>
        <a:xfrm>
          <a:off x="13703300" y="10134791"/>
          <a:ext cx="889000" cy="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104305</xdr:rowOff>
    </xdr:from>
    <xdr:to>
      <xdr:col>71</xdr:col>
      <xdr:colOff>177800</xdr:colOff>
      <xdr:row>59</xdr:row>
      <xdr:rowOff>19241</xdr:rowOff>
    </xdr:to>
    <xdr:cxnSp macro="">
      <xdr:nvCxnSpPr>
        <xdr:cNvPr id="592" name="直線コネクタ 591"/>
        <xdr:cNvCxnSpPr/>
      </xdr:nvCxnSpPr>
      <xdr:spPr>
        <a:xfrm>
          <a:off x="12814300" y="9876955"/>
          <a:ext cx="889000" cy="2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33300</xdr:rowOff>
    </xdr:from>
    <xdr:to>
      <xdr:col>85</xdr:col>
      <xdr:colOff>177800</xdr:colOff>
      <xdr:row>59</xdr:row>
      <xdr:rowOff>134900</xdr:rowOff>
    </xdr:to>
    <xdr:sp macro="" textlink="">
      <xdr:nvSpPr>
        <xdr:cNvPr id="602" name="楕円 601"/>
        <xdr:cNvSpPr/>
      </xdr:nvSpPr>
      <xdr:spPr>
        <a:xfrm>
          <a:off x="16268700" y="10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119677</xdr:rowOff>
    </xdr:from>
    <xdr:ext cx="534377" cy="259045"/>
    <xdr:sp macro="" textlink="">
      <xdr:nvSpPr>
        <xdr:cNvPr id="603" name="教育費該当値テキスト"/>
        <xdr:cNvSpPr txBox="1"/>
      </xdr:nvSpPr>
      <xdr:spPr>
        <a:xfrm>
          <a:off x="16370300" y="100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22733</xdr:rowOff>
    </xdr:from>
    <xdr:to>
      <xdr:col>81</xdr:col>
      <xdr:colOff>101600</xdr:colOff>
      <xdr:row>59</xdr:row>
      <xdr:rowOff>124333</xdr:rowOff>
    </xdr:to>
    <xdr:sp macro="" textlink="">
      <xdr:nvSpPr>
        <xdr:cNvPr id="604" name="楕円 603"/>
        <xdr:cNvSpPr/>
      </xdr:nvSpPr>
      <xdr:spPr>
        <a:xfrm>
          <a:off x="15430500" y="101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115460</xdr:rowOff>
    </xdr:from>
    <xdr:ext cx="534377" cy="259045"/>
    <xdr:sp macro="" textlink="">
      <xdr:nvSpPr>
        <xdr:cNvPr id="605" name="テキスト ボックス 604"/>
        <xdr:cNvSpPr txBox="1"/>
      </xdr:nvSpPr>
      <xdr:spPr>
        <a:xfrm>
          <a:off x="15214111" y="1023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23101</xdr:rowOff>
    </xdr:from>
    <xdr:to>
      <xdr:col>76</xdr:col>
      <xdr:colOff>165100</xdr:colOff>
      <xdr:row>59</xdr:row>
      <xdr:rowOff>124701</xdr:rowOff>
    </xdr:to>
    <xdr:sp macro="" textlink="">
      <xdr:nvSpPr>
        <xdr:cNvPr id="606" name="楕円 605"/>
        <xdr:cNvSpPr/>
      </xdr:nvSpPr>
      <xdr:spPr>
        <a:xfrm>
          <a:off x="14541500" y="101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115828</xdr:rowOff>
    </xdr:from>
    <xdr:ext cx="534377" cy="259045"/>
    <xdr:sp macro="" textlink="">
      <xdr:nvSpPr>
        <xdr:cNvPr id="607" name="テキスト ボックス 606"/>
        <xdr:cNvSpPr txBox="1"/>
      </xdr:nvSpPr>
      <xdr:spPr>
        <a:xfrm>
          <a:off x="14325111" y="102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139891</xdr:rowOff>
    </xdr:from>
    <xdr:to>
      <xdr:col>72</xdr:col>
      <xdr:colOff>38100</xdr:colOff>
      <xdr:row>59</xdr:row>
      <xdr:rowOff>70041</xdr:rowOff>
    </xdr:to>
    <xdr:sp macro="" textlink="">
      <xdr:nvSpPr>
        <xdr:cNvPr id="608" name="楕円 607"/>
        <xdr:cNvSpPr/>
      </xdr:nvSpPr>
      <xdr:spPr>
        <a:xfrm>
          <a:off x="13652500" y="100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61168</xdr:rowOff>
    </xdr:from>
    <xdr:ext cx="534377" cy="259045"/>
    <xdr:sp macro="" textlink="">
      <xdr:nvSpPr>
        <xdr:cNvPr id="609" name="テキスト ボックス 608"/>
        <xdr:cNvSpPr txBox="1"/>
      </xdr:nvSpPr>
      <xdr:spPr>
        <a:xfrm>
          <a:off x="13436111" y="101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53505</xdr:rowOff>
    </xdr:from>
    <xdr:to>
      <xdr:col>67</xdr:col>
      <xdr:colOff>101600</xdr:colOff>
      <xdr:row>57</xdr:row>
      <xdr:rowOff>155105</xdr:rowOff>
    </xdr:to>
    <xdr:sp macro="" textlink="">
      <xdr:nvSpPr>
        <xdr:cNvPr id="610" name="楕円 609"/>
        <xdr:cNvSpPr/>
      </xdr:nvSpPr>
      <xdr:spPr>
        <a:xfrm>
          <a:off x="12763500" y="98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182</xdr:rowOff>
    </xdr:from>
    <xdr:ext cx="534377" cy="259045"/>
    <xdr:sp macro="" textlink="">
      <xdr:nvSpPr>
        <xdr:cNvPr id="611" name="テキスト ボックス 610"/>
        <xdr:cNvSpPr txBox="1"/>
      </xdr:nvSpPr>
      <xdr:spPr>
        <a:xfrm>
          <a:off x="12547111" y="96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43799</xdr:rowOff>
    </xdr:from>
    <xdr:to>
      <xdr:col>81</xdr:col>
      <xdr:colOff>50800</xdr:colOff>
      <xdr:row>79</xdr:row>
      <xdr:rowOff>44450</xdr:rowOff>
    </xdr:to>
    <xdr:cxnSp macro="">
      <xdr:nvCxnSpPr>
        <xdr:cNvPr id="643" name="直線コネクタ 642"/>
        <xdr:cNvCxnSpPr/>
      </xdr:nvCxnSpPr>
      <xdr:spPr>
        <a:xfrm>
          <a:off x="14592300" y="13588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43799</xdr:rowOff>
    </xdr:from>
    <xdr:to>
      <xdr:col>76</xdr:col>
      <xdr:colOff>114300</xdr:colOff>
      <xdr:row>79</xdr:row>
      <xdr:rowOff>44314</xdr:rowOff>
    </xdr:to>
    <xdr:cxnSp macro="">
      <xdr:nvCxnSpPr>
        <xdr:cNvPr id="646" name="直線コネクタ 645"/>
        <xdr:cNvCxnSpPr/>
      </xdr:nvCxnSpPr>
      <xdr:spPr>
        <a:xfrm flipV="1">
          <a:off x="13703300" y="13588349"/>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44314</xdr:rowOff>
    </xdr:from>
    <xdr:to>
      <xdr:col>71</xdr:col>
      <xdr:colOff>177800</xdr:colOff>
      <xdr:row>79</xdr:row>
      <xdr:rowOff>44450</xdr:rowOff>
    </xdr:to>
    <xdr:cxnSp macro="">
      <xdr:nvCxnSpPr>
        <xdr:cNvPr id="649" name="直線コネクタ 648"/>
        <xdr:cNvCxnSpPr/>
      </xdr:nvCxnSpPr>
      <xdr:spPr>
        <a:xfrm flipV="1">
          <a:off x="12814300" y="1358886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164449</xdr:rowOff>
    </xdr:from>
    <xdr:to>
      <xdr:col>76</xdr:col>
      <xdr:colOff>165100</xdr:colOff>
      <xdr:row>79</xdr:row>
      <xdr:rowOff>94599</xdr:rowOff>
    </xdr:to>
    <xdr:sp macro="" textlink="">
      <xdr:nvSpPr>
        <xdr:cNvPr id="663" name="楕円 662"/>
        <xdr:cNvSpPr/>
      </xdr:nvSpPr>
      <xdr:spPr>
        <a:xfrm>
          <a:off x="14541500" y="135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85726</xdr:rowOff>
    </xdr:from>
    <xdr:ext cx="378565" cy="259045"/>
    <xdr:sp macro="" textlink="">
      <xdr:nvSpPr>
        <xdr:cNvPr id="664" name="テキスト ボックス 663"/>
        <xdr:cNvSpPr txBox="1"/>
      </xdr:nvSpPr>
      <xdr:spPr>
        <a:xfrm>
          <a:off x="14403017" y="1363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164964</xdr:rowOff>
    </xdr:from>
    <xdr:to>
      <xdr:col>72</xdr:col>
      <xdr:colOff>38100</xdr:colOff>
      <xdr:row>79</xdr:row>
      <xdr:rowOff>95114</xdr:rowOff>
    </xdr:to>
    <xdr:sp macro="" textlink="">
      <xdr:nvSpPr>
        <xdr:cNvPr id="665" name="楕円 664"/>
        <xdr:cNvSpPr/>
      </xdr:nvSpPr>
      <xdr:spPr>
        <a:xfrm>
          <a:off x="13652500" y="13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86241</xdr:rowOff>
    </xdr:from>
    <xdr:ext cx="313932" cy="259045"/>
    <xdr:sp macro="" textlink="">
      <xdr:nvSpPr>
        <xdr:cNvPr id="666" name="テキスト ボックス 665"/>
        <xdr:cNvSpPr txBox="1"/>
      </xdr:nvSpPr>
      <xdr:spPr>
        <a:xfrm>
          <a:off x="13546333" y="13630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147498</xdr:rowOff>
    </xdr:from>
    <xdr:to>
      <xdr:col>85</xdr:col>
      <xdr:colOff>127000</xdr:colOff>
      <xdr:row>96</xdr:row>
      <xdr:rowOff>165684</xdr:rowOff>
    </xdr:to>
    <xdr:cxnSp macro="">
      <xdr:nvCxnSpPr>
        <xdr:cNvPr id="697" name="直線コネクタ 696"/>
        <xdr:cNvCxnSpPr/>
      </xdr:nvCxnSpPr>
      <xdr:spPr>
        <a:xfrm flipV="1">
          <a:off x="15481300" y="16606698"/>
          <a:ext cx="8382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165684</xdr:rowOff>
    </xdr:from>
    <xdr:to>
      <xdr:col>81</xdr:col>
      <xdr:colOff>50800</xdr:colOff>
      <xdr:row>97</xdr:row>
      <xdr:rowOff>11734</xdr:rowOff>
    </xdr:to>
    <xdr:cxnSp macro="">
      <xdr:nvCxnSpPr>
        <xdr:cNvPr id="700" name="直線コネクタ 699"/>
        <xdr:cNvCxnSpPr/>
      </xdr:nvCxnSpPr>
      <xdr:spPr>
        <a:xfrm flipV="1">
          <a:off x="14592300" y="16624884"/>
          <a:ext cx="8890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11734</xdr:rowOff>
    </xdr:from>
    <xdr:to>
      <xdr:col>76</xdr:col>
      <xdr:colOff>114300</xdr:colOff>
      <xdr:row>97</xdr:row>
      <xdr:rowOff>29248</xdr:rowOff>
    </xdr:to>
    <xdr:cxnSp macro="">
      <xdr:nvCxnSpPr>
        <xdr:cNvPr id="703" name="直線コネクタ 702"/>
        <xdr:cNvCxnSpPr/>
      </xdr:nvCxnSpPr>
      <xdr:spPr>
        <a:xfrm flipV="1">
          <a:off x="13703300" y="16642384"/>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29248</xdr:rowOff>
    </xdr:from>
    <xdr:to>
      <xdr:col>71</xdr:col>
      <xdr:colOff>177800</xdr:colOff>
      <xdr:row>97</xdr:row>
      <xdr:rowOff>60744</xdr:rowOff>
    </xdr:to>
    <xdr:cxnSp macro="">
      <xdr:nvCxnSpPr>
        <xdr:cNvPr id="706" name="直線コネクタ 705"/>
        <xdr:cNvCxnSpPr/>
      </xdr:nvCxnSpPr>
      <xdr:spPr>
        <a:xfrm flipV="1">
          <a:off x="12814300" y="16659898"/>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96698</xdr:rowOff>
    </xdr:from>
    <xdr:to>
      <xdr:col>85</xdr:col>
      <xdr:colOff>177800</xdr:colOff>
      <xdr:row>97</xdr:row>
      <xdr:rowOff>26848</xdr:rowOff>
    </xdr:to>
    <xdr:sp macro="" textlink="">
      <xdr:nvSpPr>
        <xdr:cNvPr id="716" name="楕円 715"/>
        <xdr:cNvSpPr/>
      </xdr:nvSpPr>
      <xdr:spPr>
        <a:xfrm>
          <a:off x="16268700" y="165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119575</xdr:rowOff>
    </xdr:from>
    <xdr:ext cx="534377" cy="259045"/>
    <xdr:sp macro="" textlink="">
      <xdr:nvSpPr>
        <xdr:cNvPr id="717" name="公債費該当値テキスト"/>
        <xdr:cNvSpPr txBox="1"/>
      </xdr:nvSpPr>
      <xdr:spPr>
        <a:xfrm>
          <a:off x="16370300" y="1640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114884</xdr:rowOff>
    </xdr:from>
    <xdr:to>
      <xdr:col>81</xdr:col>
      <xdr:colOff>101600</xdr:colOff>
      <xdr:row>97</xdr:row>
      <xdr:rowOff>45034</xdr:rowOff>
    </xdr:to>
    <xdr:sp macro="" textlink="">
      <xdr:nvSpPr>
        <xdr:cNvPr id="718" name="楕円 717"/>
        <xdr:cNvSpPr/>
      </xdr:nvSpPr>
      <xdr:spPr>
        <a:xfrm>
          <a:off x="15430500" y="165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36161</xdr:rowOff>
    </xdr:from>
    <xdr:ext cx="534377" cy="259045"/>
    <xdr:sp macro="" textlink="">
      <xdr:nvSpPr>
        <xdr:cNvPr id="719" name="テキスト ボックス 718"/>
        <xdr:cNvSpPr txBox="1"/>
      </xdr:nvSpPr>
      <xdr:spPr>
        <a:xfrm>
          <a:off x="15214111" y="16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132384</xdr:rowOff>
    </xdr:from>
    <xdr:to>
      <xdr:col>76</xdr:col>
      <xdr:colOff>165100</xdr:colOff>
      <xdr:row>97</xdr:row>
      <xdr:rowOff>62534</xdr:rowOff>
    </xdr:to>
    <xdr:sp macro="" textlink="">
      <xdr:nvSpPr>
        <xdr:cNvPr id="720" name="楕円 719"/>
        <xdr:cNvSpPr/>
      </xdr:nvSpPr>
      <xdr:spPr>
        <a:xfrm>
          <a:off x="14541500" y="165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53661</xdr:rowOff>
    </xdr:from>
    <xdr:ext cx="534377" cy="259045"/>
    <xdr:sp macro="" textlink="">
      <xdr:nvSpPr>
        <xdr:cNvPr id="721" name="テキスト ボックス 720"/>
        <xdr:cNvSpPr txBox="1"/>
      </xdr:nvSpPr>
      <xdr:spPr>
        <a:xfrm>
          <a:off x="14325111" y="166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149898</xdr:rowOff>
    </xdr:from>
    <xdr:to>
      <xdr:col>72</xdr:col>
      <xdr:colOff>38100</xdr:colOff>
      <xdr:row>97</xdr:row>
      <xdr:rowOff>80048</xdr:rowOff>
    </xdr:to>
    <xdr:sp macro="" textlink="">
      <xdr:nvSpPr>
        <xdr:cNvPr id="722" name="楕円 721"/>
        <xdr:cNvSpPr/>
      </xdr:nvSpPr>
      <xdr:spPr>
        <a:xfrm>
          <a:off x="13652500" y="16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71175</xdr:rowOff>
    </xdr:from>
    <xdr:ext cx="534377" cy="259045"/>
    <xdr:sp macro="" textlink="">
      <xdr:nvSpPr>
        <xdr:cNvPr id="723" name="テキスト ボックス 722"/>
        <xdr:cNvSpPr txBox="1"/>
      </xdr:nvSpPr>
      <xdr:spPr>
        <a:xfrm>
          <a:off x="13436111" y="167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9944</xdr:rowOff>
    </xdr:from>
    <xdr:to>
      <xdr:col>67</xdr:col>
      <xdr:colOff>101600</xdr:colOff>
      <xdr:row>97</xdr:row>
      <xdr:rowOff>111544</xdr:rowOff>
    </xdr:to>
    <xdr:sp macro="" textlink="">
      <xdr:nvSpPr>
        <xdr:cNvPr id="724" name="楕円 723"/>
        <xdr:cNvSpPr/>
      </xdr:nvSpPr>
      <xdr:spPr>
        <a:xfrm>
          <a:off x="12763500" y="166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102671</xdr:rowOff>
    </xdr:from>
    <xdr:ext cx="534377" cy="259045"/>
    <xdr:sp macro="" textlink="">
      <xdr:nvSpPr>
        <xdr:cNvPr id="725" name="テキスト ボックス 724"/>
        <xdr:cNvSpPr txBox="1"/>
      </xdr:nvSpPr>
      <xdr:spPr>
        <a:xfrm>
          <a:off x="12547111" y="1673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目的別項目でみた前年度差が最も大きい項目は民生費で、前年度と比べて住民一人当たり</a:t>
          </a:r>
          <a:r>
            <a:rPr kumimoji="1" lang="en-US" altLang="ja-JP" sz="1300">
              <a:latin typeface="ＭＳ Ｐゴシック" panose="020B0600070205080204" pitchFamily="50" charset="-128"/>
              <a:ea typeface="ＭＳ Ｐゴシック" panose="020B0600070205080204" pitchFamily="50" charset="-128"/>
            </a:rPr>
            <a:t>9,746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％）減となっている。これは、子育て総合センター改修事業や臨時福祉給付金（経済対策分）の皆減等によるものである。</a:t>
          </a:r>
        </a:p>
        <a:p>
          <a:r>
            <a:rPr kumimoji="1" lang="ja-JP" altLang="en-US" sz="1300">
              <a:latin typeface="ＭＳ Ｐゴシック" panose="020B0600070205080204" pitchFamily="50" charset="-128"/>
              <a:ea typeface="ＭＳ Ｐゴシック" panose="020B0600070205080204" pitchFamily="50" charset="-128"/>
            </a:rPr>
            <a:t>土木費や教育費などは類似団体内順位では下位に位置しているが、今後、道路補修費用や学校施設の改修費用等が嵩むことで増加が見込まれる。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当町は、決算剰余金を財政調整基金に「直積み」しているため、実質単年度収支が計算上プラス</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黒字</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を示しにくく、マイナス</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赤字</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幅が大きくなる傾向がある。財政調整基金への直積み額加算後の額が連続してマイナス</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赤字</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額とならないよう、適切な財政運営に努める。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とも全ての会計において実質収支額がプラスとなっているが、多くの特別会計で一般会計から繰出金が支出されている状況である。介護保険及び後期高齢者医療保険については高齢化により繰出額の増加が見込まれることから介護予防や医療費の適正化を図り、一般会計へ過度な負担とならないよ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また、令和２年度から下水道事業会計及び農業集落排水事業会計を統合し、新たに企業会計として下水道事業会計を開始することを踏まえ、税財源に過度に依存しない財政運営を図る。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8926556</v>
      </c>
      <c r="BO4" s="461"/>
      <c r="BP4" s="461"/>
      <c r="BQ4" s="461"/>
      <c r="BR4" s="461"/>
      <c r="BS4" s="461"/>
      <c r="BT4" s="461"/>
      <c r="BU4" s="462"/>
      <c r="BV4" s="460">
        <v>9268054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3.7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8695255</v>
      </c>
      <c r="BO5" s="466"/>
      <c r="BP5" s="466"/>
      <c r="BQ5" s="466"/>
      <c r="BR5" s="466"/>
      <c r="BS5" s="466"/>
      <c r="BT5" s="466"/>
      <c r="BU5" s="467"/>
      <c r="BV5" s="465">
        <v>9018992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91.8</v>
      </c>
      <c r="CU5" s="436"/>
      <c r="CV5" s="436"/>
      <c r="CW5" s="436"/>
      <c r="CX5" s="436"/>
      <c r="CY5" s="436"/>
      <c r="CZ5" s="436"/>
      <c r="DA5" s="437"/>
      <c r="DB5" s="435">
        <v>90.6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231301</v>
      </c>
      <c r="BO6" s="466"/>
      <c r="BP6" s="466"/>
      <c r="BQ6" s="466"/>
      <c r="BR6" s="466"/>
      <c r="BS6" s="466"/>
      <c r="BT6" s="466"/>
      <c r="BU6" s="467"/>
      <c r="BV6" s="465">
        <v>249062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v>
      </c>
      <c r="CU6" s="616"/>
      <c r="CV6" s="616"/>
      <c r="CW6" s="616"/>
      <c r="CX6" s="616"/>
      <c r="CY6" s="616"/>
      <c r="CZ6" s="616"/>
      <c r="DA6" s="617"/>
      <c r="DB6" s="615">
        <v>97.9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13948</v>
      </c>
      <c r="BO7" s="466"/>
      <c r="BP7" s="466"/>
      <c r="BQ7" s="466"/>
      <c r="BR7" s="466"/>
      <c r="BS7" s="466"/>
      <c r="BT7" s="466"/>
      <c r="BU7" s="467"/>
      <c r="BV7" s="465">
        <v>19108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6372695</v>
      </c>
      <c r="CU7" s="466"/>
      <c r="CV7" s="466"/>
      <c r="CW7" s="466"/>
      <c r="CX7" s="466"/>
      <c r="CY7" s="466"/>
      <c r="CZ7" s="466"/>
      <c r="DA7" s="467"/>
      <c r="DB7" s="465">
        <v>6275042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217353</v>
      </c>
      <c r="BO8" s="466"/>
      <c r="BP8" s="466"/>
      <c r="BQ8" s="466"/>
      <c r="BR8" s="466"/>
      <c r="BS8" s="466"/>
      <c r="BT8" s="466"/>
      <c r="BU8" s="467"/>
      <c r="BV8" s="465">
        <v>229954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0.69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31178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-12601</v>
      </c>
      <c r="BO9" s="466"/>
      <c r="BP9" s="466"/>
      <c r="BQ9" s="466"/>
      <c r="BR9" s="466"/>
      <c r="BS9" s="466"/>
      <c r="BT9" s="466"/>
      <c r="BU9" s="467"/>
      <c r="BV9" s="465">
        <v>-95463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v>
      </c>
      <c r="CU9" s="436"/>
      <c r="CV9" s="436"/>
      <c r="CW9" s="436"/>
      <c r="CX9" s="436"/>
      <c r="CY9" s="436"/>
      <c r="CZ9" s="436"/>
      <c r="DA9" s="437"/>
      <c r="DB9" s="435">
        <v>13.5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32913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474</v>
      </c>
      <c r="BO10" s="466"/>
      <c r="BP10" s="466"/>
      <c r="BQ10" s="466"/>
      <c r="BR10" s="466"/>
      <c r="BS10" s="466"/>
      <c r="BT10" s="466"/>
      <c r="BU10" s="467"/>
      <c r="BV10" s="465">
        <v>395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102</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30105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134662</v>
      </c>
      <c r="BO12" s="466"/>
      <c r="BP12" s="466"/>
      <c r="BQ12" s="466"/>
      <c r="BR12" s="466"/>
      <c r="BS12" s="466"/>
      <c r="BT12" s="466"/>
      <c r="BU12" s="467"/>
      <c r="BV12" s="465">
        <v>30130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29816</v>
      </c>
      <c r="S13" s="569"/>
      <c r="T13" s="569"/>
      <c r="U13" s="569"/>
      <c r="V13" s="570"/>
      <c r="W13" s="556" t="s">
        <v>138</v>
      </c>
      <c r="X13" s="478"/>
      <c r="Y13" s="478"/>
      <c r="Z13" s="478"/>
      <c r="AA13" s="478"/>
      <c r="AB13" s="479"/>
      <c r="AC13" s="441">
        <v>379</v>
      </c>
      <c r="AD13" s="442"/>
      <c r="AE13" s="442"/>
      <c r="AF13" s="442"/>
      <c r="AG13" s="443"/>
      <c r="AH13" s="441">
        <v>437</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-146789</v>
      </c>
      <c r="BO13" s="466"/>
      <c r="BP13" s="466"/>
      <c r="BQ13" s="466"/>
      <c r="BR13" s="466"/>
      <c r="BS13" s="466"/>
      <c r="BT13" s="466"/>
      <c r="BU13" s="467"/>
      <c r="BV13" s="465">
        <v>-125198</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5.7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30619</v>
      </c>
      <c r="S14" s="569"/>
      <c r="T14" s="569"/>
      <c r="U14" s="569"/>
      <c r="V14" s="570"/>
      <c r="W14" s="571"/>
      <c r="X14" s="481"/>
      <c r="Y14" s="481"/>
      <c r="Z14" s="481"/>
      <c r="AA14" s="481"/>
      <c r="AB14" s="482"/>
      <c r="AC14" s="561">
        <v>2.5</v>
      </c>
      <c r="AD14" s="562"/>
      <c r="AE14" s="562"/>
      <c r="AF14" s="562"/>
      <c r="AG14" s="563"/>
      <c r="AH14" s="561">
        <v>2.7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44</v>
      </c>
      <c r="CU14" s="573"/>
      <c r="CV14" s="573"/>
      <c r="CW14" s="573"/>
      <c r="CX14" s="573"/>
      <c r="CY14" s="573"/>
      <c r="CZ14" s="573"/>
      <c r="DA14" s="574"/>
      <c r="DB14" s="572">
        <v>55.9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30380</v>
      </c>
      <c r="S15" s="569"/>
      <c r="T15" s="569"/>
      <c r="U15" s="569"/>
      <c r="V15" s="570"/>
      <c r="W15" s="556" t="s">
        <v>145</v>
      </c>
      <c r="X15" s="478"/>
      <c r="Y15" s="478"/>
      <c r="Z15" s="478"/>
      <c r="AA15" s="478"/>
      <c r="AB15" s="479"/>
      <c r="AC15" s="441">
        <v>4592</v>
      </c>
      <c r="AD15" s="442"/>
      <c r="AE15" s="442"/>
      <c r="AF15" s="442"/>
      <c r="AG15" s="443"/>
      <c r="AH15" s="441">
        <v>4888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3407704</v>
      </c>
      <c r="BO15" s="461"/>
      <c r="BP15" s="461"/>
      <c r="BQ15" s="461"/>
      <c r="BR15" s="461"/>
      <c r="BS15" s="461"/>
      <c r="BT15" s="461"/>
      <c r="BU15" s="462"/>
      <c r="BV15" s="460">
        <v>3371272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30.4</v>
      </c>
      <c r="AD16" s="562"/>
      <c r="AE16" s="562"/>
      <c r="AF16" s="562"/>
      <c r="AG16" s="563"/>
      <c r="AH16" s="561">
        <v>30.7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4988725</v>
      </c>
      <c r="BO16" s="466"/>
      <c r="BP16" s="466"/>
      <c r="BQ16" s="466"/>
      <c r="BR16" s="466"/>
      <c r="BS16" s="466"/>
      <c r="BT16" s="466"/>
      <c r="BU16" s="467"/>
      <c r="BV16" s="465">
        <v>4898176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10132</v>
      </c>
      <c r="AD17" s="442"/>
      <c r="AE17" s="442"/>
      <c r="AF17" s="442"/>
      <c r="AG17" s="443"/>
      <c r="AH17" s="441">
        <v>10595</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4323039</v>
      </c>
      <c r="BO17" s="466"/>
      <c r="BP17" s="466"/>
      <c r="BQ17" s="466"/>
      <c r="BR17" s="466"/>
      <c r="BS17" s="466"/>
      <c r="BT17" s="466"/>
      <c r="BU17" s="467"/>
      <c r="BV17" s="465">
        <v>4282879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60.36</v>
      </c>
      <c r="M18" s="530"/>
      <c r="N18" s="530"/>
      <c r="O18" s="530"/>
      <c r="P18" s="530"/>
      <c r="Q18" s="530"/>
      <c r="R18" s="531"/>
      <c r="S18" s="531"/>
      <c r="T18" s="531"/>
      <c r="U18" s="531"/>
      <c r="V18" s="532"/>
      <c r="W18" s="546"/>
      <c r="X18" s="547"/>
      <c r="Y18" s="547"/>
      <c r="Z18" s="547"/>
      <c r="AA18" s="547"/>
      <c r="AB18" s="557"/>
      <c r="AC18" s="429">
        <v>67.099999999999994</v>
      </c>
      <c r="AD18" s="430"/>
      <c r="AE18" s="430"/>
      <c r="AF18" s="430"/>
      <c r="AG18" s="533"/>
      <c r="AH18" s="429">
        <v>66.599999999999994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5909180</v>
      </c>
      <c r="BO18" s="466"/>
      <c r="BP18" s="466"/>
      <c r="BQ18" s="466"/>
      <c r="BR18" s="466"/>
      <c r="BS18" s="466"/>
      <c r="BT18" s="466"/>
      <c r="BU18" s="467"/>
      <c r="BV18" s="465">
        <v>5760722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517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6988359</v>
      </c>
      <c r="BO19" s="466"/>
      <c r="BP19" s="466"/>
      <c r="BQ19" s="466"/>
      <c r="BR19" s="466"/>
      <c r="BS19" s="466"/>
      <c r="BT19" s="466"/>
      <c r="BU19" s="467"/>
      <c r="BV19" s="465">
        <v>7028640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12007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9577655</v>
      </c>
      <c r="BO23" s="466"/>
      <c r="BP23" s="466"/>
      <c r="BQ23" s="466"/>
      <c r="BR23" s="466"/>
      <c r="BS23" s="466"/>
      <c r="BT23" s="466"/>
      <c r="BU23" s="467"/>
      <c r="BV23" s="465">
        <v>9806313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6408</v>
      </c>
      <c r="R24" s="442"/>
      <c r="S24" s="442"/>
      <c r="T24" s="442"/>
      <c r="U24" s="442"/>
      <c r="V24" s="443"/>
      <c r="W24" s="507"/>
      <c r="X24" s="498"/>
      <c r="Y24" s="499"/>
      <c r="Z24" s="438" t="s">
        <v>169</v>
      </c>
      <c r="AA24" s="439"/>
      <c r="AB24" s="439"/>
      <c r="AC24" s="439"/>
      <c r="AD24" s="439"/>
      <c r="AE24" s="439"/>
      <c r="AF24" s="439"/>
      <c r="AG24" s="440"/>
      <c r="AH24" s="441">
        <v>220</v>
      </c>
      <c r="AI24" s="442"/>
      <c r="AJ24" s="442"/>
      <c r="AK24" s="442"/>
      <c r="AL24" s="443"/>
      <c r="AM24" s="441">
        <v>702020</v>
      </c>
      <c r="AN24" s="442"/>
      <c r="AO24" s="442"/>
      <c r="AP24" s="442"/>
      <c r="AQ24" s="442"/>
      <c r="AR24" s="443"/>
      <c r="AS24" s="441">
        <v>3191</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4022592</v>
      </c>
      <c r="BO24" s="466"/>
      <c r="BP24" s="466"/>
      <c r="BQ24" s="466"/>
      <c r="BR24" s="466"/>
      <c r="BS24" s="466"/>
      <c r="BT24" s="466"/>
      <c r="BU24" s="467"/>
      <c r="BV24" s="465">
        <v>3940117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5814</v>
      </c>
      <c r="R25" s="442"/>
      <c r="S25" s="442"/>
      <c r="T25" s="442"/>
      <c r="U25" s="442"/>
      <c r="V25" s="443"/>
      <c r="W25" s="507"/>
      <c r="X25" s="498"/>
      <c r="Y25" s="499"/>
      <c r="Z25" s="438" t="s">
        <v>172</v>
      </c>
      <c r="AA25" s="439"/>
      <c r="AB25" s="439"/>
      <c r="AC25" s="439"/>
      <c r="AD25" s="439"/>
      <c r="AE25" s="439"/>
      <c r="AF25" s="439"/>
      <c r="AG25" s="440"/>
      <c r="AH25" s="441" t="s">
        <v>128</v>
      </c>
      <c r="AI25" s="442"/>
      <c r="AJ25" s="442"/>
      <c r="AK25" s="442"/>
      <c r="AL25" s="443"/>
      <c r="AM25" s="441" t="s">
        <v>128</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170211</v>
      </c>
      <c r="BO25" s="461"/>
      <c r="BP25" s="461"/>
      <c r="BQ25" s="461"/>
      <c r="BR25" s="461"/>
      <c r="BS25" s="461"/>
      <c r="BT25" s="461"/>
      <c r="BU25" s="462"/>
      <c r="BV25" s="460">
        <v>223904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5605</v>
      </c>
      <c r="R26" s="442"/>
      <c r="S26" s="442"/>
      <c r="T26" s="442"/>
      <c r="U26" s="442"/>
      <c r="V26" s="443"/>
      <c r="W26" s="507"/>
      <c r="X26" s="498"/>
      <c r="Y26" s="499"/>
      <c r="Z26" s="438" t="s">
        <v>176</v>
      </c>
      <c r="AA26" s="520"/>
      <c r="AB26" s="520"/>
      <c r="AC26" s="520"/>
      <c r="AD26" s="520"/>
      <c r="AE26" s="520"/>
      <c r="AF26" s="520"/>
      <c r="AG26" s="521"/>
      <c r="AH26" s="441">
        <v>19</v>
      </c>
      <c r="AI26" s="442"/>
      <c r="AJ26" s="442"/>
      <c r="AK26" s="442"/>
      <c r="AL26" s="443"/>
      <c r="AM26" s="441">
        <v>65037</v>
      </c>
      <c r="AN26" s="442"/>
      <c r="AO26" s="442"/>
      <c r="AP26" s="442"/>
      <c r="AQ26" s="442"/>
      <c r="AR26" s="443"/>
      <c r="AS26" s="441">
        <v>3423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3200</v>
      </c>
      <c r="R27" s="442"/>
      <c r="S27" s="442"/>
      <c r="T27" s="442"/>
      <c r="U27" s="442"/>
      <c r="V27" s="443"/>
      <c r="W27" s="507"/>
      <c r="X27" s="498"/>
      <c r="Y27" s="499"/>
      <c r="Z27" s="438" t="s">
        <v>179</v>
      </c>
      <c r="AA27" s="439"/>
      <c r="AB27" s="439"/>
      <c r="AC27" s="439"/>
      <c r="AD27" s="439"/>
      <c r="AE27" s="439"/>
      <c r="AF27" s="439"/>
      <c r="AG27" s="440"/>
      <c r="AH27" s="441">
        <v>3</v>
      </c>
      <c r="AI27" s="442"/>
      <c r="AJ27" s="442"/>
      <c r="AK27" s="442"/>
      <c r="AL27" s="443"/>
      <c r="AM27" s="441">
        <v>12438</v>
      </c>
      <c r="AN27" s="442"/>
      <c r="AO27" s="442"/>
      <c r="AP27" s="442"/>
      <c r="AQ27" s="442"/>
      <c r="AR27" s="443"/>
      <c r="AS27" s="441">
        <v>4146</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173</v>
      </c>
      <c r="BO27" s="469"/>
      <c r="BP27" s="469"/>
      <c r="BQ27" s="469"/>
      <c r="BR27" s="469"/>
      <c r="BS27" s="469"/>
      <c r="BT27" s="469"/>
      <c r="BU27" s="470"/>
      <c r="BV27" s="468" t="s">
        <v>173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2630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128</v>
      </c>
      <c r="AN28" s="442"/>
      <c r="AO28" s="442"/>
      <c r="AP28" s="442"/>
      <c r="AQ28" s="442"/>
      <c r="AR28" s="443"/>
      <c r="AS28" s="441" t="s">
        <v>173</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844687</v>
      </c>
      <c r="BO28" s="461"/>
      <c r="BP28" s="461"/>
      <c r="BQ28" s="461"/>
      <c r="BR28" s="461"/>
      <c r="BS28" s="461"/>
      <c r="BT28" s="461"/>
      <c r="BU28" s="462"/>
      <c r="BV28" s="460">
        <v>808875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14</v>
      </c>
      <c r="M29" s="442"/>
      <c r="N29" s="442"/>
      <c r="O29" s="442"/>
      <c r="P29" s="443"/>
      <c r="Q29" s="441">
        <v>2420</v>
      </c>
      <c r="R29" s="442"/>
      <c r="S29" s="442"/>
      <c r="T29" s="442"/>
      <c r="U29" s="442"/>
      <c r="V29" s="443"/>
      <c r="W29" s="508"/>
      <c r="X29" s="509"/>
      <c r="Y29" s="510"/>
      <c r="Z29" s="438" t="s">
        <v>185</v>
      </c>
      <c r="AA29" s="439"/>
      <c r="AB29" s="439"/>
      <c r="AC29" s="439"/>
      <c r="AD29" s="439"/>
      <c r="AE29" s="439"/>
      <c r="AF29" s="439"/>
      <c r="AG29" s="440"/>
      <c r="AH29" s="441">
        <v>223</v>
      </c>
      <c r="AI29" s="442"/>
      <c r="AJ29" s="442"/>
      <c r="AK29" s="442"/>
      <c r="AL29" s="443"/>
      <c r="AM29" s="441">
        <v>714458</v>
      </c>
      <c r="AN29" s="442"/>
      <c r="AO29" s="442"/>
      <c r="AP29" s="442"/>
      <c r="AQ29" s="442"/>
      <c r="AR29" s="443"/>
      <c r="AS29" s="441">
        <v>3204</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1976</v>
      </c>
      <c r="BO29" s="466"/>
      <c r="BP29" s="466"/>
      <c r="BQ29" s="466"/>
      <c r="BR29" s="466"/>
      <c r="BS29" s="466"/>
      <c r="BT29" s="466"/>
      <c r="BU29" s="467"/>
      <c r="BV29" s="465">
        <v>1976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101.1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151689</v>
      </c>
      <c r="BO30" s="469"/>
      <c r="BP30" s="469"/>
      <c r="BQ30" s="469"/>
      <c r="BR30" s="469"/>
      <c r="BS30" s="469"/>
      <c r="BT30" s="469"/>
      <c r="BU30" s="470"/>
      <c r="BV30" s="468">
        <v>152687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195</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194</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埼玉県後期高齢者医療広域連合一般会計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小川町文化協会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埼玉県後期高齢者医療広域連合特別会計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埼玉伝統工芸協会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埼玉県市町村総合事務組合一般会計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埼玉県市町村総合事務組合交通災害特別会計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彩の国さいたま人づくり広域連合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比企広域市町村圏組合一般会計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比企広域市町村圏組合消防特別会計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比企広域市町村圏組合斎場及び霊きゅう自動車特別会計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比企広域市町村圏組合介護認定及び障害程度区分審査会特別会計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比企広域市町村圏組合公平委員会特別会計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b5ThhEAwGWwn8KkxqP6uzXdf8KwtIRxzDQpuPMnCd7KmpB6OdElQtmLeGXi904NAmgRHjshykTt8GgF8cxxIg==" saltValue="mRq1D4CbmWXqv3nEJnyi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2" t="s">
        <v>561</v>
      </c>
      <c r="D34" s="1242"/>
      <c r="E34" s="1243"/>
      <c r="F34" s="32">
        <v>18.48</v>
      </c>
      <c r="G34" s="33">
        <v>17.98</v>
      </c>
      <c r="H34" s="33">
        <v>19.64</v>
      </c>
      <c r="I34" s="33">
        <v>20.53</v>
      </c>
      <c r="J34" s="34">
        <v>20.38</v>
      </c>
      <c r="K34" s="22"/>
      <c r="L34" s="22"/>
      <c r="M34" s="22"/>
      <c r="N34" s="22"/>
      <c r="O34" s="22"/>
      <c r="P34" s="22"/>
    </row>
    <row r="35" spans="1:16" ht="39" customHeight="1" x14ac:dyDescent="0.15">
      <c r="A35" s="22"/>
      <c r="B35" s="35"/>
      <c r="C35" s="1236" t="s">
        <v>562</v>
      </c>
      <c r="D35" s="1237"/>
      <c r="E35" s="1238"/>
      <c r="F35" s="36">
        <v>6.25</v>
      </c>
      <c r="G35" s="37">
        <v>4.72</v>
      </c>
      <c r="H35" s="37">
        <v>5.16</v>
      </c>
      <c r="I35" s="37">
        <v>3.66</v>
      </c>
      <c r="J35" s="38">
        <v>3.41</v>
      </c>
      <c r="K35" s="22"/>
      <c r="L35" s="22"/>
      <c r="M35" s="22"/>
      <c r="N35" s="22"/>
      <c r="O35" s="22"/>
      <c r="P35" s="22"/>
    </row>
    <row r="36" spans="1:16" ht="39" customHeight="1" x14ac:dyDescent="0.15">
      <c r="A36" s="22"/>
      <c r="B36" s="35"/>
      <c r="C36" s="1236" t="s">
        <v>563</v>
      </c>
      <c r="D36" s="1237"/>
      <c r="E36" s="1238"/>
      <c r="F36" s="36">
        <v>0.56999999999999995</v>
      </c>
      <c r="G36" s="37">
        <v>1.35</v>
      </c>
      <c r="H36" s="37">
        <v>1.94</v>
      </c>
      <c r="I36" s="37">
        <v>0.97</v>
      </c>
      <c r="J36" s="38">
        <v>1.89</v>
      </c>
      <c r="K36" s="22"/>
      <c r="L36" s="22"/>
      <c r="M36" s="22"/>
      <c r="N36" s="22"/>
      <c r="O36" s="22"/>
      <c r="P36" s="22"/>
    </row>
    <row r="37" spans="1:16" ht="39" customHeight="1" x14ac:dyDescent="0.15">
      <c r="A37" s="22"/>
      <c r="B37" s="35"/>
      <c r="C37" s="1236" t="s">
        <v>564</v>
      </c>
      <c r="D37" s="1237"/>
      <c r="E37" s="1238"/>
      <c r="F37" s="36">
        <v>2.12</v>
      </c>
      <c r="G37" s="37">
        <v>3.15</v>
      </c>
      <c r="H37" s="37">
        <v>2.98</v>
      </c>
      <c r="I37" s="37">
        <v>2.46</v>
      </c>
      <c r="J37" s="38">
        <v>1.19</v>
      </c>
      <c r="K37" s="22"/>
      <c r="L37" s="22"/>
      <c r="M37" s="22"/>
      <c r="N37" s="22"/>
      <c r="O37" s="22"/>
      <c r="P37" s="22"/>
    </row>
    <row r="38" spans="1:16" ht="39" customHeight="1" x14ac:dyDescent="0.15">
      <c r="A38" s="22"/>
      <c r="B38" s="35"/>
      <c r="C38" s="1236" t="s">
        <v>565</v>
      </c>
      <c r="D38" s="1237"/>
      <c r="E38" s="1238"/>
      <c r="F38" s="36">
        <v>0.57999999999999996</v>
      </c>
      <c r="G38" s="37">
        <v>0.73</v>
      </c>
      <c r="H38" s="37">
        <v>0.69</v>
      </c>
      <c r="I38" s="37">
        <v>0.41</v>
      </c>
      <c r="J38" s="38">
        <v>0.66</v>
      </c>
      <c r="K38" s="22"/>
      <c r="L38" s="22"/>
      <c r="M38" s="22"/>
      <c r="N38" s="22"/>
      <c r="O38" s="22"/>
      <c r="P38" s="22"/>
    </row>
    <row r="39" spans="1:16" ht="39" customHeight="1" x14ac:dyDescent="0.15">
      <c r="A39" s="22"/>
      <c r="B39" s="35"/>
      <c r="C39" s="1236" t="s">
        <v>566</v>
      </c>
      <c r="D39" s="1237"/>
      <c r="E39" s="1238"/>
      <c r="F39" s="36">
        <v>0.01</v>
      </c>
      <c r="G39" s="37">
        <v>0.01</v>
      </c>
      <c r="H39" s="37">
        <v>0.1</v>
      </c>
      <c r="I39" s="37">
        <v>0.1</v>
      </c>
      <c r="J39" s="38">
        <v>0.11</v>
      </c>
      <c r="K39" s="22"/>
      <c r="L39" s="22"/>
      <c r="M39" s="22"/>
      <c r="N39" s="22"/>
      <c r="O39" s="22"/>
      <c r="P39" s="22"/>
    </row>
    <row r="40" spans="1:16" ht="39" customHeight="1" x14ac:dyDescent="0.15">
      <c r="A40" s="22"/>
      <c r="B40" s="35"/>
      <c r="C40" s="1236" t="s">
        <v>567</v>
      </c>
      <c r="D40" s="1237"/>
      <c r="E40" s="1238"/>
      <c r="F40" s="36">
        <v>0.09</v>
      </c>
      <c r="G40" s="37">
        <v>0.14000000000000001</v>
      </c>
      <c r="H40" s="37">
        <v>0.13</v>
      </c>
      <c r="I40" s="37">
        <v>0.06</v>
      </c>
      <c r="J40" s="38">
        <v>7.0000000000000007E-2</v>
      </c>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568</v>
      </c>
      <c r="D42" s="1237"/>
      <c r="E42" s="1238"/>
      <c r="F42" s="36" t="s">
        <v>509</v>
      </c>
      <c r="G42" s="37" t="s">
        <v>509</v>
      </c>
      <c r="H42" s="37" t="s">
        <v>509</v>
      </c>
      <c r="I42" s="37" t="s">
        <v>509</v>
      </c>
      <c r="J42" s="38" t="s">
        <v>509</v>
      </c>
      <c r="K42" s="22"/>
      <c r="L42" s="22"/>
      <c r="M42" s="22"/>
      <c r="N42" s="22"/>
      <c r="O42" s="22"/>
      <c r="P42" s="22"/>
    </row>
    <row r="43" spans="1:16" ht="39" customHeight="1" thickBot="1" x14ac:dyDescent="0.2">
      <c r="A43" s="22"/>
      <c r="B43" s="40"/>
      <c r="C43" s="1239" t="s">
        <v>569</v>
      </c>
      <c r="D43" s="1240"/>
      <c r="E43" s="1241"/>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BnMsm4MTKGBSeH3OabG7NqopsBAIvQbvi0GSSmkHZ4MhXrAUmYls03IQOPAsRpY9k+1uwxn/BE+3JDmY62zHA==" saltValue="YNRemkuvzULMNcLoUw7l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829</v>
      </c>
      <c r="L45" s="60">
        <v>892</v>
      </c>
      <c r="M45" s="60">
        <v>923</v>
      </c>
      <c r="N45" s="60">
        <v>948</v>
      </c>
      <c r="O45" s="61">
        <v>975</v>
      </c>
      <c r="P45" s="48"/>
      <c r="Q45" s="48"/>
      <c r="R45" s="48"/>
      <c r="S45" s="48"/>
      <c r="T45" s="48"/>
      <c r="U45" s="48"/>
    </row>
    <row r="46" spans="1:21" ht="30.75" customHeight="1" x14ac:dyDescent="0.15">
      <c r="A46" s="48"/>
      <c r="B46" s="1264"/>
      <c r="C46" s="1265"/>
      <c r="D46" s="62"/>
      <c r="E46" s="1246" t="s">
        <v>13</v>
      </c>
      <c r="F46" s="1246"/>
      <c r="G46" s="1246"/>
      <c r="H46" s="1246"/>
      <c r="I46" s="1246"/>
      <c r="J46" s="1247"/>
      <c r="K46" s="63" t="s">
        <v>509</v>
      </c>
      <c r="L46" s="64" t="s">
        <v>509</v>
      </c>
      <c r="M46" s="64" t="s">
        <v>509</v>
      </c>
      <c r="N46" s="64" t="s">
        <v>509</v>
      </c>
      <c r="O46" s="65" t="s">
        <v>509</v>
      </c>
      <c r="P46" s="48"/>
      <c r="Q46" s="48"/>
      <c r="R46" s="48"/>
      <c r="S46" s="48"/>
      <c r="T46" s="48"/>
      <c r="U46" s="48"/>
    </row>
    <row r="47" spans="1:21" ht="30.75" customHeight="1" x14ac:dyDescent="0.15">
      <c r="A47" s="48"/>
      <c r="B47" s="1264"/>
      <c r="C47" s="1265"/>
      <c r="D47" s="62"/>
      <c r="E47" s="1246" t="s">
        <v>14</v>
      </c>
      <c r="F47" s="1246"/>
      <c r="G47" s="1246"/>
      <c r="H47" s="1246"/>
      <c r="I47" s="1246"/>
      <c r="J47" s="1247"/>
      <c r="K47" s="63" t="s">
        <v>509</v>
      </c>
      <c r="L47" s="64" t="s">
        <v>509</v>
      </c>
      <c r="M47" s="64" t="s">
        <v>509</v>
      </c>
      <c r="N47" s="64" t="s">
        <v>509</v>
      </c>
      <c r="O47" s="65" t="s">
        <v>509</v>
      </c>
      <c r="P47" s="48"/>
      <c r="Q47" s="48"/>
      <c r="R47" s="48"/>
      <c r="S47" s="48"/>
      <c r="T47" s="48"/>
      <c r="U47" s="48"/>
    </row>
    <row r="48" spans="1:21" ht="30.75" customHeight="1" x14ac:dyDescent="0.15">
      <c r="A48" s="48"/>
      <c r="B48" s="1264"/>
      <c r="C48" s="1265"/>
      <c r="D48" s="62"/>
      <c r="E48" s="1246" t="s">
        <v>15</v>
      </c>
      <c r="F48" s="1246"/>
      <c r="G48" s="1246"/>
      <c r="H48" s="1246"/>
      <c r="I48" s="1246"/>
      <c r="J48" s="1247"/>
      <c r="K48" s="63">
        <v>198</v>
      </c>
      <c r="L48" s="64">
        <v>206</v>
      </c>
      <c r="M48" s="64">
        <v>193</v>
      </c>
      <c r="N48" s="64">
        <v>162</v>
      </c>
      <c r="O48" s="65">
        <v>198</v>
      </c>
      <c r="P48" s="48"/>
      <c r="Q48" s="48"/>
      <c r="R48" s="48"/>
      <c r="S48" s="48"/>
      <c r="T48" s="48"/>
      <c r="U48" s="48"/>
    </row>
    <row r="49" spans="1:21" ht="30.75" customHeight="1" x14ac:dyDescent="0.15">
      <c r="A49" s="48"/>
      <c r="B49" s="1264"/>
      <c r="C49" s="1265"/>
      <c r="D49" s="62"/>
      <c r="E49" s="1246" t="s">
        <v>16</v>
      </c>
      <c r="F49" s="1246"/>
      <c r="G49" s="1246"/>
      <c r="H49" s="1246"/>
      <c r="I49" s="1246"/>
      <c r="J49" s="1247"/>
      <c r="K49" s="63">
        <v>42</v>
      </c>
      <c r="L49" s="64">
        <v>38</v>
      </c>
      <c r="M49" s="64">
        <v>36</v>
      </c>
      <c r="N49" s="64">
        <v>34</v>
      </c>
      <c r="O49" s="65">
        <v>35</v>
      </c>
      <c r="P49" s="48"/>
      <c r="Q49" s="48"/>
      <c r="R49" s="48"/>
      <c r="S49" s="48"/>
      <c r="T49" s="48"/>
      <c r="U49" s="48"/>
    </row>
    <row r="50" spans="1:21" ht="30.75" customHeight="1" x14ac:dyDescent="0.15">
      <c r="A50" s="48"/>
      <c r="B50" s="1264"/>
      <c r="C50" s="1265"/>
      <c r="D50" s="62"/>
      <c r="E50" s="1246" t="s">
        <v>17</v>
      </c>
      <c r="F50" s="1246"/>
      <c r="G50" s="1246"/>
      <c r="H50" s="1246"/>
      <c r="I50" s="1246"/>
      <c r="J50" s="1247"/>
      <c r="K50" s="63" t="s">
        <v>509</v>
      </c>
      <c r="L50" s="64" t="s">
        <v>509</v>
      </c>
      <c r="M50" s="64" t="s">
        <v>509</v>
      </c>
      <c r="N50" s="64" t="s">
        <v>509</v>
      </c>
      <c r="O50" s="65" t="s">
        <v>509</v>
      </c>
      <c r="P50" s="48"/>
      <c r="Q50" s="48"/>
      <c r="R50" s="48"/>
      <c r="S50" s="48"/>
      <c r="T50" s="48"/>
      <c r="U50" s="48"/>
    </row>
    <row r="51" spans="1:21" ht="30.75" customHeight="1" x14ac:dyDescent="0.15">
      <c r="A51" s="48"/>
      <c r="B51" s="1266"/>
      <c r="C51" s="1267"/>
      <c r="D51" s="66"/>
      <c r="E51" s="1246" t="s">
        <v>18</v>
      </c>
      <c r="F51" s="1246"/>
      <c r="G51" s="1246"/>
      <c r="H51" s="1246"/>
      <c r="I51" s="1246"/>
      <c r="J51" s="1247"/>
      <c r="K51" s="63" t="s">
        <v>509</v>
      </c>
      <c r="L51" s="64" t="s">
        <v>509</v>
      </c>
      <c r="M51" s="64" t="s">
        <v>509</v>
      </c>
      <c r="N51" s="64" t="s">
        <v>509</v>
      </c>
      <c r="O51" s="65" t="s">
        <v>509</v>
      </c>
      <c r="P51" s="48"/>
      <c r="Q51" s="48"/>
      <c r="R51" s="48"/>
      <c r="S51" s="48"/>
      <c r="T51" s="48"/>
      <c r="U51" s="48"/>
    </row>
    <row r="52" spans="1:21" ht="30.75" customHeight="1" x14ac:dyDescent="0.15">
      <c r="A52" s="48"/>
      <c r="B52" s="1244" t="s">
        <v>19</v>
      </c>
      <c r="C52" s="1245"/>
      <c r="D52" s="66"/>
      <c r="E52" s="1246" t="s">
        <v>20</v>
      </c>
      <c r="F52" s="1246"/>
      <c r="G52" s="1246"/>
      <c r="H52" s="1246"/>
      <c r="I52" s="1246"/>
      <c r="J52" s="1247"/>
      <c r="K52" s="63">
        <v>907</v>
      </c>
      <c r="L52" s="64">
        <v>846</v>
      </c>
      <c r="M52" s="64">
        <v>804</v>
      </c>
      <c r="N52" s="64">
        <v>802</v>
      </c>
      <c r="O52" s="65">
        <v>828</v>
      </c>
      <c r="P52" s="48"/>
      <c r="Q52" s="48"/>
      <c r="R52" s="48"/>
      <c r="S52" s="48"/>
      <c r="T52" s="48"/>
      <c r="U52" s="48"/>
    </row>
    <row r="53" spans="1:21" ht="30.75" customHeight="1" thickBot="1" x14ac:dyDescent="0.2">
      <c r="A53" s="48"/>
      <c r="B53" s="1248" t="s">
        <v>21</v>
      </c>
      <c r="C53" s="1249"/>
      <c r="D53" s="67"/>
      <c r="E53" s="1250" t="s">
        <v>22</v>
      </c>
      <c r="F53" s="1250"/>
      <c r="G53" s="1250"/>
      <c r="H53" s="1250"/>
      <c r="I53" s="1250"/>
      <c r="J53" s="1251"/>
      <c r="K53" s="68">
        <v>162</v>
      </c>
      <c r="L53" s="69">
        <v>290</v>
      </c>
      <c r="M53" s="69">
        <v>348</v>
      </c>
      <c r="N53" s="69">
        <v>342</v>
      </c>
      <c r="O53" s="70">
        <v>380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2" t="s">
        <v>25</v>
      </c>
      <c r="C57" s="1253"/>
      <c r="D57" s="1256" t="s">
        <v>26</v>
      </c>
      <c r="E57" s="1257"/>
      <c r="F57" s="1257"/>
      <c r="G57" s="1257"/>
      <c r="H57" s="1257"/>
      <c r="I57" s="1257"/>
      <c r="J57" s="1258"/>
      <c r="K57" s="82" t="s">
        <v>599</v>
      </c>
      <c r="L57" s="83" t="s">
        <v>599</v>
      </c>
      <c r="M57" s="83" t="s">
        <v>599</v>
      </c>
      <c r="N57" s="83" t="s">
        <v>599</v>
      </c>
      <c r="O57" s="84" t="s">
        <v>599</v>
      </c>
    </row>
    <row r="58" spans="1:21" ht="31.5" customHeight="1" thickBot="1" x14ac:dyDescent="0.2">
      <c r="B58" s="1254"/>
      <c r="C58" s="1255"/>
      <c r="D58" s="1259" t="s">
        <v>27</v>
      </c>
      <c r="E58" s="1260"/>
      <c r="F58" s="1260"/>
      <c r="G58" s="1260"/>
      <c r="H58" s="1260"/>
      <c r="I58" s="1260"/>
      <c r="J58" s="1261"/>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0+y/9CaIi790X9dR1FpSv6Mlg3kiGJT1ykFKFH6G8+VoJP4FoSrLDEh4HK/hbvtxSlPtZD2xoyloGyDVaiDlg==" saltValue="amILmYqLA7rlIyIGVf5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82" t="s">
        <v>30</v>
      </c>
      <c r="C41" s="1283"/>
      <c r="D41" s="101"/>
      <c r="E41" s="1284" t="s">
        <v>31</v>
      </c>
      <c r="F41" s="1284"/>
      <c r="G41" s="1284"/>
      <c r="H41" s="1285"/>
      <c r="I41" s="102">
        <v>10125</v>
      </c>
      <c r="J41" s="103">
        <v>10096</v>
      </c>
      <c r="K41" s="103">
        <v>9888</v>
      </c>
      <c r="L41" s="103">
        <v>9806</v>
      </c>
      <c r="M41" s="104">
        <v>9578</v>
      </c>
    </row>
    <row r="42" spans="2:13" ht="27.75" customHeight="1" x14ac:dyDescent="0.15">
      <c r="B42" s="1272"/>
      <c r="C42" s="1273"/>
      <c r="D42" s="105"/>
      <c r="E42" s="1276" t="s">
        <v>32</v>
      </c>
      <c r="F42" s="1276"/>
      <c r="G42" s="1276"/>
      <c r="H42" s="1277"/>
      <c r="I42" s="106" t="s">
        <v>509</v>
      </c>
      <c r="J42" s="107" t="s">
        <v>509</v>
      </c>
      <c r="K42" s="107" t="s">
        <v>509</v>
      </c>
      <c r="L42" s="107" t="s">
        <v>509</v>
      </c>
      <c r="M42" s="108" t="s">
        <v>509</v>
      </c>
    </row>
    <row r="43" spans="2:13" ht="27.75" customHeight="1" x14ac:dyDescent="0.15">
      <c r="B43" s="1272"/>
      <c r="C43" s="1273"/>
      <c r="D43" s="105"/>
      <c r="E43" s="1276" t="s">
        <v>33</v>
      </c>
      <c r="F43" s="1276"/>
      <c r="G43" s="1276"/>
      <c r="H43" s="1277"/>
      <c r="I43" s="106">
        <v>3636</v>
      </c>
      <c r="J43" s="107">
        <v>3688</v>
      </c>
      <c r="K43" s="107">
        <v>3687</v>
      </c>
      <c r="L43" s="107">
        <v>3575</v>
      </c>
      <c r="M43" s="108">
        <v>3463</v>
      </c>
    </row>
    <row r="44" spans="2:13" ht="27.75" customHeight="1" x14ac:dyDescent="0.15">
      <c r="B44" s="1272"/>
      <c r="C44" s="1273"/>
      <c r="D44" s="105"/>
      <c r="E44" s="1276" t="s">
        <v>34</v>
      </c>
      <c r="F44" s="1276"/>
      <c r="G44" s="1276"/>
      <c r="H44" s="1277"/>
      <c r="I44" s="106">
        <v>258</v>
      </c>
      <c r="J44" s="107">
        <v>272</v>
      </c>
      <c r="K44" s="107">
        <v>248</v>
      </c>
      <c r="L44" s="107">
        <v>242</v>
      </c>
      <c r="M44" s="108">
        <v>211</v>
      </c>
    </row>
    <row r="45" spans="2:13" ht="27.75" customHeight="1" x14ac:dyDescent="0.15">
      <c r="B45" s="1272"/>
      <c r="C45" s="1273"/>
      <c r="D45" s="105"/>
      <c r="E45" s="1276" t="s">
        <v>35</v>
      </c>
      <c r="F45" s="1276"/>
      <c r="G45" s="1276"/>
      <c r="H45" s="1277"/>
      <c r="I45" s="106">
        <v>2830</v>
      </c>
      <c r="J45" s="107">
        <v>2653</v>
      </c>
      <c r="K45" s="107">
        <v>2611</v>
      </c>
      <c r="L45" s="107">
        <v>2592</v>
      </c>
      <c r="M45" s="108">
        <v>2484</v>
      </c>
    </row>
    <row r="46" spans="2:13" ht="27.75" customHeight="1" x14ac:dyDescent="0.15">
      <c r="B46" s="1272"/>
      <c r="C46" s="1273"/>
      <c r="D46" s="109"/>
      <c r="E46" s="1276" t="s">
        <v>36</v>
      </c>
      <c r="F46" s="1276"/>
      <c r="G46" s="1276"/>
      <c r="H46" s="1277"/>
      <c r="I46" s="106" t="s">
        <v>509</v>
      </c>
      <c r="J46" s="107" t="s">
        <v>509</v>
      </c>
      <c r="K46" s="107" t="s">
        <v>509</v>
      </c>
      <c r="L46" s="107" t="s">
        <v>509</v>
      </c>
      <c r="M46" s="108" t="s">
        <v>509</v>
      </c>
    </row>
    <row r="47" spans="2:13" ht="27.75" customHeight="1" x14ac:dyDescent="0.15">
      <c r="B47" s="1272"/>
      <c r="C47" s="1273"/>
      <c r="D47" s="110"/>
      <c r="E47" s="1286" t="s">
        <v>37</v>
      </c>
      <c r="F47" s="1287"/>
      <c r="G47" s="1287"/>
      <c r="H47" s="1288"/>
      <c r="I47" s="106" t="s">
        <v>509</v>
      </c>
      <c r="J47" s="107" t="s">
        <v>509</v>
      </c>
      <c r="K47" s="107" t="s">
        <v>509</v>
      </c>
      <c r="L47" s="107" t="s">
        <v>509</v>
      </c>
      <c r="M47" s="108" t="s">
        <v>509</v>
      </c>
    </row>
    <row r="48" spans="2:13" ht="27.75" customHeight="1" x14ac:dyDescent="0.15">
      <c r="B48" s="1272"/>
      <c r="C48" s="1273"/>
      <c r="D48" s="105"/>
      <c r="E48" s="1276" t="s">
        <v>38</v>
      </c>
      <c r="F48" s="1276"/>
      <c r="G48" s="1276"/>
      <c r="H48" s="1277"/>
      <c r="I48" s="106" t="s">
        <v>509</v>
      </c>
      <c r="J48" s="107" t="s">
        <v>509</v>
      </c>
      <c r="K48" s="107" t="s">
        <v>509</v>
      </c>
      <c r="L48" s="107" t="s">
        <v>509</v>
      </c>
      <c r="M48" s="108" t="s">
        <v>509</v>
      </c>
    </row>
    <row r="49" spans="2:13" ht="27.75" customHeight="1" x14ac:dyDescent="0.15">
      <c r="B49" s="1274"/>
      <c r="C49" s="1275"/>
      <c r="D49" s="105"/>
      <c r="E49" s="1276" t="s">
        <v>39</v>
      </c>
      <c r="F49" s="1276"/>
      <c r="G49" s="1276"/>
      <c r="H49" s="1277"/>
      <c r="I49" s="106" t="s">
        <v>509</v>
      </c>
      <c r="J49" s="107" t="s">
        <v>509</v>
      </c>
      <c r="K49" s="107" t="s">
        <v>509</v>
      </c>
      <c r="L49" s="107" t="s">
        <v>509</v>
      </c>
      <c r="M49" s="108" t="s">
        <v>509</v>
      </c>
    </row>
    <row r="50" spans="2:13" ht="27.75" customHeight="1" x14ac:dyDescent="0.15">
      <c r="B50" s="1270" t="s">
        <v>40</v>
      </c>
      <c r="C50" s="1271"/>
      <c r="D50" s="111"/>
      <c r="E50" s="1276" t="s">
        <v>41</v>
      </c>
      <c r="F50" s="1276"/>
      <c r="G50" s="1276"/>
      <c r="H50" s="1277"/>
      <c r="I50" s="106">
        <v>1004</v>
      </c>
      <c r="J50" s="107">
        <v>1059</v>
      </c>
      <c r="K50" s="107">
        <v>1182</v>
      </c>
      <c r="L50" s="107">
        <v>1633</v>
      </c>
      <c r="M50" s="108">
        <v>1800</v>
      </c>
    </row>
    <row r="51" spans="2:13" ht="27.75" customHeight="1" x14ac:dyDescent="0.15">
      <c r="B51" s="1272"/>
      <c r="C51" s="1273"/>
      <c r="D51" s="105"/>
      <c r="E51" s="1276" t="s">
        <v>42</v>
      </c>
      <c r="F51" s="1276"/>
      <c r="G51" s="1276"/>
      <c r="H51" s="1277"/>
      <c r="I51" s="106">
        <v>2325</v>
      </c>
      <c r="J51" s="107">
        <v>2207</v>
      </c>
      <c r="K51" s="107">
        <v>2150</v>
      </c>
      <c r="L51" s="107">
        <v>2230</v>
      </c>
      <c r="M51" s="108">
        <v>2222</v>
      </c>
    </row>
    <row r="52" spans="2:13" ht="27.75" customHeight="1" x14ac:dyDescent="0.15">
      <c r="B52" s="1274"/>
      <c r="C52" s="1275"/>
      <c r="D52" s="105"/>
      <c r="E52" s="1276" t="s">
        <v>43</v>
      </c>
      <c r="F52" s="1276"/>
      <c r="G52" s="1276"/>
      <c r="H52" s="1277"/>
      <c r="I52" s="106">
        <v>9128</v>
      </c>
      <c r="J52" s="107">
        <v>9186</v>
      </c>
      <c r="K52" s="107">
        <v>9162</v>
      </c>
      <c r="L52" s="107">
        <v>9215</v>
      </c>
      <c r="M52" s="108">
        <v>9217</v>
      </c>
    </row>
    <row r="53" spans="2:13" ht="27.75" customHeight="1" thickBot="1" x14ac:dyDescent="0.2">
      <c r="B53" s="1278" t="s">
        <v>44</v>
      </c>
      <c r="C53" s="1279"/>
      <c r="D53" s="112"/>
      <c r="E53" s="1280" t="s">
        <v>45</v>
      </c>
      <c r="F53" s="1280"/>
      <c r="G53" s="1280"/>
      <c r="H53" s="1281"/>
      <c r="I53" s="113">
        <v>4393</v>
      </c>
      <c r="J53" s="114">
        <v>4258</v>
      </c>
      <c r="K53" s="114">
        <v>3940</v>
      </c>
      <c r="L53" s="114">
        <v>3137</v>
      </c>
      <c r="M53" s="115">
        <v>2497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GLZSG9sgvx8Vl5Xf1VEPfMiQ+qCV3+RvZ1NcJdxvf2xcGMYVlQi2YOehz6fTK1sQ8ro7BHMGw07zh1ZjlBSsw==" saltValue="05qguldlXeMPIaxJgVqr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7" t="s">
        <v>48</v>
      </c>
      <c r="D55" s="1297"/>
      <c r="E55" s="1298"/>
      <c r="F55" s="127">
        <v>569</v>
      </c>
      <c r="G55" s="127">
        <v>809</v>
      </c>
      <c r="H55" s="128">
        <v>845</v>
      </c>
    </row>
    <row r="56" spans="2:8" ht="52.5" customHeight="1" x14ac:dyDescent="0.15">
      <c r="B56" s="129"/>
      <c r="C56" s="1299" t="s">
        <v>49</v>
      </c>
      <c r="D56" s="1299"/>
      <c r="E56" s="1300"/>
      <c r="F56" s="130">
        <v>2</v>
      </c>
      <c r="G56" s="130">
        <v>2</v>
      </c>
      <c r="H56" s="131">
        <v>2</v>
      </c>
    </row>
    <row r="57" spans="2:8" ht="53.25" customHeight="1" x14ac:dyDescent="0.15">
      <c r="B57" s="129"/>
      <c r="C57" s="1301" t="s">
        <v>50</v>
      </c>
      <c r="D57" s="1301"/>
      <c r="E57" s="1302"/>
      <c r="F57" s="132">
        <v>154</v>
      </c>
      <c r="G57" s="132">
        <v>153</v>
      </c>
      <c r="H57" s="133">
        <v>152</v>
      </c>
    </row>
    <row r="58" spans="2:8" ht="45.75" customHeight="1" x14ac:dyDescent="0.15">
      <c r="B58" s="134"/>
      <c r="C58" s="1289" t="s">
        <v>594</v>
      </c>
      <c r="D58" s="1290"/>
      <c r="E58" s="1291"/>
      <c r="F58" s="135">
        <v>89</v>
      </c>
      <c r="G58" s="135">
        <v>85</v>
      </c>
      <c r="H58" s="136">
        <v>81</v>
      </c>
    </row>
    <row r="59" spans="2:8" ht="45.75" customHeight="1" x14ac:dyDescent="0.15">
      <c r="B59" s="134"/>
      <c r="C59" s="1289" t="s">
        <v>595</v>
      </c>
      <c r="D59" s="1290"/>
      <c r="E59" s="1291"/>
      <c r="F59" s="135">
        <v>50</v>
      </c>
      <c r="G59" s="135">
        <v>50</v>
      </c>
      <c r="H59" s="136">
        <v>50</v>
      </c>
    </row>
    <row r="60" spans="2:8" ht="45.75" customHeight="1" x14ac:dyDescent="0.15">
      <c r="B60" s="134"/>
      <c r="C60" s="1289" t="s">
        <v>596</v>
      </c>
      <c r="D60" s="1290"/>
      <c r="E60" s="1291"/>
      <c r="F60" s="135">
        <v>10</v>
      </c>
      <c r="G60" s="135">
        <v>12</v>
      </c>
      <c r="H60" s="136">
        <v>15</v>
      </c>
    </row>
    <row r="61" spans="2:8" ht="45.75" customHeight="1" x14ac:dyDescent="0.15">
      <c r="B61" s="134"/>
      <c r="C61" s="1289" t="s">
        <v>597</v>
      </c>
      <c r="D61" s="1290"/>
      <c r="E61" s="1291"/>
      <c r="F61" s="135">
        <v>4</v>
      </c>
      <c r="G61" s="135">
        <v>4</v>
      </c>
      <c r="H61" s="136">
        <v>4</v>
      </c>
    </row>
    <row r="62" spans="2:8" ht="45.75" customHeight="1" thickBot="1" x14ac:dyDescent="0.2">
      <c r="B62" s="137"/>
      <c r="C62" s="1292" t="s">
        <v>598</v>
      </c>
      <c r="D62" s="1293"/>
      <c r="E62" s="1294"/>
      <c r="F62" s="138">
        <v>1</v>
      </c>
      <c r="G62" s="138">
        <v>1</v>
      </c>
      <c r="H62" s="139">
        <v>1</v>
      </c>
    </row>
    <row r="63" spans="2:8" ht="52.5" customHeight="1" thickBot="1" x14ac:dyDescent="0.2">
      <c r="B63" s="140"/>
      <c r="C63" s="1295" t="s">
        <v>51</v>
      </c>
      <c r="D63" s="1295"/>
      <c r="E63" s="1296"/>
      <c r="F63" s="141">
        <v>725</v>
      </c>
      <c r="G63" s="141">
        <v>964</v>
      </c>
      <c r="H63" s="142">
        <v>998</v>
      </c>
    </row>
    <row r="64" spans="2:8" ht="15" customHeight="1" x14ac:dyDescent="0.15"/>
    <row r="65" ht="0" hidden="1" customHeight="1" x14ac:dyDescent="0.15"/>
    <row r="66" ht="0" hidden="1" customHeight="1" x14ac:dyDescent="0.15"/>
  </sheetData>
  <sheetProtection algorithmName="SHA-512" hashValue="jh2wt7cxxmiDCFjK67fwy8kPqEvAuFMXenudXtTbOZ9ONciApwMlrwxC4K+XH7a1py9JPOQDcLMsRVt/hHp6Rg==" saltValue="Brm829UoB34nWo22LSIN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1" t="s">
        <v>612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4"/>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4"/>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4"/>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4"/>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03"/>
      <c r="H50" s="1303"/>
      <c r="I50" s="1303"/>
      <c r="J50" s="1303"/>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9" t="s">
        <v>551</v>
      </c>
      <c r="BQ50" s="1309"/>
      <c r="BR50" s="1309"/>
      <c r="BS50" s="1309"/>
      <c r="BT50" s="1309"/>
      <c r="BU50" s="1309"/>
      <c r="BV50" s="1309"/>
      <c r="BW50" s="1309"/>
      <c r="BX50" s="1309" t="s">
        <v>552</v>
      </c>
      <c r="BY50" s="1309"/>
      <c r="BZ50" s="1309"/>
      <c r="CA50" s="1309"/>
      <c r="CB50" s="1309"/>
      <c r="CC50" s="1309"/>
      <c r="CD50" s="1309"/>
      <c r="CE50" s="1309"/>
      <c r="CF50" s="1309" t="s">
        <v>553</v>
      </c>
      <c r="CG50" s="1309"/>
      <c r="CH50" s="1309"/>
      <c r="CI50" s="1309"/>
      <c r="CJ50" s="1309"/>
      <c r="CK50" s="1309"/>
      <c r="CL50" s="1309"/>
      <c r="CM50" s="1309"/>
      <c r="CN50" s="1309" t="s">
        <v>554</v>
      </c>
      <c r="CO50" s="1309"/>
      <c r="CP50" s="1309"/>
      <c r="CQ50" s="1309"/>
      <c r="CR50" s="1309"/>
      <c r="CS50" s="1309"/>
      <c r="CT50" s="1309"/>
      <c r="CU50" s="1309"/>
      <c r="CV50" s="1309" t="s">
        <v>555</v>
      </c>
      <c r="CW50" s="1309"/>
      <c r="CX50" s="1309"/>
      <c r="CY50" s="1309"/>
      <c r="CZ50" s="1309"/>
      <c r="DA50" s="1309"/>
      <c r="DB50" s="1309"/>
      <c r="DC50" s="1309"/>
    </row>
    <row r="51" spans="1:109" ht="13.5" customHeight="1" x14ac:dyDescent="0.15">
      <c r="B51" s="394"/>
      <c r="G51" s="1320"/>
      <c r="H51" s="1320"/>
      <c r="I51" s="1325"/>
      <c r="J51" s="1325"/>
      <c r="K51" s="1310"/>
      <c r="L51" s="1310"/>
      <c r="M51" s="1310"/>
      <c r="N51" s="1310"/>
      <c r="AM51" s="403"/>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24"/>
      <c r="BQ51" s="1305"/>
      <c r="BR51" s="1305"/>
      <c r="BS51" s="1305"/>
      <c r="BT51" s="1305"/>
      <c r="BU51" s="1305"/>
      <c r="BV51" s="1305"/>
      <c r="BW51" s="1305"/>
      <c r="BX51" s="1305">
        <v>74.400000000000006</v>
      </c>
      <c r="BY51" s="1305"/>
      <c r="BZ51" s="1305"/>
      <c r="CA51" s="1305"/>
      <c r="CB51" s="1305"/>
      <c r="CC51" s="1305"/>
      <c r="CD51" s="1305"/>
      <c r="CE51" s="1305"/>
      <c r="CF51" s="1305">
        <v>70.099999999999994</v>
      </c>
      <c r="CG51" s="1305"/>
      <c r="CH51" s="1305"/>
      <c r="CI51" s="1305"/>
      <c r="CJ51" s="1305"/>
      <c r="CK51" s="1305"/>
      <c r="CL51" s="1305"/>
      <c r="CM51" s="1305"/>
      <c r="CN51" s="1305">
        <v>55.9</v>
      </c>
      <c r="CO51" s="1305"/>
      <c r="CP51" s="1305"/>
      <c r="CQ51" s="1305"/>
      <c r="CR51" s="1305"/>
      <c r="CS51" s="1305"/>
      <c r="CT51" s="1305"/>
      <c r="CU51" s="1305"/>
      <c r="CV51" s="1305">
        <v>44</v>
      </c>
      <c r="CW51" s="1305"/>
      <c r="CX51" s="1305"/>
      <c r="CY51" s="1305"/>
      <c r="CZ51" s="1305"/>
      <c r="DA51" s="1305"/>
      <c r="DB51" s="1305"/>
      <c r="DC51" s="1305"/>
    </row>
    <row r="52" spans="1:109" x14ac:dyDescent="0.15">
      <c r="B52" s="394"/>
      <c r="G52" s="1320"/>
      <c r="H52" s="1320"/>
      <c r="I52" s="1325"/>
      <c r="J52" s="1325"/>
      <c r="K52" s="1310"/>
      <c r="L52" s="1310"/>
      <c r="M52" s="1310"/>
      <c r="N52" s="1310"/>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03"/>
      <c r="J53" s="1303"/>
      <c r="K53" s="1310"/>
      <c r="L53" s="1310"/>
      <c r="M53" s="1310"/>
      <c r="N53" s="1310"/>
      <c r="AM53" s="403"/>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24"/>
      <c r="BQ53" s="1305"/>
      <c r="BR53" s="1305"/>
      <c r="BS53" s="1305"/>
      <c r="BT53" s="1305"/>
      <c r="BU53" s="1305"/>
      <c r="BV53" s="1305"/>
      <c r="BW53" s="1305"/>
      <c r="BX53" s="1305">
        <v>57.2</v>
      </c>
      <c r="BY53" s="1305"/>
      <c r="BZ53" s="1305"/>
      <c r="CA53" s="1305"/>
      <c r="CB53" s="1305"/>
      <c r="CC53" s="1305"/>
      <c r="CD53" s="1305"/>
      <c r="CE53" s="1305"/>
      <c r="CF53" s="1305">
        <v>73</v>
      </c>
      <c r="CG53" s="1305"/>
      <c r="CH53" s="1305"/>
      <c r="CI53" s="1305"/>
      <c r="CJ53" s="1305"/>
      <c r="CK53" s="1305"/>
      <c r="CL53" s="1305"/>
      <c r="CM53" s="1305"/>
      <c r="CN53" s="1305">
        <v>73.599999999999994</v>
      </c>
      <c r="CO53" s="1305"/>
      <c r="CP53" s="1305"/>
      <c r="CQ53" s="1305"/>
      <c r="CR53" s="1305"/>
      <c r="CS53" s="1305"/>
      <c r="CT53" s="1305"/>
      <c r="CU53" s="1305"/>
      <c r="CV53" s="1305">
        <v>74.8</v>
      </c>
      <c r="CW53" s="1305"/>
      <c r="CX53" s="1305"/>
      <c r="CY53" s="1305"/>
      <c r="CZ53" s="1305"/>
      <c r="DA53" s="1305"/>
      <c r="DB53" s="1305"/>
      <c r="DC53" s="1305"/>
    </row>
    <row r="54" spans="1:109" x14ac:dyDescent="0.15">
      <c r="A54" s="402"/>
      <c r="B54" s="394"/>
      <c r="G54" s="1320"/>
      <c r="H54" s="1320"/>
      <c r="I54" s="1303"/>
      <c r="J54" s="1303"/>
      <c r="K54" s="1310"/>
      <c r="L54" s="1310"/>
      <c r="M54" s="1310"/>
      <c r="N54" s="1310"/>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03"/>
      <c r="H55" s="1303"/>
      <c r="I55" s="1303"/>
      <c r="J55" s="1303"/>
      <c r="K55" s="1310"/>
      <c r="L55" s="1310"/>
      <c r="M55" s="1310"/>
      <c r="N55" s="1310"/>
      <c r="AN55" s="1309" t="s">
        <v>607</v>
      </c>
      <c r="AO55" s="1309"/>
      <c r="AP55" s="1309"/>
      <c r="AQ55" s="1309"/>
      <c r="AR55" s="1309"/>
      <c r="AS55" s="1309"/>
      <c r="AT55" s="1309"/>
      <c r="AU55" s="1309"/>
      <c r="AV55" s="1309"/>
      <c r="AW55" s="1309"/>
      <c r="AX55" s="1309"/>
      <c r="AY55" s="1309"/>
      <c r="AZ55" s="1309"/>
      <c r="BA55" s="1309"/>
      <c r="BB55" s="1308" t="s">
        <v>605</v>
      </c>
      <c r="BC55" s="1308"/>
      <c r="BD55" s="1308"/>
      <c r="BE55" s="1308"/>
      <c r="BF55" s="1308"/>
      <c r="BG55" s="1308"/>
      <c r="BH55" s="1308"/>
      <c r="BI55" s="1308"/>
      <c r="BJ55" s="1308"/>
      <c r="BK55" s="1308"/>
      <c r="BL55" s="1308"/>
      <c r="BM55" s="1308"/>
      <c r="BN55" s="1308"/>
      <c r="BO55" s="1308"/>
      <c r="BP55" s="1324"/>
      <c r="BQ55" s="1305"/>
      <c r="BR55" s="1305"/>
      <c r="BS55" s="1305"/>
      <c r="BT55" s="1305"/>
      <c r="BU55" s="1305"/>
      <c r="BV55" s="1305"/>
      <c r="BW55" s="1305"/>
      <c r="BX55" s="1305">
        <v>13</v>
      </c>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x14ac:dyDescent="0.15">
      <c r="A56" s="402"/>
      <c r="B56" s="394"/>
      <c r="G56" s="1303"/>
      <c r="H56" s="1303"/>
      <c r="I56" s="1303"/>
      <c r="J56" s="1303"/>
      <c r="K56" s="1310"/>
      <c r="L56" s="1310"/>
      <c r="M56" s="1310"/>
      <c r="N56" s="1310"/>
      <c r="AN56" s="1309"/>
      <c r="AO56" s="1309"/>
      <c r="AP56" s="1309"/>
      <c r="AQ56" s="1309"/>
      <c r="AR56" s="1309"/>
      <c r="AS56" s="1309"/>
      <c r="AT56" s="1309"/>
      <c r="AU56" s="1309"/>
      <c r="AV56" s="1309"/>
      <c r="AW56" s="1309"/>
      <c r="AX56" s="1309"/>
      <c r="AY56" s="1309"/>
      <c r="AZ56" s="1309"/>
      <c r="BA56" s="1309"/>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03"/>
      <c r="H57" s="1303"/>
      <c r="I57" s="1306"/>
      <c r="J57" s="1306"/>
      <c r="K57" s="1310"/>
      <c r="L57" s="1310"/>
      <c r="M57" s="1310"/>
      <c r="N57" s="1310"/>
      <c r="AM57" s="387"/>
      <c r="AN57" s="1309"/>
      <c r="AO57" s="1309"/>
      <c r="AP57" s="1309"/>
      <c r="AQ57" s="1309"/>
      <c r="AR57" s="1309"/>
      <c r="AS57" s="1309"/>
      <c r="AT57" s="1309"/>
      <c r="AU57" s="1309"/>
      <c r="AV57" s="1309"/>
      <c r="AW57" s="1309"/>
      <c r="AX57" s="1309"/>
      <c r="AY57" s="1309"/>
      <c r="AZ57" s="1309"/>
      <c r="BA57" s="1309"/>
      <c r="BB57" s="1308" t="s">
        <v>606</v>
      </c>
      <c r="BC57" s="1308"/>
      <c r="BD57" s="1308"/>
      <c r="BE57" s="1308"/>
      <c r="BF57" s="1308"/>
      <c r="BG57" s="1308"/>
      <c r="BH57" s="1308"/>
      <c r="BI57" s="1308"/>
      <c r="BJ57" s="1308"/>
      <c r="BK57" s="1308"/>
      <c r="BL57" s="1308"/>
      <c r="BM57" s="1308"/>
      <c r="BN57" s="1308"/>
      <c r="BO57" s="1308"/>
      <c r="BP57" s="1324"/>
      <c r="BQ57" s="1305"/>
      <c r="BR57" s="1305"/>
      <c r="BS57" s="1305"/>
      <c r="BT57" s="1305"/>
      <c r="BU57" s="1305"/>
      <c r="BV57" s="1305"/>
      <c r="BW57" s="1305"/>
      <c r="BX57" s="1305">
        <v>53.4</v>
      </c>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03"/>
      <c r="H58" s="1303"/>
      <c r="I58" s="1306"/>
      <c r="J58" s="1306"/>
      <c r="K58" s="1310"/>
      <c r="L58" s="1310"/>
      <c r="M58" s="1310"/>
      <c r="N58" s="1310"/>
      <c r="AM58" s="387"/>
      <c r="AN58" s="1309"/>
      <c r="AO58" s="1309"/>
      <c r="AP58" s="1309"/>
      <c r="AQ58" s="1309"/>
      <c r="AR58" s="1309"/>
      <c r="AS58" s="1309"/>
      <c r="AT58" s="1309"/>
      <c r="AU58" s="1309"/>
      <c r="AV58" s="1309"/>
      <c r="AW58" s="1309"/>
      <c r="AX58" s="1309"/>
      <c r="AY58" s="1309"/>
      <c r="AZ58" s="1309"/>
      <c r="BA58" s="1309"/>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1" t="s">
        <v>613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4"/>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4"/>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4"/>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4"/>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03"/>
      <c r="H72" s="1303"/>
      <c r="I72" s="1303"/>
      <c r="J72" s="1303"/>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9" t="s">
        <v>551</v>
      </c>
      <c r="BQ72" s="1309"/>
      <c r="BR72" s="1309"/>
      <c r="BS72" s="1309"/>
      <c r="BT72" s="1309"/>
      <c r="BU72" s="1309"/>
      <c r="BV72" s="1309"/>
      <c r="BW72" s="1309"/>
      <c r="BX72" s="1309" t="s">
        <v>552</v>
      </c>
      <c r="BY72" s="1309"/>
      <c r="BZ72" s="1309"/>
      <c r="CA72" s="1309"/>
      <c r="CB72" s="1309"/>
      <c r="CC72" s="1309"/>
      <c r="CD72" s="1309"/>
      <c r="CE72" s="1309"/>
      <c r="CF72" s="1309" t="s">
        <v>553</v>
      </c>
      <c r="CG72" s="1309"/>
      <c r="CH72" s="1309"/>
      <c r="CI72" s="1309"/>
      <c r="CJ72" s="1309"/>
      <c r="CK72" s="1309"/>
      <c r="CL72" s="1309"/>
      <c r="CM72" s="1309"/>
      <c r="CN72" s="1309" t="s">
        <v>554</v>
      </c>
      <c r="CO72" s="1309"/>
      <c r="CP72" s="1309"/>
      <c r="CQ72" s="1309"/>
      <c r="CR72" s="1309"/>
      <c r="CS72" s="1309"/>
      <c r="CT72" s="1309"/>
      <c r="CU72" s="1309"/>
      <c r="CV72" s="1309" t="s">
        <v>555</v>
      </c>
      <c r="CW72" s="1309"/>
      <c r="CX72" s="1309"/>
      <c r="CY72" s="1309"/>
      <c r="CZ72" s="1309"/>
      <c r="DA72" s="1309"/>
      <c r="DB72" s="1309"/>
      <c r="DC72" s="1309"/>
    </row>
    <row r="73" spans="2:107" x14ac:dyDescent="0.15">
      <c r="B73" s="394"/>
      <c r="G73" s="1320"/>
      <c r="H73" s="1320"/>
      <c r="I73" s="1320"/>
      <c r="J73" s="1320"/>
      <c r="K73" s="1304"/>
      <c r="L73" s="1304"/>
      <c r="M73" s="1304"/>
      <c r="N73" s="1304"/>
      <c r="AM73" s="403"/>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v>79.7</v>
      </c>
      <c r="BQ73" s="1305"/>
      <c r="BR73" s="1305"/>
      <c r="BS73" s="1305"/>
      <c r="BT73" s="1305"/>
      <c r="BU73" s="1305"/>
      <c r="BV73" s="1305"/>
      <c r="BW73" s="1305"/>
      <c r="BX73" s="1305">
        <v>74.400000000000006</v>
      </c>
      <c r="BY73" s="1305"/>
      <c r="BZ73" s="1305"/>
      <c r="CA73" s="1305"/>
      <c r="CB73" s="1305"/>
      <c r="CC73" s="1305"/>
      <c r="CD73" s="1305"/>
      <c r="CE73" s="1305"/>
      <c r="CF73" s="1305">
        <v>70.099999999999994</v>
      </c>
      <c r="CG73" s="1305"/>
      <c r="CH73" s="1305"/>
      <c r="CI73" s="1305"/>
      <c r="CJ73" s="1305"/>
      <c r="CK73" s="1305"/>
      <c r="CL73" s="1305"/>
      <c r="CM73" s="1305"/>
      <c r="CN73" s="1305">
        <v>55.9</v>
      </c>
      <c r="CO73" s="1305"/>
      <c r="CP73" s="1305"/>
      <c r="CQ73" s="1305"/>
      <c r="CR73" s="1305"/>
      <c r="CS73" s="1305"/>
      <c r="CT73" s="1305"/>
      <c r="CU73" s="1305"/>
      <c r="CV73" s="1305">
        <v>44</v>
      </c>
      <c r="CW73" s="1305"/>
      <c r="CX73" s="1305"/>
      <c r="CY73" s="1305"/>
      <c r="CZ73" s="1305"/>
      <c r="DA73" s="1305"/>
      <c r="DB73" s="1305"/>
      <c r="DC73" s="1305"/>
    </row>
    <row r="74" spans="2:107" x14ac:dyDescent="0.15">
      <c r="B74" s="394"/>
      <c r="G74" s="1320"/>
      <c r="H74" s="1320"/>
      <c r="I74" s="1320"/>
      <c r="J74" s="1320"/>
      <c r="K74" s="1304"/>
      <c r="L74" s="1304"/>
      <c r="M74" s="1304"/>
      <c r="N74" s="1304"/>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03"/>
      <c r="J75" s="1303"/>
      <c r="K75" s="1310"/>
      <c r="L75" s="1310"/>
      <c r="M75" s="1310"/>
      <c r="N75" s="1310"/>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3.3</v>
      </c>
      <c r="BQ75" s="1305"/>
      <c r="BR75" s="1305"/>
      <c r="BS75" s="1305"/>
      <c r="BT75" s="1305"/>
      <c r="BU75" s="1305"/>
      <c r="BV75" s="1305"/>
      <c r="BW75" s="1305"/>
      <c r="BX75" s="1305">
        <v>3.8</v>
      </c>
      <c r="BY75" s="1305"/>
      <c r="BZ75" s="1305"/>
      <c r="CA75" s="1305"/>
      <c r="CB75" s="1305"/>
      <c r="CC75" s="1305"/>
      <c r="CD75" s="1305"/>
      <c r="CE75" s="1305"/>
      <c r="CF75" s="1305">
        <v>4.7</v>
      </c>
      <c r="CG75" s="1305"/>
      <c r="CH75" s="1305"/>
      <c r="CI75" s="1305"/>
      <c r="CJ75" s="1305"/>
      <c r="CK75" s="1305"/>
      <c r="CL75" s="1305"/>
      <c r="CM75" s="1305"/>
      <c r="CN75" s="1305">
        <v>5.7</v>
      </c>
      <c r="CO75" s="1305"/>
      <c r="CP75" s="1305"/>
      <c r="CQ75" s="1305"/>
      <c r="CR75" s="1305"/>
      <c r="CS75" s="1305"/>
      <c r="CT75" s="1305"/>
      <c r="CU75" s="1305"/>
      <c r="CV75" s="1305">
        <v>6.3</v>
      </c>
      <c r="CW75" s="1305"/>
      <c r="CX75" s="1305"/>
      <c r="CY75" s="1305"/>
      <c r="CZ75" s="1305"/>
      <c r="DA75" s="1305"/>
      <c r="DB75" s="1305"/>
      <c r="DC75" s="1305"/>
    </row>
    <row r="76" spans="2:107" x14ac:dyDescent="0.15">
      <c r="B76" s="394"/>
      <c r="G76" s="1320"/>
      <c r="H76" s="1320"/>
      <c r="I76" s="1303"/>
      <c r="J76" s="1303"/>
      <c r="K76" s="1310"/>
      <c r="L76" s="1310"/>
      <c r="M76" s="1310"/>
      <c r="N76" s="1310"/>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03"/>
      <c r="H77" s="1303"/>
      <c r="I77" s="1303"/>
      <c r="J77" s="1303"/>
      <c r="K77" s="1304"/>
      <c r="L77" s="1304"/>
      <c r="M77" s="1304"/>
      <c r="N77" s="1304"/>
      <c r="AN77" s="1309" t="s">
        <v>607</v>
      </c>
      <c r="AO77" s="1309"/>
      <c r="AP77" s="1309"/>
      <c r="AQ77" s="1309"/>
      <c r="AR77" s="1309"/>
      <c r="AS77" s="1309"/>
      <c r="AT77" s="1309"/>
      <c r="AU77" s="1309"/>
      <c r="AV77" s="1309"/>
      <c r="AW77" s="1309"/>
      <c r="AX77" s="1309"/>
      <c r="AY77" s="1309"/>
      <c r="AZ77" s="1309"/>
      <c r="BA77" s="1309"/>
      <c r="BB77" s="1308" t="s">
        <v>605</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x14ac:dyDescent="0.15">
      <c r="B78" s="394"/>
      <c r="G78" s="1303"/>
      <c r="H78" s="1303"/>
      <c r="I78" s="1303"/>
      <c r="J78" s="1303"/>
      <c r="K78" s="1304"/>
      <c r="L78" s="1304"/>
      <c r="M78" s="1304"/>
      <c r="N78" s="1304"/>
      <c r="AN78" s="1309"/>
      <c r="AO78" s="1309"/>
      <c r="AP78" s="1309"/>
      <c r="AQ78" s="1309"/>
      <c r="AR78" s="1309"/>
      <c r="AS78" s="1309"/>
      <c r="AT78" s="1309"/>
      <c r="AU78" s="1309"/>
      <c r="AV78" s="1309"/>
      <c r="AW78" s="1309"/>
      <c r="AX78" s="1309"/>
      <c r="AY78" s="1309"/>
      <c r="AZ78" s="1309"/>
      <c r="BA78" s="1309"/>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03"/>
      <c r="H79" s="1303"/>
      <c r="I79" s="1306"/>
      <c r="J79" s="1306"/>
      <c r="K79" s="1307"/>
      <c r="L79" s="1307"/>
      <c r="M79" s="1307"/>
      <c r="N79" s="1307"/>
      <c r="AN79" s="1309"/>
      <c r="AO79" s="1309"/>
      <c r="AP79" s="1309"/>
      <c r="AQ79" s="1309"/>
      <c r="AR79" s="1309"/>
      <c r="AS79" s="1309"/>
      <c r="AT79" s="1309"/>
      <c r="AU79" s="1309"/>
      <c r="AV79" s="1309"/>
      <c r="AW79" s="1309"/>
      <c r="AX79" s="1309"/>
      <c r="AY79" s="1309"/>
      <c r="AZ79" s="1309"/>
      <c r="BA79" s="1309"/>
      <c r="BB79" s="1308" t="s">
        <v>609</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x14ac:dyDescent="0.15">
      <c r="B80" s="394"/>
      <c r="G80" s="1303"/>
      <c r="H80" s="1303"/>
      <c r="I80" s="1306"/>
      <c r="J80" s="1306"/>
      <c r="K80" s="1307"/>
      <c r="L80" s="1307"/>
      <c r="M80" s="1307"/>
      <c r="N80" s="1307"/>
      <c r="AN80" s="1309"/>
      <c r="AO80" s="1309"/>
      <c r="AP80" s="1309"/>
      <c r="AQ80" s="1309"/>
      <c r="AR80" s="1309"/>
      <c r="AS80" s="1309"/>
      <c r="AT80" s="1309"/>
      <c r="AU80" s="1309"/>
      <c r="AV80" s="1309"/>
      <c r="AW80" s="1309"/>
      <c r="AX80" s="1309"/>
      <c r="AY80" s="1309"/>
      <c r="AZ80" s="1309"/>
      <c r="BA80" s="1309"/>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QB44rcY+KuJqOgLdqmbKqMzkZ+Un3S3RMZYAnLj2ZIp7rlOA5BRk3qItrkY8xsNW2yWgiPPxUCB4Q+QZawKYw==" saltValue="fs3vf9TNa7LOaNZeCfQK0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31" sqref="A3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dPYFT7KJemnffGzAIka9Ld0quJtDGjqkUf4bAvfH3G7bipuMW0zJRyBwMP5DXhY5pbGNSmgiqtOEihahgi4jA==" saltValue="YMVRw+iIOWfzYtnWAglSe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9" zoomScale="70" zoomScaleNormal="70" zoomScaleSheetLayoutView="55" workbookViewId="0">
      <selection activeCell="A31" sqref="A3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bLuiC37xM65ta+jp7KAXZvdoy7iENQ+IF7mXzHLNeT86T45tekQ1suZG30fH3rXXvL25VHd+dXxj8kqeIDOqQ==" saltValue="mUb5MFItUWrI40A38lRGc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70457</v>
      </c>
      <c r="E3" s="161"/>
      <c r="F3" s="162">
        <v>53292</v>
      </c>
      <c r="G3" s="163"/>
      <c r="H3" s="164"/>
    </row>
    <row r="4" spans="1:8" x14ac:dyDescent="0.15">
      <c r="A4" s="165"/>
      <c r="B4" s="166"/>
      <c r="C4" s="167"/>
      <c r="D4" s="168">
        <v>35776</v>
      </c>
      <c r="E4" s="169"/>
      <c r="F4" s="170">
        <v>28900</v>
      </c>
      <c r="G4" s="171"/>
      <c r="H4" s="172"/>
    </row>
    <row r="5" spans="1:8" x14ac:dyDescent="0.15">
      <c r="A5" s="153" t="s">
        <v>543</v>
      </c>
      <c r="B5" s="158"/>
      <c r="C5" s="159"/>
      <c r="D5" s="160">
        <v>21415</v>
      </c>
      <c r="E5" s="161"/>
      <c r="F5" s="162">
        <v>49919</v>
      </c>
      <c r="G5" s="163"/>
      <c r="H5" s="164"/>
    </row>
    <row r="6" spans="1:8" x14ac:dyDescent="0.15">
      <c r="A6" s="165"/>
      <c r="B6" s="166"/>
      <c r="C6" s="167"/>
      <c r="D6" s="168">
        <v>10665</v>
      </c>
      <c r="E6" s="169"/>
      <c r="F6" s="170">
        <v>26398</v>
      </c>
      <c r="G6" s="171"/>
      <c r="H6" s="172"/>
    </row>
    <row r="7" spans="1:8" x14ac:dyDescent="0.15">
      <c r="A7" s="153" t="s">
        <v>544</v>
      </c>
      <c r="B7" s="158"/>
      <c r="C7" s="159"/>
      <c r="D7" s="160">
        <v>16269</v>
      </c>
      <c r="E7" s="161"/>
      <c r="F7" s="162">
        <v>47738</v>
      </c>
      <c r="G7" s="163"/>
      <c r="H7" s="164"/>
    </row>
    <row r="8" spans="1:8" x14ac:dyDescent="0.15">
      <c r="A8" s="165"/>
      <c r="B8" s="166"/>
      <c r="C8" s="167"/>
      <c r="D8" s="168">
        <v>5863</v>
      </c>
      <c r="E8" s="169"/>
      <c r="F8" s="170">
        <v>24937</v>
      </c>
      <c r="G8" s="171"/>
      <c r="H8" s="172"/>
    </row>
    <row r="9" spans="1:8" x14ac:dyDescent="0.15">
      <c r="A9" s="153" t="s">
        <v>545</v>
      </c>
      <c r="B9" s="158"/>
      <c r="C9" s="159"/>
      <c r="D9" s="160">
        <v>25902</v>
      </c>
      <c r="E9" s="161"/>
      <c r="F9" s="162">
        <v>52191</v>
      </c>
      <c r="G9" s="163"/>
      <c r="H9" s="164"/>
    </row>
    <row r="10" spans="1:8" x14ac:dyDescent="0.15">
      <c r="A10" s="165"/>
      <c r="B10" s="166"/>
      <c r="C10" s="167"/>
      <c r="D10" s="168">
        <v>9650</v>
      </c>
      <c r="E10" s="169"/>
      <c r="F10" s="170">
        <v>24843</v>
      </c>
      <c r="G10" s="171"/>
      <c r="H10" s="172"/>
    </row>
    <row r="11" spans="1:8" x14ac:dyDescent="0.15">
      <c r="A11" s="153" t="s">
        <v>546</v>
      </c>
      <c r="B11" s="158"/>
      <c r="C11" s="159"/>
      <c r="D11" s="160">
        <v>16985</v>
      </c>
      <c r="E11" s="161"/>
      <c r="F11" s="162">
        <v>47387</v>
      </c>
      <c r="G11" s="163"/>
      <c r="H11" s="164"/>
    </row>
    <row r="12" spans="1:8" x14ac:dyDescent="0.15">
      <c r="A12" s="165"/>
      <c r="B12" s="166"/>
      <c r="C12" s="173"/>
      <c r="D12" s="168">
        <v>8026</v>
      </c>
      <c r="E12" s="169"/>
      <c r="F12" s="170">
        <v>24928</v>
      </c>
      <c r="G12" s="171"/>
      <c r="H12" s="172"/>
    </row>
    <row r="13" spans="1:8" x14ac:dyDescent="0.15">
      <c r="A13" s="153"/>
      <c r="B13" s="158"/>
      <c r="C13" s="174"/>
      <c r="D13" s="175">
        <v>30206</v>
      </c>
      <c r="E13" s="176"/>
      <c r="F13" s="177">
        <v>50105</v>
      </c>
      <c r="G13" s="178"/>
      <c r="H13" s="164"/>
    </row>
    <row r="14" spans="1:8" x14ac:dyDescent="0.15">
      <c r="A14" s="165"/>
      <c r="B14" s="166"/>
      <c r="C14" s="167"/>
      <c r="D14" s="168">
        <v>13996</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6.25</v>
      </c>
      <c r="C19" s="179">
        <f>ROUND(VALUE(SUBSTITUTE(実質収支比率等に係る経年分析!G$48,"▲","-")),2)</f>
        <v>4.72</v>
      </c>
      <c r="D19" s="179">
        <f>ROUND(VALUE(SUBSTITUTE(実質収支比率等に係る経年分析!H$48,"▲","-")),2)</f>
        <v>5.16</v>
      </c>
      <c r="E19" s="179">
        <f>ROUND(VALUE(SUBSTITUTE(実質収支比率等に係る経年分析!I$48,"▲","-")),2)</f>
        <v>3.66</v>
      </c>
      <c r="F19" s="179">
        <f>ROUND(VALUE(SUBSTITUTE(実質収支比率等に係る経年分析!J$48,"▲","-")),2)</f>
        <v>3.41</v>
      </c>
    </row>
    <row r="20" spans="1:11" x14ac:dyDescent="0.15">
      <c r="A20" s="179" t="s">
        <v>55</v>
      </c>
      <c r="B20" s="179">
        <f>ROUND(VALUE(SUBSTITUTE(実質収支比率等に係る経年分析!F$47,"▲","-")),2)</f>
        <v>8.23</v>
      </c>
      <c r="C20" s="179">
        <f>ROUND(VALUE(SUBSTITUTE(実質収支比率等に係る経年分析!G$47,"▲","-")),2)</f>
        <v>9.52</v>
      </c>
      <c r="D20" s="179">
        <f>ROUND(VALUE(SUBSTITUTE(実質収支比率等に係る経年分析!H$47,"▲","-")),2)</f>
        <v>9.02</v>
      </c>
      <c r="E20" s="179">
        <f>ROUND(VALUE(SUBSTITUTE(実質収支比率等に係る経年分析!I$47,"▲","-")),2)</f>
        <v>12.89</v>
      </c>
      <c r="F20" s="179">
        <f>ROUND(VALUE(SUBSTITUTE(実質収支比率等に係る経年分析!J$47,"▲","-")),2)</f>
        <v>13.25</v>
      </c>
    </row>
    <row r="21" spans="1:11" x14ac:dyDescent="0.15">
      <c r="A21" s="179" t="s">
        <v>56</v>
      </c>
      <c r="B21" s="179">
        <f>IF(ISNUMBER(VALUE(SUBSTITUTE(実質収支比率等に係る経年分析!F$49,"▲","-"))),ROUND(VALUE(SUBSTITUTE(実質収支比率等に係る経年分析!F$49,"▲","-")),2),NA())</f>
        <v>-8.23</v>
      </c>
      <c r="C21" s="179">
        <f>IF(ISNUMBER(VALUE(SUBSTITUTE(実質収支比率等に係る経年分析!G$49,"▲","-"))),ROUND(VALUE(SUBSTITUTE(実質収支比率等に係る経年分析!G$49,"▲","-")),2),NA())</f>
        <v>-5.23</v>
      </c>
      <c r="D21" s="179">
        <f>IF(ISNUMBER(VALUE(SUBSTITUTE(実質収支比率等に係る経年分析!H$49,"▲","-"))),ROUND(VALUE(SUBSTITUTE(実質収支比率等に係る経年分析!H$49,"▲","-")),2),NA())</f>
        <v>-4.2300000000000004</v>
      </c>
      <c r="E21" s="179">
        <f>IF(ISNUMBER(VALUE(SUBSTITUTE(実質収支比率等に係る経年分析!I$49,"▲","-"))),ROUND(VALUE(SUBSTITUTE(実質収支比率等に係る経年分析!I$49,"▲","-")),2),NA())</f>
        <v>-2</v>
      </c>
      <c r="F21" s="179">
        <f>IF(ISNUMBER(VALUE(SUBSTITUTE(実質収支比率等に係る経年分析!J$49,"▲","-"))),ROUND(VALUE(SUBSTITUTE(実質収支比率等に係る経年分析!J$49,"▲","-")),2),NA())</f>
        <v>-2.2999999999999998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0.14000000000000001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0.57999999999999996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0.56999999999999995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18.48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20.38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907</v>
      </c>
      <c r="E42" s="181"/>
      <c r="F42" s="181"/>
      <c r="G42" s="181">
        <f>'実質公債費比率（分子）の構造'!L$52</f>
        <v>846</v>
      </c>
      <c r="H42" s="181"/>
      <c r="I42" s="181"/>
      <c r="J42" s="181">
        <f>'実質公債費比率（分子）の構造'!M$52</f>
        <v>804</v>
      </c>
      <c r="K42" s="181"/>
      <c r="L42" s="181"/>
      <c r="M42" s="181">
        <f>'実質公債費比率（分子）の構造'!N$52</f>
        <v>802</v>
      </c>
      <c r="N42" s="181"/>
      <c r="O42" s="181"/>
      <c r="P42" s="181">
        <f>'実質公債費比率（分子）の構造'!O$52</f>
        <v>828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42</v>
      </c>
      <c r="C45" s="181"/>
      <c r="D45" s="181"/>
      <c r="E45" s="181">
        <f>'実質公債費比率（分子）の構造'!L$49</f>
        <v>38</v>
      </c>
      <c r="F45" s="181"/>
      <c r="G45" s="181"/>
      <c r="H45" s="181">
        <f>'実質公債費比率（分子）の構造'!M$49</f>
        <v>36</v>
      </c>
      <c r="I45" s="181"/>
      <c r="J45" s="181"/>
      <c r="K45" s="181">
        <f>'実質公債費比率（分子）の構造'!N$49</f>
        <v>34</v>
      </c>
      <c r="L45" s="181"/>
      <c r="M45" s="181"/>
      <c r="N45" s="181">
        <f>'実質公債費比率（分子）の構造'!O$49</f>
        <v>35</v>
      </c>
      <c r="O45" s="181"/>
      <c r="P45" s="181"/>
    </row>
    <row r="46" spans="1:16" x14ac:dyDescent="0.15">
      <c r="A46" s="181" t="s">
        <v>67</v>
      </c>
      <c r="B46" s="181">
        <f>'実質公債費比率（分子）の構造'!K$48</f>
        <v>198</v>
      </c>
      <c r="C46" s="181"/>
      <c r="D46" s="181"/>
      <c r="E46" s="181">
        <f>'実質公債費比率（分子）の構造'!L$48</f>
        <v>206</v>
      </c>
      <c r="F46" s="181"/>
      <c r="G46" s="181"/>
      <c r="H46" s="181">
        <f>'実質公債費比率（分子）の構造'!M$48</f>
        <v>193</v>
      </c>
      <c r="I46" s="181"/>
      <c r="J46" s="181"/>
      <c r="K46" s="181">
        <f>'実質公債費比率（分子）の構造'!N$48</f>
        <v>162</v>
      </c>
      <c r="L46" s="181"/>
      <c r="M46" s="181"/>
      <c r="N46" s="181">
        <f>'実質公債費比率（分子）の構造'!O$48</f>
        <v>198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829</v>
      </c>
      <c r="C49" s="181"/>
      <c r="D49" s="181"/>
      <c r="E49" s="181">
        <f>'実質公債費比率（分子）の構造'!L$45</f>
        <v>892</v>
      </c>
      <c r="F49" s="181"/>
      <c r="G49" s="181"/>
      <c r="H49" s="181">
        <f>'実質公債費比率（分子）の構造'!M$45</f>
        <v>923</v>
      </c>
      <c r="I49" s="181"/>
      <c r="J49" s="181"/>
      <c r="K49" s="181">
        <f>'実質公債費比率（分子）の構造'!N$45</f>
        <v>948</v>
      </c>
      <c r="L49" s="181"/>
      <c r="M49" s="181"/>
      <c r="N49" s="181">
        <f>'実質公債費比率（分子）の構造'!O$45</f>
        <v>975</v>
      </c>
      <c r="O49" s="181"/>
      <c r="P49" s="181"/>
    </row>
    <row r="50" spans="1:16" x14ac:dyDescent="0.15">
      <c r="A50" s="181" t="s">
        <v>71</v>
      </c>
      <c r="B50" s="181" t="e">
        <f>NA()</f>
        <v>#N/A</v>
      </c>
      <c r="C50" s="181">
        <f>IF(ISNUMBER('実質公債費比率（分子）の構造'!K$53),'実質公債費比率（分子）の構造'!K$53,NA())</f>
        <v>162</v>
      </c>
      <c r="D50" s="181" t="e">
        <f>NA()</f>
        <v>#N/A</v>
      </c>
      <c r="E50" s="181" t="e">
        <f>NA()</f>
        <v>#N/A</v>
      </c>
      <c r="F50" s="181">
        <f>IF(ISNUMBER('実質公債費比率（分子）の構造'!L$53),'実質公債費比率（分子）の構造'!L$53,NA())</f>
        <v>290</v>
      </c>
      <c r="G50" s="181" t="e">
        <f>NA()</f>
        <v>#N/A</v>
      </c>
      <c r="H50" s="181" t="e">
        <f>NA()</f>
        <v>#N/A</v>
      </c>
      <c r="I50" s="181">
        <f>IF(ISNUMBER('実質公債費比率（分子）の構造'!M$53),'実質公債費比率（分子）の構造'!M$53,NA())</f>
        <v>348</v>
      </c>
      <c r="J50" s="181" t="e">
        <f>NA()</f>
        <v>#N/A</v>
      </c>
      <c r="K50" s="181" t="e">
        <f>NA()</f>
        <v>#N/A</v>
      </c>
      <c r="L50" s="181">
        <f>IF(ISNUMBER('実質公債費比率（分子）の構造'!N$53),'実質公債費比率（分子）の構造'!N$53,NA())</f>
        <v>342</v>
      </c>
      <c r="M50" s="181" t="e">
        <f>NA()</f>
        <v>#N/A</v>
      </c>
      <c r="N50" s="181" t="e">
        <f>NA()</f>
        <v>#N/A</v>
      </c>
      <c r="O50" s="181">
        <f>IF(ISNUMBER('実質公債費比率（分子）の構造'!O$53),'実質公債費比率（分子）の構造'!O$53,NA())</f>
        <v>380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9128</v>
      </c>
      <c r="E56" s="180"/>
      <c r="F56" s="180"/>
      <c r="G56" s="180">
        <f>'将来負担比率（分子）の構造'!J$52</f>
        <v>9186</v>
      </c>
      <c r="H56" s="180"/>
      <c r="I56" s="180"/>
      <c r="J56" s="180">
        <f>'将来負担比率（分子）の構造'!K$52</f>
        <v>9162</v>
      </c>
      <c r="K56" s="180"/>
      <c r="L56" s="180"/>
      <c r="M56" s="180">
        <f>'将来負担比率（分子）の構造'!L$52</f>
        <v>9215</v>
      </c>
      <c r="N56" s="180"/>
      <c r="O56" s="180"/>
      <c r="P56" s="180">
        <f>'将来負担比率（分子）の構造'!M$52</f>
        <v>9217</v>
      </c>
    </row>
    <row r="57" spans="1:16" x14ac:dyDescent="0.15">
      <c r="A57" s="180" t="s">
        <v>42</v>
      </c>
      <c r="B57" s="180"/>
      <c r="C57" s="180"/>
      <c r="D57" s="180">
        <f>'将来負担比率（分子）の構造'!I$51</f>
        <v>2325</v>
      </c>
      <c r="E57" s="180"/>
      <c r="F57" s="180"/>
      <c r="G57" s="180">
        <f>'将来負担比率（分子）の構造'!J$51</f>
        <v>2207</v>
      </c>
      <c r="H57" s="180"/>
      <c r="I57" s="180"/>
      <c r="J57" s="180">
        <f>'将来負担比率（分子）の構造'!K$51</f>
        <v>2150</v>
      </c>
      <c r="K57" s="180"/>
      <c r="L57" s="180"/>
      <c r="M57" s="180">
        <f>'将来負担比率（分子）の構造'!L$51</f>
        <v>2230</v>
      </c>
      <c r="N57" s="180"/>
      <c r="O57" s="180"/>
      <c r="P57" s="180">
        <f>'将来負担比率（分子）の構造'!M$51</f>
        <v>2222</v>
      </c>
    </row>
    <row r="58" spans="1:16" x14ac:dyDescent="0.15">
      <c r="A58" s="180" t="s">
        <v>41</v>
      </c>
      <c r="B58" s="180"/>
      <c r="C58" s="180"/>
      <c r="D58" s="180">
        <f>'将来負担比率（分子）の構造'!I$50</f>
        <v>1004</v>
      </c>
      <c r="E58" s="180"/>
      <c r="F58" s="180"/>
      <c r="G58" s="180">
        <f>'将来負担比率（分子）の構造'!J$50</f>
        <v>1059</v>
      </c>
      <c r="H58" s="180"/>
      <c r="I58" s="180"/>
      <c r="J58" s="180">
        <f>'将来負担比率（分子）の構造'!K$50</f>
        <v>1182</v>
      </c>
      <c r="K58" s="180"/>
      <c r="L58" s="180"/>
      <c r="M58" s="180">
        <f>'将来負担比率（分子）の構造'!L$50</f>
        <v>1633</v>
      </c>
      <c r="N58" s="180"/>
      <c r="O58" s="180"/>
      <c r="P58" s="180">
        <f>'将来負担比率（分子）の構造'!M$50</f>
        <v>1800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2830</v>
      </c>
      <c r="C62" s="180"/>
      <c r="D62" s="180"/>
      <c r="E62" s="180">
        <f>'将来負担比率（分子）の構造'!J$45</f>
        <v>2653</v>
      </c>
      <c r="F62" s="180"/>
      <c r="G62" s="180"/>
      <c r="H62" s="180">
        <f>'将来負担比率（分子）の構造'!K$45</f>
        <v>2611</v>
      </c>
      <c r="I62" s="180"/>
      <c r="J62" s="180"/>
      <c r="K62" s="180">
        <f>'将来負担比率（分子）の構造'!L$45</f>
        <v>2592</v>
      </c>
      <c r="L62" s="180"/>
      <c r="M62" s="180"/>
      <c r="N62" s="180">
        <f>'将来負担比率（分子）の構造'!M$45</f>
        <v>2484</v>
      </c>
      <c r="O62" s="180"/>
      <c r="P62" s="180"/>
    </row>
    <row r="63" spans="1:16" x14ac:dyDescent="0.15">
      <c r="A63" s="180" t="s">
        <v>34</v>
      </c>
      <c r="B63" s="180">
        <f>'将来負担比率（分子）の構造'!I$44</f>
        <v>258</v>
      </c>
      <c r="C63" s="180"/>
      <c r="D63" s="180"/>
      <c r="E63" s="180">
        <f>'将来負担比率（分子）の構造'!J$44</f>
        <v>272</v>
      </c>
      <c r="F63" s="180"/>
      <c r="G63" s="180"/>
      <c r="H63" s="180">
        <f>'将来負担比率（分子）の構造'!K$44</f>
        <v>248</v>
      </c>
      <c r="I63" s="180"/>
      <c r="J63" s="180"/>
      <c r="K63" s="180">
        <f>'将来負担比率（分子）の構造'!L$44</f>
        <v>242</v>
      </c>
      <c r="L63" s="180"/>
      <c r="M63" s="180"/>
      <c r="N63" s="180">
        <f>'将来負担比率（分子）の構造'!M$44</f>
        <v>211</v>
      </c>
      <c r="O63" s="180"/>
      <c r="P63" s="180"/>
    </row>
    <row r="64" spans="1:16" x14ac:dyDescent="0.15">
      <c r="A64" s="180" t="s">
        <v>33</v>
      </c>
      <c r="B64" s="180">
        <f>'将来負担比率（分子）の構造'!I$43</f>
        <v>3636</v>
      </c>
      <c r="C64" s="180"/>
      <c r="D64" s="180"/>
      <c r="E64" s="180">
        <f>'将来負担比率（分子）の構造'!J$43</f>
        <v>3688</v>
      </c>
      <c r="F64" s="180"/>
      <c r="G64" s="180"/>
      <c r="H64" s="180">
        <f>'将来負担比率（分子）の構造'!K$43</f>
        <v>3687</v>
      </c>
      <c r="I64" s="180"/>
      <c r="J64" s="180"/>
      <c r="K64" s="180">
        <f>'将来負担比率（分子）の構造'!L$43</f>
        <v>3575</v>
      </c>
      <c r="L64" s="180"/>
      <c r="M64" s="180"/>
      <c r="N64" s="180">
        <f>'将来負担比率（分子）の構造'!M$43</f>
        <v>3463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10125</v>
      </c>
      <c r="C66" s="180"/>
      <c r="D66" s="180"/>
      <c r="E66" s="180">
        <f>'将来負担比率（分子）の構造'!J$41</f>
        <v>10096</v>
      </c>
      <c r="F66" s="180"/>
      <c r="G66" s="180"/>
      <c r="H66" s="180">
        <f>'将来負担比率（分子）の構造'!K$41</f>
        <v>9888</v>
      </c>
      <c r="I66" s="180"/>
      <c r="J66" s="180"/>
      <c r="K66" s="180">
        <f>'将来負担比率（分子）の構造'!L$41</f>
        <v>9806</v>
      </c>
      <c r="L66" s="180"/>
      <c r="M66" s="180"/>
      <c r="N66" s="180">
        <f>'将来負担比率（分子）の構造'!M$41</f>
        <v>9578</v>
      </c>
      <c r="O66" s="180"/>
      <c r="P66" s="180"/>
    </row>
    <row r="67" spans="1:16" x14ac:dyDescent="0.15">
      <c r="A67" s="180" t="s">
        <v>75</v>
      </c>
      <c r="B67" s="180" t="e">
        <f>NA()</f>
        <v>#N/A</v>
      </c>
      <c r="C67" s="180">
        <f>IF(ISNUMBER('将来負担比率（分子）の構造'!I$53), IF('将来負担比率（分子）の構造'!I$53 &lt; 0, 0, '将来負担比率（分子）の構造'!I$53), NA())</f>
        <v>4393</v>
      </c>
      <c r="D67" s="180" t="e">
        <f>NA()</f>
        <v>#N/A</v>
      </c>
      <c r="E67" s="180" t="e">
        <f>NA()</f>
        <v>#N/A</v>
      </c>
      <c r="F67" s="180">
        <f>IF(ISNUMBER('将来負担比率（分子）の構造'!J$53), IF('将来負担比率（分子）の構造'!J$53 &lt; 0, 0, '将来負担比率（分子）の構造'!J$53), NA())</f>
        <v>4258</v>
      </c>
      <c r="G67" s="180" t="e">
        <f>NA()</f>
        <v>#N/A</v>
      </c>
      <c r="H67" s="180" t="e">
        <f>NA()</f>
        <v>#N/A</v>
      </c>
      <c r="I67" s="180">
        <f>IF(ISNUMBER('将来負担比率（分子）の構造'!K$53), IF('将来負担比率（分子）の構造'!K$53 &lt; 0, 0, '将来負担比率（分子）の構造'!K$53), NA())</f>
        <v>3940</v>
      </c>
      <c r="J67" s="180" t="e">
        <f>NA()</f>
        <v>#N/A</v>
      </c>
      <c r="K67" s="180" t="e">
        <f>NA()</f>
        <v>#N/A</v>
      </c>
      <c r="L67" s="180">
        <f>IF(ISNUMBER('将来負担比率（分子）の構造'!L$53), IF('将来負担比率（分子）の構造'!L$53 &lt; 0, 0, '将来負担比率（分子）の構造'!L$53), NA())</f>
        <v>3137</v>
      </c>
      <c r="M67" s="180" t="e">
        <f>NA()</f>
        <v>#N/A</v>
      </c>
      <c r="N67" s="180" t="e">
        <f>NA()</f>
        <v>#N/A</v>
      </c>
      <c r="O67" s="180">
        <f>IF(ISNUMBER('将来負担比率（分子）の構造'!M$53), IF('将来負担比率（分子）の構造'!M$53 &lt; 0, 0, '将来負担比率（分子）の構造'!M$53), NA())</f>
        <v>2497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569</v>
      </c>
      <c r="C72" s="184">
        <f>基金残高に係る経年分析!G55</f>
        <v>809</v>
      </c>
      <c r="D72" s="184">
        <f>基金残高に係る経年分析!H55</f>
        <v>845</v>
      </c>
    </row>
    <row r="73" spans="1:16" x14ac:dyDescent="0.15">
      <c r="A73" s="183" t="s">
        <v>78</v>
      </c>
      <c r="B73" s="184">
        <f>基金残高に係る経年分析!F56</f>
        <v>2</v>
      </c>
      <c r="C73" s="184">
        <f>基金残高に係る経年分析!G56</f>
        <v>2</v>
      </c>
      <c r="D73" s="184">
        <f>基金残高に係る経年分析!H56</f>
        <v>2</v>
      </c>
    </row>
    <row r="74" spans="1:16" x14ac:dyDescent="0.15">
      <c r="A74" s="183" t="s">
        <v>79</v>
      </c>
      <c r="B74" s="184">
        <f>基金残高に係る経年分析!F57</f>
        <v>154</v>
      </c>
      <c r="C74" s="184">
        <f>基金残高に係る経年分析!G57</f>
        <v>153</v>
      </c>
      <c r="D74" s="184">
        <f>基金残高に係る経年分析!H57</f>
        <v>152</v>
      </c>
    </row>
  </sheetData>
  <sheetProtection algorithmName="SHA-512" hashValue="i48R91ntosKmxS4yFOEiQClnjthFMfTTKhtDTt+5KugmGjctnJNQ34kAXj6zvJ3w3xEXjfKPayFWJlo2U7ONAg==" saltValue="PIQwepn4cF7R4qpqgeX4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3703806</v>
      </c>
      <c r="S5" s="727"/>
      <c r="T5" s="727"/>
      <c r="U5" s="727"/>
      <c r="V5" s="727"/>
      <c r="W5" s="727"/>
      <c r="X5" s="727"/>
      <c r="Y5" s="773"/>
      <c r="Z5" s="791">
        <v>41.5</v>
      </c>
      <c r="AA5" s="791"/>
      <c r="AB5" s="791"/>
      <c r="AC5" s="791"/>
      <c r="AD5" s="792">
        <v>3570351</v>
      </c>
      <c r="AE5" s="792"/>
      <c r="AF5" s="792"/>
      <c r="AG5" s="792"/>
      <c r="AH5" s="792"/>
      <c r="AI5" s="792"/>
      <c r="AJ5" s="792"/>
      <c r="AK5" s="792"/>
      <c r="AL5" s="774">
        <v>59.8</v>
      </c>
      <c r="AM5" s="743"/>
      <c r="AN5" s="743"/>
      <c r="AO5" s="775"/>
      <c r="AP5" s="760" t="s">
        <v>226</v>
      </c>
      <c r="AQ5" s="761"/>
      <c r="AR5" s="761"/>
      <c r="AS5" s="761"/>
      <c r="AT5" s="761"/>
      <c r="AU5" s="761"/>
      <c r="AV5" s="761"/>
      <c r="AW5" s="761"/>
      <c r="AX5" s="761"/>
      <c r="AY5" s="761"/>
      <c r="AZ5" s="761"/>
      <c r="BA5" s="761"/>
      <c r="BB5" s="761"/>
      <c r="BC5" s="761"/>
      <c r="BD5" s="761"/>
      <c r="BE5" s="761"/>
      <c r="BF5" s="762"/>
      <c r="BG5" s="661">
        <v>3570351</v>
      </c>
      <c r="BH5" s="664"/>
      <c r="BI5" s="664"/>
      <c r="BJ5" s="664"/>
      <c r="BK5" s="664"/>
      <c r="BL5" s="664"/>
      <c r="BM5" s="664"/>
      <c r="BN5" s="665"/>
      <c r="BO5" s="723">
        <v>96.4</v>
      </c>
      <c r="BP5" s="723"/>
      <c r="BQ5" s="723"/>
      <c r="BR5" s="723"/>
      <c r="BS5" s="724" t="s">
        <v>128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107927</v>
      </c>
      <c r="S6" s="664"/>
      <c r="T6" s="664"/>
      <c r="U6" s="664"/>
      <c r="V6" s="664"/>
      <c r="W6" s="664"/>
      <c r="X6" s="664"/>
      <c r="Y6" s="665"/>
      <c r="Z6" s="723">
        <v>1.2</v>
      </c>
      <c r="AA6" s="723"/>
      <c r="AB6" s="723"/>
      <c r="AC6" s="723"/>
      <c r="AD6" s="724">
        <v>107927</v>
      </c>
      <c r="AE6" s="724"/>
      <c r="AF6" s="724"/>
      <c r="AG6" s="724"/>
      <c r="AH6" s="724"/>
      <c r="AI6" s="724"/>
      <c r="AJ6" s="724"/>
      <c r="AK6" s="724"/>
      <c r="AL6" s="666">
        <v>1.8</v>
      </c>
      <c r="AM6" s="667"/>
      <c r="AN6" s="667"/>
      <c r="AO6" s="725"/>
      <c r="AP6" s="658" t="s">
        <v>231</v>
      </c>
      <c r="AQ6" s="659"/>
      <c r="AR6" s="659"/>
      <c r="AS6" s="659"/>
      <c r="AT6" s="659"/>
      <c r="AU6" s="659"/>
      <c r="AV6" s="659"/>
      <c r="AW6" s="659"/>
      <c r="AX6" s="659"/>
      <c r="AY6" s="659"/>
      <c r="AZ6" s="659"/>
      <c r="BA6" s="659"/>
      <c r="BB6" s="659"/>
      <c r="BC6" s="659"/>
      <c r="BD6" s="659"/>
      <c r="BE6" s="659"/>
      <c r="BF6" s="660"/>
      <c r="BG6" s="661">
        <v>3570351</v>
      </c>
      <c r="BH6" s="664"/>
      <c r="BI6" s="664"/>
      <c r="BJ6" s="664"/>
      <c r="BK6" s="664"/>
      <c r="BL6" s="664"/>
      <c r="BM6" s="664"/>
      <c r="BN6" s="665"/>
      <c r="BO6" s="723">
        <v>96.4</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118138</v>
      </c>
      <c r="CS6" s="664"/>
      <c r="CT6" s="664"/>
      <c r="CU6" s="664"/>
      <c r="CV6" s="664"/>
      <c r="CW6" s="664"/>
      <c r="CX6" s="664"/>
      <c r="CY6" s="665"/>
      <c r="CZ6" s="774">
        <v>1.4</v>
      </c>
      <c r="DA6" s="743"/>
      <c r="DB6" s="743"/>
      <c r="DC6" s="777"/>
      <c r="DD6" s="669" t="s">
        <v>232</v>
      </c>
      <c r="DE6" s="664"/>
      <c r="DF6" s="664"/>
      <c r="DG6" s="664"/>
      <c r="DH6" s="664"/>
      <c r="DI6" s="664"/>
      <c r="DJ6" s="664"/>
      <c r="DK6" s="664"/>
      <c r="DL6" s="664"/>
      <c r="DM6" s="664"/>
      <c r="DN6" s="664"/>
      <c r="DO6" s="664"/>
      <c r="DP6" s="665"/>
      <c r="DQ6" s="669">
        <v>118138</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5482</v>
      </c>
      <c r="S7" s="664"/>
      <c r="T7" s="664"/>
      <c r="U7" s="664"/>
      <c r="V7" s="664"/>
      <c r="W7" s="664"/>
      <c r="X7" s="664"/>
      <c r="Y7" s="665"/>
      <c r="Z7" s="723">
        <v>0.1</v>
      </c>
      <c r="AA7" s="723"/>
      <c r="AB7" s="723"/>
      <c r="AC7" s="723"/>
      <c r="AD7" s="724">
        <v>5482</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1675158</v>
      </c>
      <c r="BH7" s="664"/>
      <c r="BI7" s="664"/>
      <c r="BJ7" s="664"/>
      <c r="BK7" s="664"/>
      <c r="BL7" s="664"/>
      <c r="BM7" s="664"/>
      <c r="BN7" s="665"/>
      <c r="BO7" s="723">
        <v>45.2</v>
      </c>
      <c r="BP7" s="723"/>
      <c r="BQ7" s="723"/>
      <c r="BR7" s="723"/>
      <c r="BS7" s="724" t="s">
        <v>128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1089748</v>
      </c>
      <c r="CS7" s="664"/>
      <c r="CT7" s="664"/>
      <c r="CU7" s="664"/>
      <c r="CV7" s="664"/>
      <c r="CW7" s="664"/>
      <c r="CX7" s="664"/>
      <c r="CY7" s="665"/>
      <c r="CZ7" s="723">
        <v>12.5</v>
      </c>
      <c r="DA7" s="723"/>
      <c r="DB7" s="723"/>
      <c r="DC7" s="723"/>
      <c r="DD7" s="669">
        <v>102817</v>
      </c>
      <c r="DE7" s="664"/>
      <c r="DF7" s="664"/>
      <c r="DG7" s="664"/>
      <c r="DH7" s="664"/>
      <c r="DI7" s="664"/>
      <c r="DJ7" s="664"/>
      <c r="DK7" s="664"/>
      <c r="DL7" s="664"/>
      <c r="DM7" s="664"/>
      <c r="DN7" s="664"/>
      <c r="DO7" s="664"/>
      <c r="DP7" s="665"/>
      <c r="DQ7" s="669">
        <v>887967</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15133</v>
      </c>
      <c r="S8" s="664"/>
      <c r="T8" s="664"/>
      <c r="U8" s="664"/>
      <c r="V8" s="664"/>
      <c r="W8" s="664"/>
      <c r="X8" s="664"/>
      <c r="Y8" s="665"/>
      <c r="Z8" s="723">
        <v>0.2</v>
      </c>
      <c r="AA8" s="723"/>
      <c r="AB8" s="723"/>
      <c r="AC8" s="723"/>
      <c r="AD8" s="724">
        <v>15133</v>
      </c>
      <c r="AE8" s="724"/>
      <c r="AF8" s="724"/>
      <c r="AG8" s="724"/>
      <c r="AH8" s="724"/>
      <c r="AI8" s="724"/>
      <c r="AJ8" s="724"/>
      <c r="AK8" s="724"/>
      <c r="AL8" s="666">
        <v>0.3</v>
      </c>
      <c r="AM8" s="667"/>
      <c r="AN8" s="667"/>
      <c r="AO8" s="725"/>
      <c r="AP8" s="658" t="s">
        <v>238</v>
      </c>
      <c r="AQ8" s="659"/>
      <c r="AR8" s="659"/>
      <c r="AS8" s="659"/>
      <c r="AT8" s="659"/>
      <c r="AU8" s="659"/>
      <c r="AV8" s="659"/>
      <c r="AW8" s="659"/>
      <c r="AX8" s="659"/>
      <c r="AY8" s="659"/>
      <c r="AZ8" s="659"/>
      <c r="BA8" s="659"/>
      <c r="BB8" s="659"/>
      <c r="BC8" s="659"/>
      <c r="BD8" s="659"/>
      <c r="BE8" s="659"/>
      <c r="BF8" s="660"/>
      <c r="BG8" s="661">
        <v>56207</v>
      </c>
      <c r="BH8" s="664"/>
      <c r="BI8" s="664"/>
      <c r="BJ8" s="664"/>
      <c r="BK8" s="664"/>
      <c r="BL8" s="664"/>
      <c r="BM8" s="664"/>
      <c r="BN8" s="665"/>
      <c r="BO8" s="723">
        <v>1.5</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3268568</v>
      </c>
      <c r="CS8" s="664"/>
      <c r="CT8" s="664"/>
      <c r="CU8" s="664"/>
      <c r="CV8" s="664"/>
      <c r="CW8" s="664"/>
      <c r="CX8" s="664"/>
      <c r="CY8" s="665"/>
      <c r="CZ8" s="723">
        <v>37.6</v>
      </c>
      <c r="DA8" s="723"/>
      <c r="DB8" s="723"/>
      <c r="DC8" s="723"/>
      <c r="DD8" s="669">
        <v>11753</v>
      </c>
      <c r="DE8" s="664"/>
      <c r="DF8" s="664"/>
      <c r="DG8" s="664"/>
      <c r="DH8" s="664"/>
      <c r="DI8" s="664"/>
      <c r="DJ8" s="664"/>
      <c r="DK8" s="664"/>
      <c r="DL8" s="664"/>
      <c r="DM8" s="664"/>
      <c r="DN8" s="664"/>
      <c r="DO8" s="664"/>
      <c r="DP8" s="665"/>
      <c r="DQ8" s="669">
        <v>1964010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13799</v>
      </c>
      <c r="S9" s="664"/>
      <c r="T9" s="664"/>
      <c r="U9" s="664"/>
      <c r="V9" s="664"/>
      <c r="W9" s="664"/>
      <c r="X9" s="664"/>
      <c r="Y9" s="665"/>
      <c r="Z9" s="723">
        <v>0.2</v>
      </c>
      <c r="AA9" s="723"/>
      <c r="AB9" s="723"/>
      <c r="AC9" s="723"/>
      <c r="AD9" s="724">
        <v>13799</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1437975</v>
      </c>
      <c r="BH9" s="664"/>
      <c r="BI9" s="664"/>
      <c r="BJ9" s="664"/>
      <c r="BK9" s="664"/>
      <c r="BL9" s="664"/>
      <c r="BM9" s="664"/>
      <c r="BN9" s="665"/>
      <c r="BO9" s="723">
        <v>38.799999999999997</v>
      </c>
      <c r="BP9" s="723"/>
      <c r="BQ9" s="723"/>
      <c r="BR9" s="723"/>
      <c r="BS9" s="669" t="s">
        <v>232</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769287</v>
      </c>
      <c r="CS9" s="664"/>
      <c r="CT9" s="664"/>
      <c r="CU9" s="664"/>
      <c r="CV9" s="664"/>
      <c r="CW9" s="664"/>
      <c r="CX9" s="664"/>
      <c r="CY9" s="665"/>
      <c r="CZ9" s="723">
        <v>8.8000000000000007</v>
      </c>
      <c r="DA9" s="723"/>
      <c r="DB9" s="723"/>
      <c r="DC9" s="723"/>
      <c r="DD9" s="669">
        <v>4603</v>
      </c>
      <c r="DE9" s="664"/>
      <c r="DF9" s="664"/>
      <c r="DG9" s="664"/>
      <c r="DH9" s="664"/>
      <c r="DI9" s="664"/>
      <c r="DJ9" s="664"/>
      <c r="DK9" s="664"/>
      <c r="DL9" s="664"/>
      <c r="DM9" s="664"/>
      <c r="DN9" s="664"/>
      <c r="DO9" s="664"/>
      <c r="DP9" s="665"/>
      <c r="DQ9" s="669">
        <v>736309</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68330</v>
      </c>
      <c r="BH10" s="664"/>
      <c r="BI10" s="664"/>
      <c r="BJ10" s="664"/>
      <c r="BK10" s="664"/>
      <c r="BL10" s="664"/>
      <c r="BM10" s="664"/>
      <c r="BN10" s="665"/>
      <c r="BO10" s="723">
        <v>1.8</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1592</v>
      </c>
      <c r="CS10" s="664"/>
      <c r="CT10" s="664"/>
      <c r="CU10" s="664"/>
      <c r="CV10" s="664"/>
      <c r="CW10" s="664"/>
      <c r="CX10" s="664"/>
      <c r="CY10" s="665"/>
      <c r="CZ10" s="723">
        <v>0</v>
      </c>
      <c r="DA10" s="723"/>
      <c r="DB10" s="723"/>
      <c r="DC10" s="723"/>
      <c r="DD10" s="669" t="s">
        <v>232</v>
      </c>
      <c r="DE10" s="664"/>
      <c r="DF10" s="664"/>
      <c r="DG10" s="664"/>
      <c r="DH10" s="664"/>
      <c r="DI10" s="664"/>
      <c r="DJ10" s="664"/>
      <c r="DK10" s="664"/>
      <c r="DL10" s="664"/>
      <c r="DM10" s="664"/>
      <c r="DN10" s="664"/>
      <c r="DO10" s="664"/>
      <c r="DP10" s="665"/>
      <c r="DQ10" s="669">
        <v>1592</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128</v>
      </c>
      <c r="AE11" s="724"/>
      <c r="AF11" s="724"/>
      <c r="AG11" s="724"/>
      <c r="AH11" s="724"/>
      <c r="AI11" s="724"/>
      <c r="AJ11" s="724"/>
      <c r="AK11" s="724"/>
      <c r="AL11" s="666" t="s">
        <v>232</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112646</v>
      </c>
      <c r="BH11" s="664"/>
      <c r="BI11" s="664"/>
      <c r="BJ11" s="664"/>
      <c r="BK11" s="664"/>
      <c r="BL11" s="664"/>
      <c r="BM11" s="664"/>
      <c r="BN11" s="665"/>
      <c r="BO11" s="723">
        <v>3</v>
      </c>
      <c r="BP11" s="723"/>
      <c r="BQ11" s="723"/>
      <c r="BR11" s="723"/>
      <c r="BS11" s="669" t="s">
        <v>232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193534</v>
      </c>
      <c r="CS11" s="664"/>
      <c r="CT11" s="664"/>
      <c r="CU11" s="664"/>
      <c r="CV11" s="664"/>
      <c r="CW11" s="664"/>
      <c r="CX11" s="664"/>
      <c r="CY11" s="665"/>
      <c r="CZ11" s="723">
        <v>2.2000000000000002</v>
      </c>
      <c r="DA11" s="723"/>
      <c r="DB11" s="723"/>
      <c r="DC11" s="723"/>
      <c r="DD11" s="669">
        <v>12814</v>
      </c>
      <c r="DE11" s="664"/>
      <c r="DF11" s="664"/>
      <c r="DG11" s="664"/>
      <c r="DH11" s="664"/>
      <c r="DI11" s="664"/>
      <c r="DJ11" s="664"/>
      <c r="DK11" s="664"/>
      <c r="DL11" s="664"/>
      <c r="DM11" s="664"/>
      <c r="DN11" s="664"/>
      <c r="DO11" s="664"/>
      <c r="DP11" s="665"/>
      <c r="DQ11" s="669">
        <v>143406</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526553</v>
      </c>
      <c r="S12" s="664"/>
      <c r="T12" s="664"/>
      <c r="U12" s="664"/>
      <c r="V12" s="664"/>
      <c r="W12" s="664"/>
      <c r="X12" s="664"/>
      <c r="Y12" s="665"/>
      <c r="Z12" s="723">
        <v>5.9</v>
      </c>
      <c r="AA12" s="723"/>
      <c r="AB12" s="723"/>
      <c r="AC12" s="723"/>
      <c r="AD12" s="724">
        <v>526553</v>
      </c>
      <c r="AE12" s="724"/>
      <c r="AF12" s="724"/>
      <c r="AG12" s="724"/>
      <c r="AH12" s="724"/>
      <c r="AI12" s="724"/>
      <c r="AJ12" s="724"/>
      <c r="AK12" s="724"/>
      <c r="AL12" s="666">
        <v>8.8000000000000007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1658052</v>
      </c>
      <c r="BH12" s="664"/>
      <c r="BI12" s="664"/>
      <c r="BJ12" s="664"/>
      <c r="BK12" s="664"/>
      <c r="BL12" s="664"/>
      <c r="BM12" s="664"/>
      <c r="BN12" s="665"/>
      <c r="BO12" s="723">
        <v>44.8</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178576</v>
      </c>
      <c r="CS12" s="664"/>
      <c r="CT12" s="664"/>
      <c r="CU12" s="664"/>
      <c r="CV12" s="664"/>
      <c r="CW12" s="664"/>
      <c r="CX12" s="664"/>
      <c r="CY12" s="665"/>
      <c r="CZ12" s="723">
        <v>2.1</v>
      </c>
      <c r="DA12" s="723"/>
      <c r="DB12" s="723"/>
      <c r="DC12" s="723"/>
      <c r="DD12" s="669">
        <v>1860</v>
      </c>
      <c r="DE12" s="664"/>
      <c r="DF12" s="664"/>
      <c r="DG12" s="664"/>
      <c r="DH12" s="664"/>
      <c r="DI12" s="664"/>
      <c r="DJ12" s="664"/>
      <c r="DK12" s="664"/>
      <c r="DL12" s="664"/>
      <c r="DM12" s="664"/>
      <c r="DN12" s="664"/>
      <c r="DO12" s="664"/>
      <c r="DP12" s="665"/>
      <c r="DQ12" s="669">
        <v>168423</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44489</v>
      </c>
      <c r="S13" s="664"/>
      <c r="T13" s="664"/>
      <c r="U13" s="664"/>
      <c r="V13" s="664"/>
      <c r="W13" s="664"/>
      <c r="X13" s="664"/>
      <c r="Y13" s="665"/>
      <c r="Z13" s="723">
        <v>0.5</v>
      </c>
      <c r="AA13" s="723"/>
      <c r="AB13" s="723"/>
      <c r="AC13" s="723"/>
      <c r="AD13" s="724">
        <v>44489</v>
      </c>
      <c r="AE13" s="724"/>
      <c r="AF13" s="724"/>
      <c r="AG13" s="724"/>
      <c r="AH13" s="724"/>
      <c r="AI13" s="724"/>
      <c r="AJ13" s="724"/>
      <c r="AK13" s="724"/>
      <c r="AL13" s="666">
        <v>0.7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1654751</v>
      </c>
      <c r="BH13" s="664"/>
      <c r="BI13" s="664"/>
      <c r="BJ13" s="664"/>
      <c r="BK13" s="664"/>
      <c r="BL13" s="664"/>
      <c r="BM13" s="664"/>
      <c r="BN13" s="665"/>
      <c r="BO13" s="723">
        <v>44.7</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753932</v>
      </c>
      <c r="CS13" s="664"/>
      <c r="CT13" s="664"/>
      <c r="CU13" s="664"/>
      <c r="CV13" s="664"/>
      <c r="CW13" s="664"/>
      <c r="CX13" s="664"/>
      <c r="CY13" s="665"/>
      <c r="CZ13" s="723">
        <v>8.6999999999999993</v>
      </c>
      <c r="DA13" s="723"/>
      <c r="DB13" s="723"/>
      <c r="DC13" s="723"/>
      <c r="DD13" s="669">
        <v>335502</v>
      </c>
      <c r="DE13" s="664"/>
      <c r="DF13" s="664"/>
      <c r="DG13" s="664"/>
      <c r="DH13" s="664"/>
      <c r="DI13" s="664"/>
      <c r="DJ13" s="664"/>
      <c r="DK13" s="664"/>
      <c r="DL13" s="664"/>
      <c r="DM13" s="664"/>
      <c r="DN13" s="664"/>
      <c r="DO13" s="664"/>
      <c r="DP13" s="665"/>
      <c r="DQ13" s="669">
        <v>460958</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232</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81225</v>
      </c>
      <c r="BH14" s="664"/>
      <c r="BI14" s="664"/>
      <c r="BJ14" s="664"/>
      <c r="BK14" s="664"/>
      <c r="BL14" s="664"/>
      <c r="BM14" s="664"/>
      <c r="BN14" s="665"/>
      <c r="BO14" s="723">
        <v>2.2000000000000002</v>
      </c>
      <c r="BP14" s="723"/>
      <c r="BQ14" s="723"/>
      <c r="BR14" s="723"/>
      <c r="BS14" s="669" t="s">
        <v>232</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537751</v>
      </c>
      <c r="CS14" s="664"/>
      <c r="CT14" s="664"/>
      <c r="CU14" s="664"/>
      <c r="CV14" s="664"/>
      <c r="CW14" s="664"/>
      <c r="CX14" s="664"/>
      <c r="CY14" s="665"/>
      <c r="CZ14" s="723">
        <v>6.2</v>
      </c>
      <c r="DA14" s="723"/>
      <c r="DB14" s="723"/>
      <c r="DC14" s="723"/>
      <c r="DD14" s="669">
        <v>14524</v>
      </c>
      <c r="DE14" s="664"/>
      <c r="DF14" s="664"/>
      <c r="DG14" s="664"/>
      <c r="DH14" s="664"/>
      <c r="DI14" s="664"/>
      <c r="DJ14" s="664"/>
      <c r="DK14" s="664"/>
      <c r="DL14" s="664"/>
      <c r="DM14" s="664"/>
      <c r="DN14" s="664"/>
      <c r="DO14" s="664"/>
      <c r="DP14" s="665"/>
      <c r="DQ14" s="669">
        <v>531141</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46016</v>
      </c>
      <c r="S15" s="664"/>
      <c r="T15" s="664"/>
      <c r="U15" s="664"/>
      <c r="V15" s="664"/>
      <c r="W15" s="664"/>
      <c r="X15" s="664"/>
      <c r="Y15" s="665"/>
      <c r="Z15" s="723">
        <v>0.5</v>
      </c>
      <c r="AA15" s="723"/>
      <c r="AB15" s="723"/>
      <c r="AC15" s="723"/>
      <c r="AD15" s="724">
        <v>46016</v>
      </c>
      <c r="AE15" s="724"/>
      <c r="AF15" s="724"/>
      <c r="AG15" s="724"/>
      <c r="AH15" s="724"/>
      <c r="AI15" s="724"/>
      <c r="AJ15" s="724"/>
      <c r="AK15" s="724"/>
      <c r="AL15" s="666">
        <v>0.8</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155916</v>
      </c>
      <c r="BH15" s="664"/>
      <c r="BI15" s="664"/>
      <c r="BJ15" s="664"/>
      <c r="BK15" s="664"/>
      <c r="BL15" s="664"/>
      <c r="BM15" s="664"/>
      <c r="BN15" s="665"/>
      <c r="BO15" s="723">
        <v>4.2</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809161</v>
      </c>
      <c r="CS15" s="664"/>
      <c r="CT15" s="664"/>
      <c r="CU15" s="664"/>
      <c r="CV15" s="664"/>
      <c r="CW15" s="664"/>
      <c r="CX15" s="664"/>
      <c r="CY15" s="665"/>
      <c r="CZ15" s="723">
        <v>9.3000000000000007</v>
      </c>
      <c r="DA15" s="723"/>
      <c r="DB15" s="723"/>
      <c r="DC15" s="723"/>
      <c r="DD15" s="669">
        <v>27469</v>
      </c>
      <c r="DE15" s="664"/>
      <c r="DF15" s="664"/>
      <c r="DG15" s="664"/>
      <c r="DH15" s="664"/>
      <c r="DI15" s="664"/>
      <c r="DJ15" s="664"/>
      <c r="DK15" s="664"/>
      <c r="DL15" s="664"/>
      <c r="DM15" s="664"/>
      <c r="DN15" s="664"/>
      <c r="DO15" s="664"/>
      <c r="DP15" s="665"/>
      <c r="DQ15" s="669">
        <v>770146</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232</v>
      </c>
      <c r="AA16" s="723"/>
      <c r="AB16" s="723"/>
      <c r="AC16" s="723"/>
      <c r="AD16" s="724" t="s">
        <v>128</v>
      </c>
      <c r="AE16" s="724"/>
      <c r="AF16" s="724"/>
      <c r="AG16" s="724"/>
      <c r="AH16" s="724"/>
      <c r="AI16" s="724"/>
      <c r="AJ16" s="724"/>
      <c r="AK16" s="724"/>
      <c r="AL16" s="666" t="s">
        <v>232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232</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10899</v>
      </c>
      <c r="S17" s="664"/>
      <c r="T17" s="664"/>
      <c r="U17" s="664"/>
      <c r="V17" s="664"/>
      <c r="W17" s="664"/>
      <c r="X17" s="664"/>
      <c r="Y17" s="665"/>
      <c r="Z17" s="723">
        <v>0.1</v>
      </c>
      <c r="AA17" s="723"/>
      <c r="AB17" s="723"/>
      <c r="AC17" s="723"/>
      <c r="AD17" s="724">
        <v>10899</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232</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974968</v>
      </c>
      <c r="CS17" s="664"/>
      <c r="CT17" s="664"/>
      <c r="CU17" s="664"/>
      <c r="CV17" s="664"/>
      <c r="CW17" s="664"/>
      <c r="CX17" s="664"/>
      <c r="CY17" s="665"/>
      <c r="CZ17" s="723">
        <v>11.2</v>
      </c>
      <c r="DA17" s="723"/>
      <c r="DB17" s="723"/>
      <c r="DC17" s="723"/>
      <c r="DD17" s="669" t="s">
        <v>232</v>
      </c>
      <c r="DE17" s="664"/>
      <c r="DF17" s="664"/>
      <c r="DG17" s="664"/>
      <c r="DH17" s="664"/>
      <c r="DI17" s="664"/>
      <c r="DJ17" s="664"/>
      <c r="DK17" s="664"/>
      <c r="DL17" s="664"/>
      <c r="DM17" s="664"/>
      <c r="DN17" s="664"/>
      <c r="DO17" s="664"/>
      <c r="DP17" s="665"/>
      <c r="DQ17" s="669">
        <v>974968</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1695769</v>
      </c>
      <c r="S18" s="664"/>
      <c r="T18" s="664"/>
      <c r="U18" s="664"/>
      <c r="V18" s="664"/>
      <c r="W18" s="664"/>
      <c r="X18" s="664"/>
      <c r="Y18" s="665"/>
      <c r="Z18" s="723">
        <v>19</v>
      </c>
      <c r="AA18" s="723"/>
      <c r="AB18" s="723"/>
      <c r="AC18" s="723"/>
      <c r="AD18" s="724">
        <v>1581021</v>
      </c>
      <c r="AE18" s="724"/>
      <c r="AF18" s="724"/>
      <c r="AG18" s="724"/>
      <c r="AH18" s="724"/>
      <c r="AI18" s="724"/>
      <c r="AJ18" s="724"/>
      <c r="AK18" s="724"/>
      <c r="AL18" s="666">
        <v>26.5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128</v>
      </c>
      <c r="DA18" s="723"/>
      <c r="DB18" s="723"/>
      <c r="DC18" s="723"/>
      <c r="DD18" s="669" t="s">
        <v>232</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1581021</v>
      </c>
      <c r="S19" s="664"/>
      <c r="T19" s="664"/>
      <c r="U19" s="664"/>
      <c r="V19" s="664"/>
      <c r="W19" s="664"/>
      <c r="X19" s="664"/>
      <c r="Y19" s="665"/>
      <c r="Z19" s="723">
        <v>17.7</v>
      </c>
      <c r="AA19" s="723"/>
      <c r="AB19" s="723"/>
      <c r="AC19" s="723"/>
      <c r="AD19" s="724">
        <v>1581021</v>
      </c>
      <c r="AE19" s="724"/>
      <c r="AF19" s="724"/>
      <c r="AG19" s="724"/>
      <c r="AH19" s="724"/>
      <c r="AI19" s="724"/>
      <c r="AJ19" s="724"/>
      <c r="AK19" s="724"/>
      <c r="AL19" s="666">
        <v>26.5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133455</v>
      </c>
      <c r="BH19" s="664"/>
      <c r="BI19" s="664"/>
      <c r="BJ19" s="664"/>
      <c r="BK19" s="664"/>
      <c r="BL19" s="664"/>
      <c r="BM19" s="664"/>
      <c r="BN19" s="665"/>
      <c r="BO19" s="723">
        <v>3.6</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232</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114713</v>
      </c>
      <c r="S20" s="664"/>
      <c r="T20" s="664"/>
      <c r="U20" s="664"/>
      <c r="V20" s="664"/>
      <c r="W20" s="664"/>
      <c r="X20" s="664"/>
      <c r="Y20" s="665"/>
      <c r="Z20" s="723">
        <v>1.3</v>
      </c>
      <c r="AA20" s="723"/>
      <c r="AB20" s="723"/>
      <c r="AC20" s="723"/>
      <c r="AD20" s="724" t="s">
        <v>128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133455</v>
      </c>
      <c r="BH20" s="664"/>
      <c r="BI20" s="664"/>
      <c r="BJ20" s="664"/>
      <c r="BK20" s="664"/>
      <c r="BL20" s="664"/>
      <c r="BM20" s="664"/>
      <c r="BN20" s="665"/>
      <c r="BO20" s="723">
        <v>3.6</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8695255</v>
      </c>
      <c r="CS20" s="664"/>
      <c r="CT20" s="664"/>
      <c r="CU20" s="664"/>
      <c r="CV20" s="664"/>
      <c r="CW20" s="664"/>
      <c r="CX20" s="664"/>
      <c r="CY20" s="665"/>
      <c r="CZ20" s="723">
        <v>100</v>
      </c>
      <c r="DA20" s="723"/>
      <c r="DB20" s="723"/>
      <c r="DC20" s="723"/>
      <c r="DD20" s="669">
        <v>511342</v>
      </c>
      <c r="DE20" s="664"/>
      <c r="DF20" s="664"/>
      <c r="DG20" s="664"/>
      <c r="DH20" s="664"/>
      <c r="DI20" s="664"/>
      <c r="DJ20" s="664"/>
      <c r="DK20" s="664"/>
      <c r="DL20" s="664"/>
      <c r="DM20" s="664"/>
      <c r="DN20" s="664"/>
      <c r="DO20" s="664"/>
      <c r="DP20" s="665"/>
      <c r="DQ20" s="669">
        <v>6757058</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35</v>
      </c>
      <c r="S21" s="664"/>
      <c r="T21" s="664"/>
      <c r="U21" s="664"/>
      <c r="V21" s="664"/>
      <c r="W21" s="664"/>
      <c r="X21" s="664"/>
      <c r="Y21" s="665"/>
      <c r="Z21" s="723">
        <v>0</v>
      </c>
      <c r="AA21" s="723"/>
      <c r="AB21" s="723"/>
      <c r="AC21" s="723"/>
      <c r="AD21" s="724" t="s">
        <v>232</v>
      </c>
      <c r="AE21" s="724"/>
      <c r="AF21" s="724"/>
      <c r="AG21" s="724"/>
      <c r="AH21" s="724"/>
      <c r="AI21" s="724"/>
      <c r="AJ21" s="724"/>
      <c r="AK21" s="724"/>
      <c r="AL21" s="666" t="s">
        <v>232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232</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6169873</v>
      </c>
      <c r="S22" s="664"/>
      <c r="T22" s="664"/>
      <c r="U22" s="664"/>
      <c r="V22" s="664"/>
      <c r="W22" s="664"/>
      <c r="X22" s="664"/>
      <c r="Y22" s="665"/>
      <c r="Z22" s="723">
        <v>69.099999999999994</v>
      </c>
      <c r="AA22" s="723"/>
      <c r="AB22" s="723"/>
      <c r="AC22" s="723"/>
      <c r="AD22" s="724">
        <v>5921670</v>
      </c>
      <c r="AE22" s="724"/>
      <c r="AF22" s="724"/>
      <c r="AG22" s="724"/>
      <c r="AH22" s="724"/>
      <c r="AI22" s="724"/>
      <c r="AJ22" s="724"/>
      <c r="AK22" s="724"/>
      <c r="AL22" s="666">
        <v>99.2</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232</v>
      </c>
      <c r="BP22" s="723"/>
      <c r="BQ22" s="723"/>
      <c r="BR22" s="723"/>
      <c r="BS22" s="669" t="s">
        <v>128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3940</v>
      </c>
      <c r="S23" s="664"/>
      <c r="T23" s="664"/>
      <c r="U23" s="664"/>
      <c r="V23" s="664"/>
      <c r="W23" s="664"/>
      <c r="X23" s="664"/>
      <c r="Y23" s="665"/>
      <c r="Z23" s="723">
        <v>0</v>
      </c>
      <c r="AA23" s="723"/>
      <c r="AB23" s="723"/>
      <c r="AC23" s="723"/>
      <c r="AD23" s="724">
        <v>3940</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133455</v>
      </c>
      <c r="BH23" s="664"/>
      <c r="BI23" s="664"/>
      <c r="BJ23" s="664"/>
      <c r="BK23" s="664"/>
      <c r="BL23" s="664"/>
      <c r="BM23" s="664"/>
      <c r="BN23" s="665"/>
      <c r="BO23" s="723">
        <v>3.6</v>
      </c>
      <c r="BP23" s="723"/>
      <c r="BQ23" s="723"/>
      <c r="BR23" s="723"/>
      <c r="BS23" s="669" t="s">
        <v>232</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100235</v>
      </c>
      <c r="S24" s="664"/>
      <c r="T24" s="664"/>
      <c r="U24" s="664"/>
      <c r="V24" s="664"/>
      <c r="W24" s="664"/>
      <c r="X24" s="664"/>
      <c r="Y24" s="665"/>
      <c r="Z24" s="723">
        <v>1.1000000000000001</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4399443</v>
      </c>
      <c r="CS24" s="727"/>
      <c r="CT24" s="727"/>
      <c r="CU24" s="727"/>
      <c r="CV24" s="727"/>
      <c r="CW24" s="727"/>
      <c r="CX24" s="727"/>
      <c r="CY24" s="773"/>
      <c r="CZ24" s="774">
        <v>50.6</v>
      </c>
      <c r="DA24" s="743"/>
      <c r="DB24" s="743"/>
      <c r="DC24" s="777"/>
      <c r="DD24" s="772">
        <v>3280489</v>
      </c>
      <c r="DE24" s="727"/>
      <c r="DF24" s="727"/>
      <c r="DG24" s="727"/>
      <c r="DH24" s="727"/>
      <c r="DI24" s="727"/>
      <c r="DJ24" s="727"/>
      <c r="DK24" s="773"/>
      <c r="DL24" s="772">
        <v>3178186</v>
      </c>
      <c r="DM24" s="727"/>
      <c r="DN24" s="727"/>
      <c r="DO24" s="727"/>
      <c r="DP24" s="727"/>
      <c r="DQ24" s="727"/>
      <c r="DR24" s="727"/>
      <c r="DS24" s="727"/>
      <c r="DT24" s="727"/>
      <c r="DU24" s="727"/>
      <c r="DV24" s="773"/>
      <c r="DW24" s="774">
        <v>49.4</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92924</v>
      </c>
      <c r="S25" s="664"/>
      <c r="T25" s="664"/>
      <c r="U25" s="664"/>
      <c r="V25" s="664"/>
      <c r="W25" s="664"/>
      <c r="X25" s="664"/>
      <c r="Y25" s="665"/>
      <c r="Z25" s="723">
        <v>1</v>
      </c>
      <c r="AA25" s="723"/>
      <c r="AB25" s="723"/>
      <c r="AC25" s="723"/>
      <c r="AD25" s="724">
        <v>12797</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1889139</v>
      </c>
      <c r="CS25" s="662"/>
      <c r="CT25" s="662"/>
      <c r="CU25" s="662"/>
      <c r="CV25" s="662"/>
      <c r="CW25" s="662"/>
      <c r="CX25" s="662"/>
      <c r="CY25" s="663"/>
      <c r="CZ25" s="666">
        <v>21.7</v>
      </c>
      <c r="DA25" s="695"/>
      <c r="DB25" s="695"/>
      <c r="DC25" s="696"/>
      <c r="DD25" s="669">
        <v>1810893</v>
      </c>
      <c r="DE25" s="662"/>
      <c r="DF25" s="662"/>
      <c r="DG25" s="662"/>
      <c r="DH25" s="662"/>
      <c r="DI25" s="662"/>
      <c r="DJ25" s="662"/>
      <c r="DK25" s="663"/>
      <c r="DL25" s="669">
        <v>1712970</v>
      </c>
      <c r="DM25" s="662"/>
      <c r="DN25" s="662"/>
      <c r="DO25" s="662"/>
      <c r="DP25" s="662"/>
      <c r="DQ25" s="662"/>
      <c r="DR25" s="662"/>
      <c r="DS25" s="662"/>
      <c r="DT25" s="662"/>
      <c r="DU25" s="662"/>
      <c r="DV25" s="663"/>
      <c r="DW25" s="666">
        <v>26.6</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14971</v>
      </c>
      <c r="S26" s="664"/>
      <c r="T26" s="664"/>
      <c r="U26" s="664"/>
      <c r="V26" s="664"/>
      <c r="W26" s="664"/>
      <c r="X26" s="664"/>
      <c r="Y26" s="665"/>
      <c r="Z26" s="723">
        <v>0.2</v>
      </c>
      <c r="AA26" s="723"/>
      <c r="AB26" s="723"/>
      <c r="AC26" s="723"/>
      <c r="AD26" s="724" t="s">
        <v>232</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1238640</v>
      </c>
      <c r="CS26" s="664"/>
      <c r="CT26" s="664"/>
      <c r="CU26" s="664"/>
      <c r="CV26" s="664"/>
      <c r="CW26" s="664"/>
      <c r="CX26" s="664"/>
      <c r="CY26" s="665"/>
      <c r="CZ26" s="666">
        <v>14.2</v>
      </c>
      <c r="DA26" s="695"/>
      <c r="DB26" s="695"/>
      <c r="DC26" s="696"/>
      <c r="DD26" s="669">
        <v>1173261</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874778</v>
      </c>
      <c r="S27" s="664"/>
      <c r="T27" s="664"/>
      <c r="U27" s="664"/>
      <c r="V27" s="664"/>
      <c r="W27" s="664"/>
      <c r="X27" s="664"/>
      <c r="Y27" s="665"/>
      <c r="Z27" s="723">
        <v>9.8000000000000007</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3703806</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1535336</v>
      </c>
      <c r="CS27" s="662"/>
      <c r="CT27" s="662"/>
      <c r="CU27" s="662"/>
      <c r="CV27" s="662"/>
      <c r="CW27" s="662"/>
      <c r="CX27" s="662"/>
      <c r="CY27" s="663"/>
      <c r="CZ27" s="666">
        <v>17.7</v>
      </c>
      <c r="DA27" s="695"/>
      <c r="DB27" s="695"/>
      <c r="DC27" s="696"/>
      <c r="DD27" s="669">
        <v>494628</v>
      </c>
      <c r="DE27" s="662"/>
      <c r="DF27" s="662"/>
      <c r="DG27" s="662"/>
      <c r="DH27" s="662"/>
      <c r="DI27" s="662"/>
      <c r="DJ27" s="662"/>
      <c r="DK27" s="663"/>
      <c r="DL27" s="669">
        <v>490248</v>
      </c>
      <c r="DM27" s="662"/>
      <c r="DN27" s="662"/>
      <c r="DO27" s="662"/>
      <c r="DP27" s="662"/>
      <c r="DQ27" s="662"/>
      <c r="DR27" s="662"/>
      <c r="DS27" s="662"/>
      <c r="DT27" s="662"/>
      <c r="DU27" s="662"/>
      <c r="DV27" s="663"/>
      <c r="DW27" s="666">
        <v>7.6</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974968</v>
      </c>
      <c r="CS28" s="664"/>
      <c r="CT28" s="664"/>
      <c r="CU28" s="664"/>
      <c r="CV28" s="664"/>
      <c r="CW28" s="664"/>
      <c r="CX28" s="664"/>
      <c r="CY28" s="665"/>
      <c r="CZ28" s="666">
        <v>11.2</v>
      </c>
      <c r="DA28" s="695"/>
      <c r="DB28" s="695"/>
      <c r="DC28" s="696"/>
      <c r="DD28" s="669">
        <v>974968</v>
      </c>
      <c r="DE28" s="664"/>
      <c r="DF28" s="664"/>
      <c r="DG28" s="664"/>
      <c r="DH28" s="664"/>
      <c r="DI28" s="664"/>
      <c r="DJ28" s="664"/>
      <c r="DK28" s="665"/>
      <c r="DL28" s="669">
        <v>974968</v>
      </c>
      <c r="DM28" s="664"/>
      <c r="DN28" s="664"/>
      <c r="DO28" s="664"/>
      <c r="DP28" s="664"/>
      <c r="DQ28" s="664"/>
      <c r="DR28" s="664"/>
      <c r="DS28" s="664"/>
      <c r="DT28" s="664"/>
      <c r="DU28" s="664"/>
      <c r="DV28" s="665"/>
      <c r="DW28" s="666">
        <v>15.1</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627483</v>
      </c>
      <c r="S29" s="664"/>
      <c r="T29" s="664"/>
      <c r="U29" s="664"/>
      <c r="V29" s="664"/>
      <c r="W29" s="664"/>
      <c r="X29" s="664"/>
      <c r="Y29" s="665"/>
      <c r="Z29" s="723">
        <v>7</v>
      </c>
      <c r="AA29" s="723"/>
      <c r="AB29" s="723"/>
      <c r="AC29" s="723"/>
      <c r="AD29" s="724" t="s">
        <v>128</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974968</v>
      </c>
      <c r="CS29" s="662"/>
      <c r="CT29" s="662"/>
      <c r="CU29" s="662"/>
      <c r="CV29" s="662"/>
      <c r="CW29" s="662"/>
      <c r="CX29" s="662"/>
      <c r="CY29" s="663"/>
      <c r="CZ29" s="666">
        <v>11.2</v>
      </c>
      <c r="DA29" s="695"/>
      <c r="DB29" s="695"/>
      <c r="DC29" s="696"/>
      <c r="DD29" s="669">
        <v>974968</v>
      </c>
      <c r="DE29" s="662"/>
      <c r="DF29" s="662"/>
      <c r="DG29" s="662"/>
      <c r="DH29" s="662"/>
      <c r="DI29" s="662"/>
      <c r="DJ29" s="662"/>
      <c r="DK29" s="663"/>
      <c r="DL29" s="669">
        <v>974968</v>
      </c>
      <c r="DM29" s="662"/>
      <c r="DN29" s="662"/>
      <c r="DO29" s="662"/>
      <c r="DP29" s="662"/>
      <c r="DQ29" s="662"/>
      <c r="DR29" s="662"/>
      <c r="DS29" s="662"/>
      <c r="DT29" s="662"/>
      <c r="DU29" s="662"/>
      <c r="DV29" s="663"/>
      <c r="DW29" s="666">
        <v>15.1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58538</v>
      </c>
      <c r="S30" s="664"/>
      <c r="T30" s="664"/>
      <c r="U30" s="664"/>
      <c r="V30" s="664"/>
      <c r="W30" s="664"/>
      <c r="X30" s="664"/>
      <c r="Y30" s="665"/>
      <c r="Z30" s="723">
        <v>0.7</v>
      </c>
      <c r="AA30" s="723"/>
      <c r="AB30" s="723"/>
      <c r="AC30" s="723"/>
      <c r="AD30" s="724">
        <v>29167</v>
      </c>
      <c r="AE30" s="724"/>
      <c r="AF30" s="724"/>
      <c r="AG30" s="724"/>
      <c r="AH30" s="724"/>
      <c r="AI30" s="724"/>
      <c r="AJ30" s="724"/>
      <c r="AK30" s="724"/>
      <c r="AL30" s="666">
        <v>0.5</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99</v>
      </c>
      <c r="BH30" s="742"/>
      <c r="BI30" s="742"/>
      <c r="BJ30" s="742"/>
      <c r="BK30" s="742"/>
      <c r="BL30" s="742"/>
      <c r="BM30" s="743">
        <v>96</v>
      </c>
      <c r="BN30" s="742"/>
      <c r="BO30" s="742"/>
      <c r="BP30" s="742"/>
      <c r="BQ30" s="744"/>
      <c r="BR30" s="741">
        <v>98.9</v>
      </c>
      <c r="BS30" s="742"/>
      <c r="BT30" s="742"/>
      <c r="BU30" s="742"/>
      <c r="BV30" s="742"/>
      <c r="BW30" s="742"/>
      <c r="BX30" s="743">
        <v>91.8</v>
      </c>
      <c r="BY30" s="742"/>
      <c r="BZ30" s="742"/>
      <c r="CA30" s="742"/>
      <c r="CB30" s="744"/>
      <c r="CD30" s="747"/>
      <c r="CE30" s="748"/>
      <c r="CF30" s="705" t="s">
        <v>310</v>
      </c>
      <c r="CG30" s="702"/>
      <c r="CH30" s="702"/>
      <c r="CI30" s="702"/>
      <c r="CJ30" s="702"/>
      <c r="CK30" s="702"/>
      <c r="CL30" s="702"/>
      <c r="CM30" s="702"/>
      <c r="CN30" s="702"/>
      <c r="CO30" s="702"/>
      <c r="CP30" s="702"/>
      <c r="CQ30" s="703"/>
      <c r="CR30" s="661">
        <v>913093</v>
      </c>
      <c r="CS30" s="664"/>
      <c r="CT30" s="664"/>
      <c r="CU30" s="664"/>
      <c r="CV30" s="664"/>
      <c r="CW30" s="664"/>
      <c r="CX30" s="664"/>
      <c r="CY30" s="665"/>
      <c r="CZ30" s="666">
        <v>10.5</v>
      </c>
      <c r="DA30" s="695"/>
      <c r="DB30" s="695"/>
      <c r="DC30" s="696"/>
      <c r="DD30" s="669">
        <v>913093</v>
      </c>
      <c r="DE30" s="664"/>
      <c r="DF30" s="664"/>
      <c r="DG30" s="664"/>
      <c r="DH30" s="664"/>
      <c r="DI30" s="664"/>
      <c r="DJ30" s="664"/>
      <c r="DK30" s="665"/>
      <c r="DL30" s="669">
        <v>913093</v>
      </c>
      <c r="DM30" s="664"/>
      <c r="DN30" s="664"/>
      <c r="DO30" s="664"/>
      <c r="DP30" s="664"/>
      <c r="DQ30" s="664"/>
      <c r="DR30" s="664"/>
      <c r="DS30" s="664"/>
      <c r="DT30" s="664"/>
      <c r="DU30" s="664"/>
      <c r="DV30" s="665"/>
      <c r="DW30" s="666">
        <v>14.2</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5122</v>
      </c>
      <c r="S31" s="664"/>
      <c r="T31" s="664"/>
      <c r="U31" s="664"/>
      <c r="V31" s="664"/>
      <c r="W31" s="664"/>
      <c r="X31" s="664"/>
      <c r="Y31" s="665"/>
      <c r="Z31" s="723">
        <v>0.1</v>
      </c>
      <c r="AA31" s="723"/>
      <c r="AB31" s="723"/>
      <c r="AC31" s="723"/>
      <c r="AD31" s="724" t="s">
        <v>232</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99.1</v>
      </c>
      <c r="BH31" s="662"/>
      <c r="BI31" s="662"/>
      <c r="BJ31" s="662"/>
      <c r="BK31" s="662"/>
      <c r="BL31" s="662"/>
      <c r="BM31" s="667">
        <v>96.9</v>
      </c>
      <c r="BN31" s="740"/>
      <c r="BO31" s="740"/>
      <c r="BP31" s="740"/>
      <c r="BQ31" s="701"/>
      <c r="BR31" s="739">
        <v>99.1</v>
      </c>
      <c r="BS31" s="662"/>
      <c r="BT31" s="662"/>
      <c r="BU31" s="662"/>
      <c r="BV31" s="662"/>
      <c r="BW31" s="662"/>
      <c r="BX31" s="667">
        <v>96.1</v>
      </c>
      <c r="BY31" s="740"/>
      <c r="BZ31" s="740"/>
      <c r="CA31" s="740"/>
      <c r="CB31" s="701"/>
      <c r="CD31" s="747"/>
      <c r="CE31" s="748"/>
      <c r="CF31" s="705" t="s">
        <v>314</v>
      </c>
      <c r="CG31" s="702"/>
      <c r="CH31" s="702"/>
      <c r="CI31" s="702"/>
      <c r="CJ31" s="702"/>
      <c r="CK31" s="702"/>
      <c r="CL31" s="702"/>
      <c r="CM31" s="702"/>
      <c r="CN31" s="702"/>
      <c r="CO31" s="702"/>
      <c r="CP31" s="702"/>
      <c r="CQ31" s="703"/>
      <c r="CR31" s="661">
        <v>61875</v>
      </c>
      <c r="CS31" s="662"/>
      <c r="CT31" s="662"/>
      <c r="CU31" s="662"/>
      <c r="CV31" s="662"/>
      <c r="CW31" s="662"/>
      <c r="CX31" s="662"/>
      <c r="CY31" s="663"/>
      <c r="CZ31" s="666">
        <v>0.7</v>
      </c>
      <c r="DA31" s="695"/>
      <c r="DB31" s="695"/>
      <c r="DC31" s="696"/>
      <c r="DD31" s="669">
        <v>61875</v>
      </c>
      <c r="DE31" s="662"/>
      <c r="DF31" s="662"/>
      <c r="DG31" s="662"/>
      <c r="DH31" s="662"/>
      <c r="DI31" s="662"/>
      <c r="DJ31" s="662"/>
      <c r="DK31" s="663"/>
      <c r="DL31" s="669">
        <v>61875</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149971</v>
      </c>
      <c r="S32" s="664"/>
      <c r="T32" s="664"/>
      <c r="U32" s="664"/>
      <c r="V32" s="664"/>
      <c r="W32" s="664"/>
      <c r="X32" s="664"/>
      <c r="Y32" s="665"/>
      <c r="Z32" s="723">
        <v>1.7</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98.9</v>
      </c>
      <c r="BH32" s="677"/>
      <c r="BI32" s="677"/>
      <c r="BJ32" s="677"/>
      <c r="BK32" s="677"/>
      <c r="BL32" s="677"/>
      <c r="BM32" s="721">
        <v>95.1</v>
      </c>
      <c r="BN32" s="677"/>
      <c r="BO32" s="677"/>
      <c r="BP32" s="677"/>
      <c r="BQ32" s="714"/>
      <c r="BR32" s="738">
        <v>98.7</v>
      </c>
      <c r="BS32" s="677"/>
      <c r="BT32" s="677"/>
      <c r="BU32" s="677"/>
      <c r="BV32" s="677"/>
      <c r="BW32" s="677"/>
      <c r="BX32" s="721">
        <v>94</v>
      </c>
      <c r="BY32" s="677"/>
      <c r="BZ32" s="677"/>
      <c r="CA32" s="677"/>
      <c r="CB32" s="714"/>
      <c r="CD32" s="749"/>
      <c r="CE32" s="750"/>
      <c r="CF32" s="705" t="s">
        <v>317</v>
      </c>
      <c r="CG32" s="702"/>
      <c r="CH32" s="702"/>
      <c r="CI32" s="702"/>
      <c r="CJ32" s="702"/>
      <c r="CK32" s="702"/>
      <c r="CL32" s="702"/>
      <c r="CM32" s="702"/>
      <c r="CN32" s="702"/>
      <c r="CO32" s="702"/>
      <c r="CP32" s="702"/>
      <c r="CQ32" s="703"/>
      <c r="CR32" s="661" t="s">
        <v>232</v>
      </c>
      <c r="CS32" s="664"/>
      <c r="CT32" s="664"/>
      <c r="CU32" s="664"/>
      <c r="CV32" s="664"/>
      <c r="CW32" s="664"/>
      <c r="CX32" s="664"/>
      <c r="CY32" s="665"/>
      <c r="CZ32" s="666" t="s">
        <v>232</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79062</v>
      </c>
      <c r="S33" s="664"/>
      <c r="T33" s="664"/>
      <c r="U33" s="664"/>
      <c r="V33" s="664"/>
      <c r="W33" s="664"/>
      <c r="X33" s="664"/>
      <c r="Y33" s="665"/>
      <c r="Z33" s="723">
        <v>0.9</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3784470</v>
      </c>
      <c r="CS33" s="662"/>
      <c r="CT33" s="662"/>
      <c r="CU33" s="662"/>
      <c r="CV33" s="662"/>
      <c r="CW33" s="662"/>
      <c r="CX33" s="662"/>
      <c r="CY33" s="663"/>
      <c r="CZ33" s="666">
        <v>43.5</v>
      </c>
      <c r="DA33" s="695"/>
      <c r="DB33" s="695"/>
      <c r="DC33" s="696"/>
      <c r="DD33" s="669">
        <v>3325133</v>
      </c>
      <c r="DE33" s="662"/>
      <c r="DF33" s="662"/>
      <c r="DG33" s="662"/>
      <c r="DH33" s="662"/>
      <c r="DI33" s="662"/>
      <c r="DJ33" s="662"/>
      <c r="DK33" s="663"/>
      <c r="DL33" s="669">
        <v>2730994</v>
      </c>
      <c r="DM33" s="662"/>
      <c r="DN33" s="662"/>
      <c r="DO33" s="662"/>
      <c r="DP33" s="662"/>
      <c r="DQ33" s="662"/>
      <c r="DR33" s="662"/>
      <c r="DS33" s="662"/>
      <c r="DT33" s="662"/>
      <c r="DU33" s="662"/>
      <c r="DV33" s="663"/>
      <c r="DW33" s="666">
        <v>42.4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65224</v>
      </c>
      <c r="S34" s="664"/>
      <c r="T34" s="664"/>
      <c r="U34" s="664"/>
      <c r="V34" s="664"/>
      <c r="W34" s="664"/>
      <c r="X34" s="664"/>
      <c r="Y34" s="665"/>
      <c r="Z34" s="723">
        <v>0.7</v>
      </c>
      <c r="AA34" s="723"/>
      <c r="AB34" s="723"/>
      <c r="AC34" s="723"/>
      <c r="AD34" s="724">
        <v>175</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1184320</v>
      </c>
      <c r="CS34" s="664"/>
      <c r="CT34" s="664"/>
      <c r="CU34" s="664"/>
      <c r="CV34" s="664"/>
      <c r="CW34" s="664"/>
      <c r="CX34" s="664"/>
      <c r="CY34" s="665"/>
      <c r="CZ34" s="666">
        <v>13.6</v>
      </c>
      <c r="DA34" s="695"/>
      <c r="DB34" s="695"/>
      <c r="DC34" s="696"/>
      <c r="DD34" s="669">
        <v>964743</v>
      </c>
      <c r="DE34" s="664"/>
      <c r="DF34" s="664"/>
      <c r="DG34" s="664"/>
      <c r="DH34" s="664"/>
      <c r="DI34" s="664"/>
      <c r="DJ34" s="664"/>
      <c r="DK34" s="665"/>
      <c r="DL34" s="669">
        <v>786814</v>
      </c>
      <c r="DM34" s="664"/>
      <c r="DN34" s="664"/>
      <c r="DO34" s="664"/>
      <c r="DP34" s="664"/>
      <c r="DQ34" s="664"/>
      <c r="DR34" s="664"/>
      <c r="DS34" s="664"/>
      <c r="DT34" s="664"/>
      <c r="DU34" s="664"/>
      <c r="DV34" s="665"/>
      <c r="DW34" s="666">
        <v>12.2</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684435</v>
      </c>
      <c r="S35" s="664"/>
      <c r="T35" s="664"/>
      <c r="U35" s="664"/>
      <c r="V35" s="664"/>
      <c r="W35" s="664"/>
      <c r="X35" s="664"/>
      <c r="Y35" s="665"/>
      <c r="Z35" s="723">
        <v>7.7</v>
      </c>
      <c r="AA35" s="723"/>
      <c r="AB35" s="723"/>
      <c r="AC35" s="723"/>
      <c r="AD35" s="724" t="s">
        <v>128</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1283948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75842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51689</v>
      </c>
      <c r="CS35" s="662"/>
      <c r="CT35" s="662"/>
      <c r="CU35" s="662"/>
      <c r="CV35" s="662"/>
      <c r="CW35" s="662"/>
      <c r="CX35" s="662"/>
      <c r="CY35" s="663"/>
      <c r="CZ35" s="666">
        <v>0.6</v>
      </c>
      <c r="DA35" s="695"/>
      <c r="DB35" s="695"/>
      <c r="DC35" s="696"/>
      <c r="DD35" s="669">
        <v>50076</v>
      </c>
      <c r="DE35" s="662"/>
      <c r="DF35" s="662"/>
      <c r="DG35" s="662"/>
      <c r="DH35" s="662"/>
      <c r="DI35" s="662"/>
      <c r="DJ35" s="662"/>
      <c r="DK35" s="663"/>
      <c r="DL35" s="669">
        <v>50076</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232</v>
      </c>
      <c r="AA36" s="723"/>
      <c r="AB36" s="723"/>
      <c r="AC36" s="723"/>
      <c r="AD36" s="724" t="s">
        <v>128</v>
      </c>
      <c r="AE36" s="724"/>
      <c r="AF36" s="724"/>
      <c r="AG36" s="724"/>
      <c r="AH36" s="724"/>
      <c r="AI36" s="724"/>
      <c r="AJ36" s="724"/>
      <c r="AK36" s="724"/>
      <c r="AL36" s="666" t="s">
        <v>232</v>
      </c>
      <c r="AM36" s="667"/>
      <c r="AN36" s="667"/>
      <c r="AO36" s="725"/>
      <c r="AQ36" s="698" t="s">
        <v>329</v>
      </c>
      <c r="AR36" s="699"/>
      <c r="AS36" s="699"/>
      <c r="AT36" s="699"/>
      <c r="AU36" s="699"/>
      <c r="AV36" s="699"/>
      <c r="AW36" s="699"/>
      <c r="AX36" s="699"/>
      <c r="AY36" s="700"/>
      <c r="AZ36" s="661">
        <v>216452</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63515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1264185</v>
      </c>
      <c r="CS36" s="664"/>
      <c r="CT36" s="664"/>
      <c r="CU36" s="664"/>
      <c r="CV36" s="664"/>
      <c r="CW36" s="664"/>
      <c r="CX36" s="664"/>
      <c r="CY36" s="665"/>
      <c r="CZ36" s="666">
        <v>14.5</v>
      </c>
      <c r="DA36" s="695"/>
      <c r="DB36" s="695"/>
      <c r="DC36" s="696"/>
      <c r="DD36" s="669">
        <v>1203610</v>
      </c>
      <c r="DE36" s="664"/>
      <c r="DF36" s="664"/>
      <c r="DG36" s="664"/>
      <c r="DH36" s="664"/>
      <c r="DI36" s="664"/>
      <c r="DJ36" s="664"/>
      <c r="DK36" s="665"/>
      <c r="DL36" s="669">
        <v>854132</v>
      </c>
      <c r="DM36" s="664"/>
      <c r="DN36" s="664"/>
      <c r="DO36" s="664"/>
      <c r="DP36" s="664"/>
      <c r="DQ36" s="664"/>
      <c r="DR36" s="664"/>
      <c r="DS36" s="664"/>
      <c r="DT36" s="664"/>
      <c r="DU36" s="664"/>
      <c r="DV36" s="665"/>
      <c r="DW36" s="666">
        <v>13.3</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468635</v>
      </c>
      <c r="S37" s="664"/>
      <c r="T37" s="664"/>
      <c r="U37" s="664"/>
      <c r="V37" s="664"/>
      <c r="W37" s="664"/>
      <c r="X37" s="664"/>
      <c r="Y37" s="665"/>
      <c r="Z37" s="723">
        <v>5.2</v>
      </c>
      <c r="AA37" s="723"/>
      <c r="AB37" s="723"/>
      <c r="AC37" s="723"/>
      <c r="AD37" s="724" t="s">
        <v>232</v>
      </c>
      <c r="AE37" s="724"/>
      <c r="AF37" s="724"/>
      <c r="AG37" s="724"/>
      <c r="AH37" s="724"/>
      <c r="AI37" s="724"/>
      <c r="AJ37" s="724"/>
      <c r="AK37" s="724"/>
      <c r="AL37" s="666" t="s">
        <v>232</v>
      </c>
      <c r="AM37" s="667"/>
      <c r="AN37" s="667"/>
      <c r="AO37" s="725"/>
      <c r="AQ37" s="698" t="s">
        <v>333</v>
      </c>
      <c r="AR37" s="699"/>
      <c r="AS37" s="699"/>
      <c r="AT37" s="699"/>
      <c r="AU37" s="699"/>
      <c r="AV37" s="699"/>
      <c r="AW37" s="699"/>
      <c r="AX37" s="699"/>
      <c r="AY37" s="700"/>
      <c r="AZ37" s="661">
        <v>4698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4975</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885000</v>
      </c>
      <c r="CS37" s="662"/>
      <c r="CT37" s="662"/>
      <c r="CU37" s="662"/>
      <c r="CV37" s="662"/>
      <c r="CW37" s="662"/>
      <c r="CX37" s="662"/>
      <c r="CY37" s="663"/>
      <c r="CZ37" s="666">
        <v>10.199999999999999</v>
      </c>
      <c r="DA37" s="695"/>
      <c r="DB37" s="695"/>
      <c r="DC37" s="696"/>
      <c r="DD37" s="669">
        <v>885000</v>
      </c>
      <c r="DE37" s="662"/>
      <c r="DF37" s="662"/>
      <c r="DG37" s="662"/>
      <c r="DH37" s="662"/>
      <c r="DI37" s="662"/>
      <c r="DJ37" s="662"/>
      <c r="DK37" s="663"/>
      <c r="DL37" s="669">
        <v>754419</v>
      </c>
      <c r="DM37" s="662"/>
      <c r="DN37" s="662"/>
      <c r="DO37" s="662"/>
      <c r="DP37" s="662"/>
      <c r="DQ37" s="662"/>
      <c r="DR37" s="662"/>
      <c r="DS37" s="662"/>
      <c r="DT37" s="662"/>
      <c r="DU37" s="662"/>
      <c r="DV37" s="663"/>
      <c r="DW37" s="666">
        <v>11.7</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8926556</v>
      </c>
      <c r="S38" s="713"/>
      <c r="T38" s="713"/>
      <c r="U38" s="713"/>
      <c r="V38" s="713"/>
      <c r="W38" s="713"/>
      <c r="X38" s="713"/>
      <c r="Y38" s="718"/>
      <c r="Z38" s="719">
        <v>100</v>
      </c>
      <c r="AA38" s="719"/>
      <c r="AB38" s="719"/>
      <c r="AC38" s="719"/>
      <c r="AD38" s="720">
        <v>5967749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128</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7929</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1279250</v>
      </c>
      <c r="CS38" s="664"/>
      <c r="CT38" s="664"/>
      <c r="CU38" s="664"/>
      <c r="CV38" s="664"/>
      <c r="CW38" s="664"/>
      <c r="CX38" s="664"/>
      <c r="CY38" s="665"/>
      <c r="CZ38" s="666">
        <v>14.7</v>
      </c>
      <c r="DA38" s="695"/>
      <c r="DB38" s="695"/>
      <c r="DC38" s="696"/>
      <c r="DD38" s="669">
        <v>1106704</v>
      </c>
      <c r="DE38" s="664"/>
      <c r="DF38" s="664"/>
      <c r="DG38" s="664"/>
      <c r="DH38" s="664"/>
      <c r="DI38" s="664"/>
      <c r="DJ38" s="664"/>
      <c r="DK38" s="665"/>
      <c r="DL38" s="669">
        <v>1039972</v>
      </c>
      <c r="DM38" s="664"/>
      <c r="DN38" s="664"/>
      <c r="DO38" s="664"/>
      <c r="DP38" s="664"/>
      <c r="DQ38" s="664"/>
      <c r="DR38" s="664"/>
      <c r="DS38" s="664"/>
      <c r="DT38" s="664"/>
      <c r="DU38" s="664"/>
      <c r="DV38" s="665"/>
      <c r="DW38" s="666">
        <v>16.2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5026</v>
      </c>
      <c r="CS39" s="662"/>
      <c r="CT39" s="662"/>
      <c r="CU39" s="662"/>
      <c r="CV39" s="662"/>
      <c r="CW39" s="662"/>
      <c r="CX39" s="662"/>
      <c r="CY39" s="663"/>
      <c r="CZ39" s="666">
        <v>0.1</v>
      </c>
      <c r="DA39" s="695"/>
      <c r="DB39" s="695"/>
      <c r="DC39" s="696"/>
      <c r="DD39" s="669" t="s">
        <v>128</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205847</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128</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856951</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327</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511342</v>
      </c>
      <c r="CS42" s="664"/>
      <c r="CT42" s="664"/>
      <c r="CU42" s="664"/>
      <c r="CV42" s="664"/>
      <c r="CW42" s="664"/>
      <c r="CX42" s="664"/>
      <c r="CY42" s="665"/>
      <c r="CZ42" s="666">
        <v>5.9</v>
      </c>
      <c r="DA42" s="667"/>
      <c r="DB42" s="667"/>
      <c r="DC42" s="668"/>
      <c r="DD42" s="669">
        <v>151436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27375</v>
      </c>
      <c r="CS43" s="662"/>
      <c r="CT43" s="662"/>
      <c r="CU43" s="662"/>
      <c r="CV43" s="662"/>
      <c r="CW43" s="662"/>
      <c r="CX43" s="662"/>
      <c r="CY43" s="663"/>
      <c r="CZ43" s="666">
        <v>0.3</v>
      </c>
      <c r="DA43" s="695"/>
      <c r="DB43" s="695"/>
      <c r="DC43" s="696"/>
      <c r="DD43" s="669">
        <v>27375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511342</v>
      </c>
      <c r="CS44" s="664"/>
      <c r="CT44" s="664"/>
      <c r="CU44" s="664"/>
      <c r="CV44" s="664"/>
      <c r="CW44" s="664"/>
      <c r="CX44" s="664"/>
      <c r="CY44" s="665"/>
      <c r="CZ44" s="666">
        <v>5.9</v>
      </c>
      <c r="DA44" s="667"/>
      <c r="DB44" s="667"/>
      <c r="DC44" s="668"/>
      <c r="DD44" s="669">
        <v>151436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256919</v>
      </c>
      <c r="CS45" s="662"/>
      <c r="CT45" s="662"/>
      <c r="CU45" s="662"/>
      <c r="CV45" s="662"/>
      <c r="CW45" s="662"/>
      <c r="CX45" s="662"/>
      <c r="CY45" s="663"/>
      <c r="CZ45" s="666">
        <v>3</v>
      </c>
      <c r="DA45" s="695"/>
      <c r="DB45" s="695"/>
      <c r="DC45" s="696"/>
      <c r="DD45" s="669">
        <v>24600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241626</v>
      </c>
      <c r="CS46" s="664"/>
      <c r="CT46" s="664"/>
      <c r="CU46" s="664"/>
      <c r="CV46" s="664"/>
      <c r="CW46" s="664"/>
      <c r="CX46" s="664"/>
      <c r="CY46" s="665"/>
      <c r="CZ46" s="666">
        <v>2.8</v>
      </c>
      <c r="DA46" s="667"/>
      <c r="DB46" s="667"/>
      <c r="DC46" s="668"/>
      <c r="DD46" s="669">
        <v>125539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128</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8695255</v>
      </c>
      <c r="CS49" s="677"/>
      <c r="CT49" s="677"/>
      <c r="CU49" s="677"/>
      <c r="CV49" s="677"/>
      <c r="CW49" s="677"/>
      <c r="CX49" s="677"/>
      <c r="CY49" s="678"/>
      <c r="CZ49" s="679">
        <v>100</v>
      </c>
      <c r="DA49" s="680"/>
      <c r="DB49" s="680"/>
      <c r="DC49" s="681"/>
      <c r="DD49" s="682">
        <v>6757058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5zM49qWrmTYABvsS1qB8EpjvPCkgJ69ixSuYQMFtOYHzZjBJh311KlTL71xIyZQSFJbyeCOuF9gDi3tBcwSjqg==" saltValue="PQBwbWPpOI/0xiSntL/F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7" t="s">
        <v>362</v>
      </c>
      <c r="DK2" s="1198"/>
      <c r="DL2" s="1198"/>
      <c r="DM2" s="1198"/>
      <c r="DN2" s="1198"/>
      <c r="DO2" s="1199"/>
      <c r="DP2" s="249"/>
      <c r="DQ2" s="1197" t="s">
        <v>363</v>
      </c>
      <c r="DR2" s="1198"/>
      <c r="DS2" s="1198"/>
      <c r="DT2" s="1198"/>
      <c r="DU2" s="1198"/>
      <c r="DV2" s="1198"/>
      <c r="DW2" s="1198"/>
      <c r="DX2" s="1198"/>
      <c r="DY2" s="1198"/>
      <c r="DZ2" s="119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3" t="s">
        <v>366</v>
      </c>
      <c r="B5" s="1084"/>
      <c r="C5" s="1084"/>
      <c r="D5" s="1084"/>
      <c r="E5" s="1084"/>
      <c r="F5" s="1084"/>
      <c r="G5" s="1084"/>
      <c r="H5" s="1084"/>
      <c r="I5" s="1084"/>
      <c r="J5" s="1084"/>
      <c r="K5" s="1084"/>
      <c r="L5" s="1084"/>
      <c r="M5" s="1084"/>
      <c r="N5" s="1084"/>
      <c r="O5" s="1084"/>
      <c r="P5" s="1085"/>
      <c r="Q5" s="1089" t="s">
        <v>367</v>
      </c>
      <c r="R5" s="1090"/>
      <c r="S5" s="1090"/>
      <c r="T5" s="1090"/>
      <c r="U5" s="1091"/>
      <c r="V5" s="1089" t="s">
        <v>368</v>
      </c>
      <c r="W5" s="1090"/>
      <c r="X5" s="1090"/>
      <c r="Y5" s="1090"/>
      <c r="Z5" s="1091"/>
      <c r="AA5" s="1089" t="s">
        <v>369</v>
      </c>
      <c r="AB5" s="1090"/>
      <c r="AC5" s="1090"/>
      <c r="AD5" s="1090"/>
      <c r="AE5" s="1090"/>
      <c r="AF5" s="1200" t="s">
        <v>370</v>
      </c>
      <c r="AG5" s="1090"/>
      <c r="AH5" s="1090"/>
      <c r="AI5" s="1090"/>
      <c r="AJ5" s="1105"/>
      <c r="AK5" s="1090" t="s">
        <v>371</v>
      </c>
      <c r="AL5" s="1090"/>
      <c r="AM5" s="1090"/>
      <c r="AN5" s="1090"/>
      <c r="AO5" s="1091"/>
      <c r="AP5" s="1089" t="s">
        <v>372</v>
      </c>
      <c r="AQ5" s="1090"/>
      <c r="AR5" s="1090"/>
      <c r="AS5" s="1090"/>
      <c r="AT5" s="1091"/>
      <c r="AU5" s="1089" t="s">
        <v>373</v>
      </c>
      <c r="AV5" s="1090"/>
      <c r="AW5" s="1090"/>
      <c r="AX5" s="1090"/>
      <c r="AY5" s="1105"/>
      <c r="AZ5" s="256"/>
      <c r="BA5" s="256"/>
      <c r="BB5" s="256"/>
      <c r="BC5" s="256"/>
      <c r="BD5" s="256"/>
      <c r="BE5" s="257"/>
      <c r="BF5" s="257"/>
      <c r="BG5" s="257"/>
      <c r="BH5" s="257"/>
      <c r="BI5" s="257"/>
      <c r="BJ5" s="257"/>
      <c r="BK5" s="257"/>
      <c r="BL5" s="257"/>
      <c r="BM5" s="257"/>
      <c r="BN5" s="257"/>
      <c r="BO5" s="257"/>
      <c r="BP5" s="257"/>
      <c r="BQ5" s="1083" t="s">
        <v>374</v>
      </c>
      <c r="BR5" s="1084"/>
      <c r="BS5" s="1084"/>
      <c r="BT5" s="1084"/>
      <c r="BU5" s="1084"/>
      <c r="BV5" s="1084"/>
      <c r="BW5" s="1084"/>
      <c r="BX5" s="1084"/>
      <c r="BY5" s="1084"/>
      <c r="BZ5" s="1084"/>
      <c r="CA5" s="1084"/>
      <c r="CB5" s="1084"/>
      <c r="CC5" s="1084"/>
      <c r="CD5" s="1084"/>
      <c r="CE5" s="1084"/>
      <c r="CF5" s="1084"/>
      <c r="CG5" s="1085"/>
      <c r="CH5" s="1089" t="s">
        <v>375</v>
      </c>
      <c r="CI5" s="1090"/>
      <c r="CJ5" s="1090"/>
      <c r="CK5" s="1090"/>
      <c r="CL5" s="1091"/>
      <c r="CM5" s="1089" t="s">
        <v>376</v>
      </c>
      <c r="CN5" s="1090"/>
      <c r="CO5" s="1090"/>
      <c r="CP5" s="1090"/>
      <c r="CQ5" s="1091"/>
      <c r="CR5" s="1089" t="s">
        <v>377</v>
      </c>
      <c r="CS5" s="1090"/>
      <c r="CT5" s="1090"/>
      <c r="CU5" s="1090"/>
      <c r="CV5" s="1091"/>
      <c r="CW5" s="1089" t="s">
        <v>378</v>
      </c>
      <c r="CX5" s="1090"/>
      <c r="CY5" s="1090"/>
      <c r="CZ5" s="1090"/>
      <c r="DA5" s="1091"/>
      <c r="DB5" s="1089" t="s">
        <v>379</v>
      </c>
      <c r="DC5" s="1090"/>
      <c r="DD5" s="1090"/>
      <c r="DE5" s="1090"/>
      <c r="DF5" s="1091"/>
      <c r="DG5" s="1185" t="s">
        <v>380</v>
      </c>
      <c r="DH5" s="1186"/>
      <c r="DI5" s="1186"/>
      <c r="DJ5" s="1186"/>
      <c r="DK5" s="1187"/>
      <c r="DL5" s="1185" t="s">
        <v>381</v>
      </c>
      <c r="DM5" s="1186"/>
      <c r="DN5" s="1186"/>
      <c r="DO5" s="1186"/>
      <c r="DP5" s="1187"/>
      <c r="DQ5" s="1089" t="s">
        <v>382</v>
      </c>
      <c r="DR5" s="1090"/>
      <c r="DS5" s="1090"/>
      <c r="DT5" s="1090"/>
      <c r="DU5" s="1091"/>
      <c r="DV5" s="1089" t="s">
        <v>373</v>
      </c>
      <c r="DW5" s="1090"/>
      <c r="DX5" s="1090"/>
      <c r="DY5" s="1090"/>
      <c r="DZ5" s="1105"/>
      <c r="EA5" s="254"/>
    </row>
    <row r="6" spans="1:131" s="255" customFormat="1" ht="26.25" customHeight="1" thickBot="1" x14ac:dyDescent="0.2">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201"/>
      <c r="AG6" s="1093"/>
      <c r="AH6" s="1093"/>
      <c r="AI6" s="1093"/>
      <c r="AJ6" s="1106"/>
      <c r="AK6" s="1093"/>
      <c r="AL6" s="1093"/>
      <c r="AM6" s="1093"/>
      <c r="AN6" s="1093"/>
      <c r="AO6" s="1094"/>
      <c r="AP6" s="1092"/>
      <c r="AQ6" s="1093"/>
      <c r="AR6" s="1093"/>
      <c r="AS6" s="1093"/>
      <c r="AT6" s="1094"/>
      <c r="AU6" s="1092"/>
      <c r="AV6" s="1093"/>
      <c r="AW6" s="1093"/>
      <c r="AX6" s="1093"/>
      <c r="AY6" s="1106"/>
      <c r="AZ6" s="252"/>
      <c r="BA6" s="252"/>
      <c r="BB6" s="252"/>
      <c r="BC6" s="252"/>
      <c r="BD6" s="252"/>
      <c r="BE6" s="253"/>
      <c r="BF6" s="253"/>
      <c r="BG6" s="253"/>
      <c r="BH6" s="253"/>
      <c r="BI6" s="253"/>
      <c r="BJ6" s="253"/>
      <c r="BK6" s="253"/>
      <c r="BL6" s="253"/>
      <c r="BM6" s="253"/>
      <c r="BN6" s="253"/>
      <c r="BO6" s="253"/>
      <c r="BP6" s="253"/>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88"/>
      <c r="DH6" s="1189"/>
      <c r="DI6" s="1189"/>
      <c r="DJ6" s="1189"/>
      <c r="DK6" s="1190"/>
      <c r="DL6" s="1188"/>
      <c r="DM6" s="1189"/>
      <c r="DN6" s="1189"/>
      <c r="DO6" s="1189"/>
      <c r="DP6" s="1190"/>
      <c r="DQ6" s="1092"/>
      <c r="DR6" s="1093"/>
      <c r="DS6" s="1093"/>
      <c r="DT6" s="1093"/>
      <c r="DU6" s="1094"/>
      <c r="DV6" s="1092"/>
      <c r="DW6" s="1093"/>
      <c r="DX6" s="1093"/>
      <c r="DY6" s="1093"/>
      <c r="DZ6" s="1106"/>
      <c r="EA6" s="254"/>
    </row>
    <row r="7" spans="1:131" s="255" customFormat="1" ht="26.25" customHeight="1" thickTop="1" x14ac:dyDescent="0.15">
      <c r="A7" s="258">
        <v>1</v>
      </c>
      <c r="B7" s="1140" t="s">
        <v>383</v>
      </c>
      <c r="C7" s="1141"/>
      <c r="D7" s="1141"/>
      <c r="E7" s="1141"/>
      <c r="F7" s="1141"/>
      <c r="G7" s="1141"/>
      <c r="H7" s="1141"/>
      <c r="I7" s="1141"/>
      <c r="J7" s="1141"/>
      <c r="K7" s="1141"/>
      <c r="L7" s="1141"/>
      <c r="M7" s="1141"/>
      <c r="N7" s="1141"/>
      <c r="O7" s="1141"/>
      <c r="P7" s="1142"/>
      <c r="Q7" s="1191">
        <v>8927</v>
      </c>
      <c r="R7" s="1192"/>
      <c r="S7" s="1192"/>
      <c r="T7" s="1192"/>
      <c r="U7" s="1192"/>
      <c r="V7" s="1192">
        <v>8695</v>
      </c>
      <c r="W7" s="1192"/>
      <c r="X7" s="1192"/>
      <c r="Y7" s="1192"/>
      <c r="Z7" s="1192"/>
      <c r="AA7" s="1192">
        <v>231</v>
      </c>
      <c r="AB7" s="1192"/>
      <c r="AC7" s="1192"/>
      <c r="AD7" s="1192"/>
      <c r="AE7" s="1193"/>
      <c r="AF7" s="1194">
        <v>217</v>
      </c>
      <c r="AG7" s="1195"/>
      <c r="AH7" s="1195"/>
      <c r="AI7" s="1195"/>
      <c r="AJ7" s="1196"/>
      <c r="AK7" s="1178">
        <v>150</v>
      </c>
      <c r="AL7" s="1179"/>
      <c r="AM7" s="1179"/>
      <c r="AN7" s="1179"/>
      <c r="AO7" s="1179"/>
      <c r="AP7" s="1179">
        <v>9578</v>
      </c>
      <c r="AQ7" s="1179"/>
      <c r="AR7" s="1179"/>
      <c r="AS7" s="1179"/>
      <c r="AT7" s="1179"/>
      <c r="AU7" s="1180"/>
      <c r="AV7" s="1180"/>
      <c r="AW7" s="1180"/>
      <c r="AX7" s="1180"/>
      <c r="AY7" s="1181"/>
      <c r="AZ7" s="252"/>
      <c r="BA7" s="252"/>
      <c r="BB7" s="252"/>
      <c r="BC7" s="252"/>
      <c r="BD7" s="252"/>
      <c r="BE7" s="253"/>
      <c r="BF7" s="253"/>
      <c r="BG7" s="253"/>
      <c r="BH7" s="253"/>
      <c r="BI7" s="253"/>
      <c r="BJ7" s="253"/>
      <c r="BK7" s="253"/>
      <c r="BL7" s="253"/>
      <c r="BM7" s="253"/>
      <c r="BN7" s="253"/>
      <c r="BO7" s="253"/>
      <c r="BP7" s="253"/>
      <c r="BQ7" s="259">
        <v>1</v>
      </c>
      <c r="BR7" s="260"/>
      <c r="BS7" s="1182" t="s">
        <v>587</v>
      </c>
      <c r="BT7" s="1183"/>
      <c r="BU7" s="1183"/>
      <c r="BV7" s="1183"/>
      <c r="BW7" s="1183"/>
      <c r="BX7" s="1183"/>
      <c r="BY7" s="1183"/>
      <c r="BZ7" s="1183"/>
      <c r="CA7" s="1183"/>
      <c r="CB7" s="1183"/>
      <c r="CC7" s="1183"/>
      <c r="CD7" s="1183"/>
      <c r="CE7" s="1183"/>
      <c r="CF7" s="1183"/>
      <c r="CG7" s="1184"/>
      <c r="CH7" s="1175">
        <v>-1</v>
      </c>
      <c r="CI7" s="1176"/>
      <c r="CJ7" s="1176"/>
      <c r="CK7" s="1176"/>
      <c r="CL7" s="1177"/>
      <c r="CM7" s="1175">
        <v>61</v>
      </c>
      <c r="CN7" s="1176"/>
      <c r="CO7" s="1176"/>
      <c r="CP7" s="1176"/>
      <c r="CQ7" s="1177"/>
      <c r="CR7" s="1175">
        <v>2</v>
      </c>
      <c r="CS7" s="1176"/>
      <c r="CT7" s="1176"/>
      <c r="CU7" s="1176"/>
      <c r="CV7" s="1177"/>
      <c r="CW7" s="1175" t="s">
        <v>589</v>
      </c>
      <c r="CX7" s="1176"/>
      <c r="CY7" s="1176"/>
      <c r="CZ7" s="1176"/>
      <c r="DA7" s="1177"/>
      <c r="DB7" s="1175" t="s">
        <v>589</v>
      </c>
      <c r="DC7" s="1176"/>
      <c r="DD7" s="1176"/>
      <c r="DE7" s="1176"/>
      <c r="DF7" s="1177"/>
      <c r="DG7" s="1175" t="s">
        <v>589</v>
      </c>
      <c r="DH7" s="1176"/>
      <c r="DI7" s="1176"/>
      <c r="DJ7" s="1176"/>
      <c r="DK7" s="1177"/>
      <c r="DL7" s="1175" t="s">
        <v>589</v>
      </c>
      <c r="DM7" s="1176"/>
      <c r="DN7" s="1176"/>
      <c r="DO7" s="1176"/>
      <c r="DP7" s="1177"/>
      <c r="DQ7" s="1175" t="s">
        <v>589</v>
      </c>
      <c r="DR7" s="1176"/>
      <c r="DS7" s="1176"/>
      <c r="DT7" s="1176"/>
      <c r="DU7" s="1177"/>
      <c r="DV7" s="1202"/>
      <c r="DW7" s="1203"/>
      <c r="DX7" s="1203"/>
      <c r="DY7" s="1203"/>
      <c r="DZ7" s="1204"/>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7"/>
      <c r="AG8" s="1108"/>
      <c r="AH8" s="1108"/>
      <c r="AI8" s="1108"/>
      <c r="AJ8" s="1109"/>
      <c r="AK8" s="1173"/>
      <c r="AL8" s="1174"/>
      <c r="AM8" s="1174"/>
      <c r="AN8" s="1174"/>
      <c r="AO8" s="1174"/>
      <c r="AP8" s="1174"/>
      <c r="AQ8" s="1174"/>
      <c r="AR8" s="1174"/>
      <c r="AS8" s="1174"/>
      <c r="AT8" s="1174"/>
      <c r="AU8" s="1171"/>
      <c r="AV8" s="1171"/>
      <c r="AW8" s="1171"/>
      <c r="AX8" s="1171"/>
      <c r="AY8" s="1172"/>
      <c r="AZ8" s="252"/>
      <c r="BA8" s="252"/>
      <c r="BB8" s="252"/>
      <c r="BC8" s="252"/>
      <c r="BD8" s="252"/>
      <c r="BE8" s="253"/>
      <c r="BF8" s="253"/>
      <c r="BG8" s="253"/>
      <c r="BH8" s="253"/>
      <c r="BI8" s="253"/>
      <c r="BJ8" s="253"/>
      <c r="BK8" s="253"/>
      <c r="BL8" s="253"/>
      <c r="BM8" s="253"/>
      <c r="BN8" s="253"/>
      <c r="BO8" s="253"/>
      <c r="BP8" s="253"/>
      <c r="BQ8" s="262">
        <v>2</v>
      </c>
      <c r="BR8" s="263"/>
      <c r="BS8" s="1102" t="s">
        <v>588</v>
      </c>
      <c r="BT8" s="1103"/>
      <c r="BU8" s="1103"/>
      <c r="BV8" s="1103"/>
      <c r="BW8" s="1103"/>
      <c r="BX8" s="1103"/>
      <c r="BY8" s="1103"/>
      <c r="BZ8" s="1103"/>
      <c r="CA8" s="1103"/>
      <c r="CB8" s="1103"/>
      <c r="CC8" s="1103"/>
      <c r="CD8" s="1103"/>
      <c r="CE8" s="1103"/>
      <c r="CF8" s="1103"/>
      <c r="CG8" s="1104"/>
      <c r="CH8" s="1077">
        <v>-17</v>
      </c>
      <c r="CI8" s="1078"/>
      <c r="CJ8" s="1078"/>
      <c r="CK8" s="1078"/>
      <c r="CL8" s="1079"/>
      <c r="CM8" s="1077">
        <v>52</v>
      </c>
      <c r="CN8" s="1078"/>
      <c r="CO8" s="1078"/>
      <c r="CP8" s="1078"/>
      <c r="CQ8" s="1079"/>
      <c r="CR8" s="1077">
        <v>20</v>
      </c>
      <c r="CS8" s="1078"/>
      <c r="CT8" s="1078"/>
      <c r="CU8" s="1078"/>
      <c r="CV8" s="1079"/>
      <c r="CW8" s="1077" t="s">
        <v>589</v>
      </c>
      <c r="CX8" s="1078"/>
      <c r="CY8" s="1078"/>
      <c r="CZ8" s="1078"/>
      <c r="DA8" s="1079"/>
      <c r="DB8" s="1077" t="s">
        <v>589</v>
      </c>
      <c r="DC8" s="1078"/>
      <c r="DD8" s="1078"/>
      <c r="DE8" s="1078"/>
      <c r="DF8" s="1079"/>
      <c r="DG8" s="1077" t="s">
        <v>589</v>
      </c>
      <c r="DH8" s="1078"/>
      <c r="DI8" s="1078"/>
      <c r="DJ8" s="1078"/>
      <c r="DK8" s="1079"/>
      <c r="DL8" s="1077" t="s">
        <v>589</v>
      </c>
      <c r="DM8" s="1078"/>
      <c r="DN8" s="1078"/>
      <c r="DO8" s="1078"/>
      <c r="DP8" s="1079"/>
      <c r="DQ8" s="1077" t="s">
        <v>589</v>
      </c>
      <c r="DR8" s="1078"/>
      <c r="DS8" s="1078"/>
      <c r="DT8" s="1078"/>
      <c r="DU8" s="1079"/>
      <c r="DV8" s="1080"/>
      <c r="DW8" s="1081"/>
      <c r="DX8" s="1081"/>
      <c r="DY8" s="1081"/>
      <c r="DZ8" s="1082"/>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7"/>
      <c r="AG9" s="1108"/>
      <c r="AH9" s="1108"/>
      <c r="AI9" s="1108"/>
      <c r="AJ9" s="1109"/>
      <c r="AK9" s="1173"/>
      <c r="AL9" s="1174"/>
      <c r="AM9" s="1174"/>
      <c r="AN9" s="1174"/>
      <c r="AO9" s="1174"/>
      <c r="AP9" s="1174"/>
      <c r="AQ9" s="1174"/>
      <c r="AR9" s="1174"/>
      <c r="AS9" s="1174"/>
      <c r="AT9" s="1174"/>
      <c r="AU9" s="1171"/>
      <c r="AV9" s="1171"/>
      <c r="AW9" s="1171"/>
      <c r="AX9" s="1171"/>
      <c r="AY9" s="1172"/>
      <c r="AZ9" s="252"/>
      <c r="BA9" s="252"/>
      <c r="BB9" s="252"/>
      <c r="BC9" s="252"/>
      <c r="BD9" s="252"/>
      <c r="BE9" s="253"/>
      <c r="BF9" s="253"/>
      <c r="BG9" s="253"/>
      <c r="BH9" s="253"/>
      <c r="BI9" s="253"/>
      <c r="BJ9" s="253"/>
      <c r="BK9" s="253"/>
      <c r="BL9" s="253"/>
      <c r="BM9" s="253"/>
      <c r="BN9" s="253"/>
      <c r="BO9" s="253"/>
      <c r="BP9" s="253"/>
      <c r="BQ9" s="262">
        <v>3</v>
      </c>
      <c r="BR9" s="263"/>
      <c r="BS9" s="1102"/>
      <c r="BT9" s="1103"/>
      <c r="BU9" s="1103"/>
      <c r="BV9" s="1103"/>
      <c r="BW9" s="1103"/>
      <c r="BX9" s="1103"/>
      <c r="BY9" s="1103"/>
      <c r="BZ9" s="1103"/>
      <c r="CA9" s="1103"/>
      <c r="CB9" s="1103"/>
      <c r="CC9" s="1103"/>
      <c r="CD9" s="1103"/>
      <c r="CE9" s="1103"/>
      <c r="CF9" s="1103"/>
      <c r="CG9" s="1104"/>
      <c r="CH9" s="1077"/>
      <c r="CI9" s="1078"/>
      <c r="CJ9" s="1078"/>
      <c r="CK9" s="1078"/>
      <c r="CL9" s="1079"/>
      <c r="CM9" s="1077"/>
      <c r="CN9" s="1078"/>
      <c r="CO9" s="1078"/>
      <c r="CP9" s="1078"/>
      <c r="CQ9" s="1079"/>
      <c r="CR9" s="1077"/>
      <c r="CS9" s="1078"/>
      <c r="CT9" s="1078"/>
      <c r="CU9" s="1078"/>
      <c r="CV9" s="1079"/>
      <c r="CW9" s="1077"/>
      <c r="CX9" s="1078"/>
      <c r="CY9" s="1078"/>
      <c r="CZ9" s="1078"/>
      <c r="DA9" s="1079"/>
      <c r="DB9" s="1077"/>
      <c r="DC9" s="1078"/>
      <c r="DD9" s="1078"/>
      <c r="DE9" s="1078"/>
      <c r="DF9" s="1079"/>
      <c r="DG9" s="1077"/>
      <c r="DH9" s="1078"/>
      <c r="DI9" s="1078"/>
      <c r="DJ9" s="1078"/>
      <c r="DK9" s="1079"/>
      <c r="DL9" s="1077"/>
      <c r="DM9" s="1078"/>
      <c r="DN9" s="1078"/>
      <c r="DO9" s="1078"/>
      <c r="DP9" s="1079"/>
      <c r="DQ9" s="1077"/>
      <c r="DR9" s="1078"/>
      <c r="DS9" s="1078"/>
      <c r="DT9" s="1078"/>
      <c r="DU9" s="1079"/>
      <c r="DV9" s="1080"/>
      <c r="DW9" s="1081"/>
      <c r="DX9" s="1081"/>
      <c r="DY9" s="1081"/>
      <c r="DZ9" s="1082"/>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7"/>
      <c r="AG10" s="1108"/>
      <c r="AH10" s="1108"/>
      <c r="AI10" s="1108"/>
      <c r="AJ10" s="1109"/>
      <c r="AK10" s="1173"/>
      <c r="AL10" s="1174"/>
      <c r="AM10" s="1174"/>
      <c r="AN10" s="1174"/>
      <c r="AO10" s="1174"/>
      <c r="AP10" s="1174"/>
      <c r="AQ10" s="1174"/>
      <c r="AR10" s="1174"/>
      <c r="AS10" s="1174"/>
      <c r="AT10" s="1174"/>
      <c r="AU10" s="1171"/>
      <c r="AV10" s="1171"/>
      <c r="AW10" s="1171"/>
      <c r="AX10" s="1171"/>
      <c r="AY10" s="1172"/>
      <c r="AZ10" s="252"/>
      <c r="BA10" s="252"/>
      <c r="BB10" s="252"/>
      <c r="BC10" s="252"/>
      <c r="BD10" s="252"/>
      <c r="BE10" s="253"/>
      <c r="BF10" s="253"/>
      <c r="BG10" s="253"/>
      <c r="BH10" s="253"/>
      <c r="BI10" s="253"/>
      <c r="BJ10" s="253"/>
      <c r="BK10" s="253"/>
      <c r="BL10" s="253"/>
      <c r="BM10" s="253"/>
      <c r="BN10" s="253"/>
      <c r="BO10" s="253"/>
      <c r="BP10" s="253"/>
      <c r="BQ10" s="262">
        <v>4</v>
      </c>
      <c r="BR10" s="263"/>
      <c r="BS10" s="1102"/>
      <c r="BT10" s="1103"/>
      <c r="BU10" s="1103"/>
      <c r="BV10" s="1103"/>
      <c r="BW10" s="1103"/>
      <c r="BX10" s="1103"/>
      <c r="BY10" s="1103"/>
      <c r="BZ10" s="1103"/>
      <c r="CA10" s="1103"/>
      <c r="CB10" s="1103"/>
      <c r="CC10" s="1103"/>
      <c r="CD10" s="1103"/>
      <c r="CE10" s="1103"/>
      <c r="CF10" s="1103"/>
      <c r="CG10" s="1104"/>
      <c r="CH10" s="1077"/>
      <c r="CI10" s="1078"/>
      <c r="CJ10" s="1078"/>
      <c r="CK10" s="1078"/>
      <c r="CL10" s="1079"/>
      <c r="CM10" s="1077"/>
      <c r="CN10" s="1078"/>
      <c r="CO10" s="1078"/>
      <c r="CP10" s="1078"/>
      <c r="CQ10" s="1079"/>
      <c r="CR10" s="1077"/>
      <c r="CS10" s="1078"/>
      <c r="CT10" s="1078"/>
      <c r="CU10" s="1078"/>
      <c r="CV10" s="1079"/>
      <c r="CW10" s="1077"/>
      <c r="CX10" s="1078"/>
      <c r="CY10" s="1078"/>
      <c r="CZ10" s="1078"/>
      <c r="DA10" s="1079"/>
      <c r="DB10" s="1077"/>
      <c r="DC10" s="1078"/>
      <c r="DD10" s="1078"/>
      <c r="DE10" s="1078"/>
      <c r="DF10" s="1079"/>
      <c r="DG10" s="1077"/>
      <c r="DH10" s="1078"/>
      <c r="DI10" s="1078"/>
      <c r="DJ10" s="1078"/>
      <c r="DK10" s="1079"/>
      <c r="DL10" s="1077"/>
      <c r="DM10" s="1078"/>
      <c r="DN10" s="1078"/>
      <c r="DO10" s="1078"/>
      <c r="DP10" s="1079"/>
      <c r="DQ10" s="1077"/>
      <c r="DR10" s="1078"/>
      <c r="DS10" s="1078"/>
      <c r="DT10" s="1078"/>
      <c r="DU10" s="1079"/>
      <c r="DV10" s="1080"/>
      <c r="DW10" s="1081"/>
      <c r="DX10" s="1081"/>
      <c r="DY10" s="1081"/>
      <c r="DZ10" s="1082"/>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7"/>
      <c r="AG11" s="1108"/>
      <c r="AH11" s="1108"/>
      <c r="AI11" s="1108"/>
      <c r="AJ11" s="1109"/>
      <c r="AK11" s="1173"/>
      <c r="AL11" s="1174"/>
      <c r="AM11" s="1174"/>
      <c r="AN11" s="1174"/>
      <c r="AO11" s="1174"/>
      <c r="AP11" s="1174"/>
      <c r="AQ11" s="1174"/>
      <c r="AR11" s="1174"/>
      <c r="AS11" s="1174"/>
      <c r="AT11" s="1174"/>
      <c r="AU11" s="1171"/>
      <c r="AV11" s="1171"/>
      <c r="AW11" s="1171"/>
      <c r="AX11" s="1171"/>
      <c r="AY11" s="1172"/>
      <c r="AZ11" s="252"/>
      <c r="BA11" s="252"/>
      <c r="BB11" s="252"/>
      <c r="BC11" s="252"/>
      <c r="BD11" s="252"/>
      <c r="BE11" s="253"/>
      <c r="BF11" s="253"/>
      <c r="BG11" s="253"/>
      <c r="BH11" s="253"/>
      <c r="BI11" s="253"/>
      <c r="BJ11" s="253"/>
      <c r="BK11" s="253"/>
      <c r="BL11" s="253"/>
      <c r="BM11" s="253"/>
      <c r="BN11" s="253"/>
      <c r="BO11" s="253"/>
      <c r="BP11" s="253"/>
      <c r="BQ11" s="262">
        <v>5</v>
      </c>
      <c r="BR11" s="263"/>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7"/>
      <c r="AG12" s="1108"/>
      <c r="AH12" s="1108"/>
      <c r="AI12" s="1108"/>
      <c r="AJ12" s="1109"/>
      <c r="AK12" s="1173"/>
      <c r="AL12" s="1174"/>
      <c r="AM12" s="1174"/>
      <c r="AN12" s="1174"/>
      <c r="AO12" s="1174"/>
      <c r="AP12" s="1174"/>
      <c r="AQ12" s="1174"/>
      <c r="AR12" s="1174"/>
      <c r="AS12" s="1174"/>
      <c r="AT12" s="1174"/>
      <c r="AU12" s="1171"/>
      <c r="AV12" s="1171"/>
      <c r="AW12" s="1171"/>
      <c r="AX12" s="1171"/>
      <c r="AY12" s="1172"/>
      <c r="AZ12" s="252"/>
      <c r="BA12" s="252"/>
      <c r="BB12" s="252"/>
      <c r="BC12" s="252"/>
      <c r="BD12" s="252"/>
      <c r="BE12" s="253"/>
      <c r="BF12" s="253"/>
      <c r="BG12" s="253"/>
      <c r="BH12" s="253"/>
      <c r="BI12" s="253"/>
      <c r="BJ12" s="253"/>
      <c r="BK12" s="253"/>
      <c r="BL12" s="253"/>
      <c r="BM12" s="253"/>
      <c r="BN12" s="253"/>
      <c r="BO12" s="253"/>
      <c r="BP12" s="253"/>
      <c r="BQ12" s="262">
        <v>6</v>
      </c>
      <c r="BR12" s="263"/>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7"/>
      <c r="AG13" s="1108"/>
      <c r="AH13" s="1108"/>
      <c r="AI13" s="1108"/>
      <c r="AJ13" s="1109"/>
      <c r="AK13" s="1173"/>
      <c r="AL13" s="1174"/>
      <c r="AM13" s="1174"/>
      <c r="AN13" s="1174"/>
      <c r="AO13" s="1174"/>
      <c r="AP13" s="1174"/>
      <c r="AQ13" s="1174"/>
      <c r="AR13" s="1174"/>
      <c r="AS13" s="1174"/>
      <c r="AT13" s="1174"/>
      <c r="AU13" s="1171"/>
      <c r="AV13" s="1171"/>
      <c r="AW13" s="1171"/>
      <c r="AX13" s="1171"/>
      <c r="AY13" s="1172"/>
      <c r="AZ13" s="252"/>
      <c r="BA13" s="252"/>
      <c r="BB13" s="252"/>
      <c r="BC13" s="252"/>
      <c r="BD13" s="252"/>
      <c r="BE13" s="253"/>
      <c r="BF13" s="253"/>
      <c r="BG13" s="253"/>
      <c r="BH13" s="253"/>
      <c r="BI13" s="253"/>
      <c r="BJ13" s="253"/>
      <c r="BK13" s="253"/>
      <c r="BL13" s="253"/>
      <c r="BM13" s="253"/>
      <c r="BN13" s="253"/>
      <c r="BO13" s="253"/>
      <c r="BP13" s="253"/>
      <c r="BQ13" s="262">
        <v>7</v>
      </c>
      <c r="BR13" s="263"/>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7"/>
      <c r="AG14" s="1108"/>
      <c r="AH14" s="1108"/>
      <c r="AI14" s="1108"/>
      <c r="AJ14" s="1109"/>
      <c r="AK14" s="1173"/>
      <c r="AL14" s="1174"/>
      <c r="AM14" s="1174"/>
      <c r="AN14" s="1174"/>
      <c r="AO14" s="1174"/>
      <c r="AP14" s="1174"/>
      <c r="AQ14" s="1174"/>
      <c r="AR14" s="1174"/>
      <c r="AS14" s="1174"/>
      <c r="AT14" s="1174"/>
      <c r="AU14" s="1171"/>
      <c r="AV14" s="1171"/>
      <c r="AW14" s="1171"/>
      <c r="AX14" s="1171"/>
      <c r="AY14" s="1172"/>
      <c r="AZ14" s="252"/>
      <c r="BA14" s="252"/>
      <c r="BB14" s="252"/>
      <c r="BC14" s="252"/>
      <c r="BD14" s="252"/>
      <c r="BE14" s="253"/>
      <c r="BF14" s="253"/>
      <c r="BG14" s="253"/>
      <c r="BH14" s="253"/>
      <c r="BI14" s="253"/>
      <c r="BJ14" s="253"/>
      <c r="BK14" s="253"/>
      <c r="BL14" s="253"/>
      <c r="BM14" s="253"/>
      <c r="BN14" s="253"/>
      <c r="BO14" s="253"/>
      <c r="BP14" s="253"/>
      <c r="BQ14" s="262">
        <v>8</v>
      </c>
      <c r="BR14" s="263"/>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7"/>
      <c r="AG15" s="1108"/>
      <c r="AH15" s="1108"/>
      <c r="AI15" s="1108"/>
      <c r="AJ15" s="1109"/>
      <c r="AK15" s="1173"/>
      <c r="AL15" s="1174"/>
      <c r="AM15" s="1174"/>
      <c r="AN15" s="1174"/>
      <c r="AO15" s="1174"/>
      <c r="AP15" s="1174"/>
      <c r="AQ15" s="1174"/>
      <c r="AR15" s="1174"/>
      <c r="AS15" s="1174"/>
      <c r="AT15" s="1174"/>
      <c r="AU15" s="1171"/>
      <c r="AV15" s="1171"/>
      <c r="AW15" s="1171"/>
      <c r="AX15" s="1171"/>
      <c r="AY15" s="1172"/>
      <c r="AZ15" s="252"/>
      <c r="BA15" s="252"/>
      <c r="BB15" s="252"/>
      <c r="BC15" s="252"/>
      <c r="BD15" s="252"/>
      <c r="BE15" s="253"/>
      <c r="BF15" s="253"/>
      <c r="BG15" s="253"/>
      <c r="BH15" s="253"/>
      <c r="BI15" s="253"/>
      <c r="BJ15" s="253"/>
      <c r="BK15" s="253"/>
      <c r="BL15" s="253"/>
      <c r="BM15" s="253"/>
      <c r="BN15" s="253"/>
      <c r="BO15" s="253"/>
      <c r="BP15" s="253"/>
      <c r="BQ15" s="262">
        <v>9</v>
      </c>
      <c r="BR15" s="263"/>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7"/>
      <c r="AG16" s="1108"/>
      <c r="AH16" s="1108"/>
      <c r="AI16" s="1108"/>
      <c r="AJ16" s="1109"/>
      <c r="AK16" s="1173"/>
      <c r="AL16" s="1174"/>
      <c r="AM16" s="1174"/>
      <c r="AN16" s="1174"/>
      <c r="AO16" s="1174"/>
      <c r="AP16" s="1174"/>
      <c r="AQ16" s="1174"/>
      <c r="AR16" s="1174"/>
      <c r="AS16" s="1174"/>
      <c r="AT16" s="1174"/>
      <c r="AU16" s="1171"/>
      <c r="AV16" s="1171"/>
      <c r="AW16" s="1171"/>
      <c r="AX16" s="1171"/>
      <c r="AY16" s="1172"/>
      <c r="AZ16" s="252"/>
      <c r="BA16" s="252"/>
      <c r="BB16" s="252"/>
      <c r="BC16" s="252"/>
      <c r="BD16" s="252"/>
      <c r="BE16" s="253"/>
      <c r="BF16" s="253"/>
      <c r="BG16" s="253"/>
      <c r="BH16" s="253"/>
      <c r="BI16" s="253"/>
      <c r="BJ16" s="253"/>
      <c r="BK16" s="253"/>
      <c r="BL16" s="253"/>
      <c r="BM16" s="253"/>
      <c r="BN16" s="253"/>
      <c r="BO16" s="253"/>
      <c r="BP16" s="253"/>
      <c r="BQ16" s="262">
        <v>10</v>
      </c>
      <c r="BR16" s="263"/>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7"/>
      <c r="AG17" s="1108"/>
      <c r="AH17" s="1108"/>
      <c r="AI17" s="1108"/>
      <c r="AJ17" s="1109"/>
      <c r="AK17" s="1173"/>
      <c r="AL17" s="1174"/>
      <c r="AM17" s="1174"/>
      <c r="AN17" s="1174"/>
      <c r="AO17" s="1174"/>
      <c r="AP17" s="1174"/>
      <c r="AQ17" s="1174"/>
      <c r="AR17" s="1174"/>
      <c r="AS17" s="1174"/>
      <c r="AT17" s="1174"/>
      <c r="AU17" s="1171"/>
      <c r="AV17" s="1171"/>
      <c r="AW17" s="1171"/>
      <c r="AX17" s="1171"/>
      <c r="AY17" s="1172"/>
      <c r="AZ17" s="252"/>
      <c r="BA17" s="252"/>
      <c r="BB17" s="252"/>
      <c r="BC17" s="252"/>
      <c r="BD17" s="252"/>
      <c r="BE17" s="253"/>
      <c r="BF17" s="253"/>
      <c r="BG17" s="253"/>
      <c r="BH17" s="253"/>
      <c r="BI17" s="253"/>
      <c r="BJ17" s="253"/>
      <c r="BK17" s="253"/>
      <c r="BL17" s="253"/>
      <c r="BM17" s="253"/>
      <c r="BN17" s="253"/>
      <c r="BO17" s="253"/>
      <c r="BP17" s="253"/>
      <c r="BQ17" s="262">
        <v>11</v>
      </c>
      <c r="BR17" s="263"/>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7"/>
      <c r="AG18" s="1108"/>
      <c r="AH18" s="1108"/>
      <c r="AI18" s="1108"/>
      <c r="AJ18" s="1109"/>
      <c r="AK18" s="1173"/>
      <c r="AL18" s="1174"/>
      <c r="AM18" s="1174"/>
      <c r="AN18" s="1174"/>
      <c r="AO18" s="1174"/>
      <c r="AP18" s="1174"/>
      <c r="AQ18" s="1174"/>
      <c r="AR18" s="1174"/>
      <c r="AS18" s="1174"/>
      <c r="AT18" s="1174"/>
      <c r="AU18" s="1171"/>
      <c r="AV18" s="1171"/>
      <c r="AW18" s="1171"/>
      <c r="AX18" s="1171"/>
      <c r="AY18" s="1172"/>
      <c r="AZ18" s="252"/>
      <c r="BA18" s="252"/>
      <c r="BB18" s="252"/>
      <c r="BC18" s="252"/>
      <c r="BD18" s="252"/>
      <c r="BE18" s="253"/>
      <c r="BF18" s="253"/>
      <c r="BG18" s="253"/>
      <c r="BH18" s="253"/>
      <c r="BI18" s="253"/>
      <c r="BJ18" s="253"/>
      <c r="BK18" s="253"/>
      <c r="BL18" s="253"/>
      <c r="BM18" s="253"/>
      <c r="BN18" s="253"/>
      <c r="BO18" s="253"/>
      <c r="BP18" s="253"/>
      <c r="BQ18" s="262">
        <v>12</v>
      </c>
      <c r="BR18" s="263"/>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7"/>
      <c r="AG19" s="1108"/>
      <c r="AH19" s="1108"/>
      <c r="AI19" s="1108"/>
      <c r="AJ19" s="1109"/>
      <c r="AK19" s="1173"/>
      <c r="AL19" s="1174"/>
      <c r="AM19" s="1174"/>
      <c r="AN19" s="1174"/>
      <c r="AO19" s="1174"/>
      <c r="AP19" s="1174"/>
      <c r="AQ19" s="1174"/>
      <c r="AR19" s="1174"/>
      <c r="AS19" s="1174"/>
      <c r="AT19" s="1174"/>
      <c r="AU19" s="1171"/>
      <c r="AV19" s="1171"/>
      <c r="AW19" s="1171"/>
      <c r="AX19" s="1171"/>
      <c r="AY19" s="1172"/>
      <c r="AZ19" s="252"/>
      <c r="BA19" s="252"/>
      <c r="BB19" s="252"/>
      <c r="BC19" s="252"/>
      <c r="BD19" s="252"/>
      <c r="BE19" s="253"/>
      <c r="BF19" s="253"/>
      <c r="BG19" s="253"/>
      <c r="BH19" s="253"/>
      <c r="BI19" s="253"/>
      <c r="BJ19" s="253"/>
      <c r="BK19" s="253"/>
      <c r="BL19" s="253"/>
      <c r="BM19" s="253"/>
      <c r="BN19" s="253"/>
      <c r="BO19" s="253"/>
      <c r="BP19" s="253"/>
      <c r="BQ19" s="262">
        <v>13</v>
      </c>
      <c r="BR19" s="263"/>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7"/>
      <c r="AG20" s="1108"/>
      <c r="AH20" s="1108"/>
      <c r="AI20" s="1108"/>
      <c r="AJ20" s="1109"/>
      <c r="AK20" s="1173"/>
      <c r="AL20" s="1174"/>
      <c r="AM20" s="1174"/>
      <c r="AN20" s="1174"/>
      <c r="AO20" s="1174"/>
      <c r="AP20" s="1174"/>
      <c r="AQ20" s="1174"/>
      <c r="AR20" s="1174"/>
      <c r="AS20" s="1174"/>
      <c r="AT20" s="1174"/>
      <c r="AU20" s="1171"/>
      <c r="AV20" s="1171"/>
      <c r="AW20" s="1171"/>
      <c r="AX20" s="1171"/>
      <c r="AY20" s="1172"/>
      <c r="AZ20" s="252"/>
      <c r="BA20" s="252"/>
      <c r="BB20" s="252"/>
      <c r="BC20" s="252"/>
      <c r="BD20" s="252"/>
      <c r="BE20" s="253"/>
      <c r="BF20" s="253"/>
      <c r="BG20" s="253"/>
      <c r="BH20" s="253"/>
      <c r="BI20" s="253"/>
      <c r="BJ20" s="253"/>
      <c r="BK20" s="253"/>
      <c r="BL20" s="253"/>
      <c r="BM20" s="253"/>
      <c r="BN20" s="253"/>
      <c r="BO20" s="253"/>
      <c r="BP20" s="253"/>
      <c r="BQ20" s="262">
        <v>14</v>
      </c>
      <c r="BR20" s="263"/>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7"/>
      <c r="AG21" s="1108"/>
      <c r="AH21" s="1108"/>
      <c r="AI21" s="1108"/>
      <c r="AJ21" s="1109"/>
      <c r="AK21" s="1173"/>
      <c r="AL21" s="1174"/>
      <c r="AM21" s="1174"/>
      <c r="AN21" s="1174"/>
      <c r="AO21" s="1174"/>
      <c r="AP21" s="1174"/>
      <c r="AQ21" s="1174"/>
      <c r="AR21" s="1174"/>
      <c r="AS21" s="1174"/>
      <c r="AT21" s="1174"/>
      <c r="AU21" s="1171"/>
      <c r="AV21" s="1171"/>
      <c r="AW21" s="1171"/>
      <c r="AX21" s="1171"/>
      <c r="AY21" s="1172"/>
      <c r="AZ21" s="252"/>
      <c r="BA21" s="252"/>
      <c r="BB21" s="252"/>
      <c r="BC21" s="252"/>
      <c r="BD21" s="252"/>
      <c r="BE21" s="253"/>
      <c r="BF21" s="253"/>
      <c r="BG21" s="253"/>
      <c r="BH21" s="253"/>
      <c r="BI21" s="253"/>
      <c r="BJ21" s="253"/>
      <c r="BK21" s="253"/>
      <c r="BL21" s="253"/>
      <c r="BM21" s="253"/>
      <c r="BN21" s="253"/>
      <c r="BO21" s="253"/>
      <c r="BP21" s="253"/>
      <c r="BQ21" s="262">
        <v>15</v>
      </c>
      <c r="BR21" s="263"/>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68"/>
      <c r="R22" s="1169"/>
      <c r="S22" s="1169"/>
      <c r="T22" s="1169"/>
      <c r="U22" s="1169"/>
      <c r="V22" s="1169"/>
      <c r="W22" s="1169"/>
      <c r="X22" s="1169"/>
      <c r="Y22" s="1169"/>
      <c r="Z22" s="1169"/>
      <c r="AA22" s="1169"/>
      <c r="AB22" s="1169"/>
      <c r="AC22" s="1169"/>
      <c r="AD22" s="1169"/>
      <c r="AE22" s="1170"/>
      <c r="AF22" s="1107"/>
      <c r="AG22" s="1108"/>
      <c r="AH22" s="1108"/>
      <c r="AI22" s="1108"/>
      <c r="AJ22" s="1109"/>
      <c r="AK22" s="1164"/>
      <c r="AL22" s="1165"/>
      <c r="AM22" s="1165"/>
      <c r="AN22" s="1165"/>
      <c r="AO22" s="1165"/>
      <c r="AP22" s="1165"/>
      <c r="AQ22" s="1165"/>
      <c r="AR22" s="1165"/>
      <c r="AS22" s="1165"/>
      <c r="AT22" s="1165"/>
      <c r="AU22" s="1166"/>
      <c r="AV22" s="1166"/>
      <c r="AW22" s="1166"/>
      <c r="AX22" s="1166"/>
      <c r="AY22" s="1167"/>
      <c r="AZ22" s="1125" t="s">
        <v>384</v>
      </c>
      <c r="BA22" s="1125"/>
      <c r="BB22" s="1125"/>
      <c r="BC22" s="1125"/>
      <c r="BD22" s="1126"/>
      <c r="BE22" s="253"/>
      <c r="BF22" s="253"/>
      <c r="BG22" s="253"/>
      <c r="BH22" s="253"/>
      <c r="BI22" s="253"/>
      <c r="BJ22" s="253"/>
      <c r="BK22" s="253"/>
      <c r="BL22" s="253"/>
      <c r="BM22" s="253"/>
      <c r="BN22" s="253"/>
      <c r="BO22" s="253"/>
      <c r="BP22" s="253"/>
      <c r="BQ22" s="262">
        <v>16</v>
      </c>
      <c r="BR22" s="263"/>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8">
        <f>Q7</f>
        <v>8927</v>
      </c>
      <c r="R23" s="1159"/>
      <c r="S23" s="1159"/>
      <c r="T23" s="1159"/>
      <c r="U23" s="1159"/>
      <c r="V23" s="1158">
        <f>V7</f>
        <v>8695</v>
      </c>
      <c r="W23" s="1159"/>
      <c r="X23" s="1159"/>
      <c r="Y23" s="1159"/>
      <c r="Z23" s="1159"/>
      <c r="AA23" s="1158">
        <f>AA7</f>
        <v>231</v>
      </c>
      <c r="AB23" s="1159"/>
      <c r="AC23" s="1159"/>
      <c r="AD23" s="1159"/>
      <c r="AE23" s="1159"/>
      <c r="AF23" s="1160">
        <v>217</v>
      </c>
      <c r="AG23" s="1159"/>
      <c r="AH23" s="1159"/>
      <c r="AI23" s="1159"/>
      <c r="AJ23" s="1161"/>
      <c r="AK23" s="1162"/>
      <c r="AL23" s="1163"/>
      <c r="AM23" s="1163"/>
      <c r="AN23" s="1163"/>
      <c r="AO23" s="1163"/>
      <c r="AP23" s="1158">
        <f>AP7</f>
        <v>9578</v>
      </c>
      <c r="AQ23" s="1159"/>
      <c r="AR23" s="1159"/>
      <c r="AS23" s="1159"/>
      <c r="AT23" s="1159"/>
      <c r="AU23" s="1158"/>
      <c r="AV23" s="1159"/>
      <c r="AW23" s="1159"/>
      <c r="AX23" s="1159"/>
      <c r="AY23" s="1159"/>
      <c r="AZ23" s="1155" t="s">
        <v>128</v>
      </c>
      <c r="BA23" s="1156"/>
      <c r="BB23" s="1156"/>
      <c r="BC23" s="1156"/>
      <c r="BD23" s="1157"/>
      <c r="BE23" s="253"/>
      <c r="BF23" s="253"/>
      <c r="BG23" s="253"/>
      <c r="BH23" s="253"/>
      <c r="BI23" s="253"/>
      <c r="BJ23" s="253"/>
      <c r="BK23" s="253"/>
      <c r="BL23" s="253"/>
      <c r="BM23" s="253"/>
      <c r="BN23" s="253"/>
      <c r="BO23" s="253"/>
      <c r="BP23" s="253"/>
      <c r="BQ23" s="262">
        <v>17</v>
      </c>
      <c r="BR23" s="263"/>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54"/>
    </row>
    <row r="24" spans="1:131" s="255" customFormat="1" ht="26.25" customHeight="1" x14ac:dyDescent="0.15">
      <c r="A24" s="1154" t="s">
        <v>387</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54"/>
    </row>
    <row r="25" spans="1:131" s="247" customFormat="1" ht="26.25" customHeight="1" thickBot="1" x14ac:dyDescent="0.2">
      <c r="A25" s="1153" t="s">
        <v>388</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46"/>
    </row>
    <row r="26" spans="1:131" s="247" customFormat="1" ht="26.25" customHeight="1" x14ac:dyDescent="0.15">
      <c r="A26" s="1083" t="s">
        <v>366</v>
      </c>
      <c r="B26" s="1084"/>
      <c r="C26" s="1084"/>
      <c r="D26" s="1084"/>
      <c r="E26" s="1084"/>
      <c r="F26" s="1084"/>
      <c r="G26" s="1084"/>
      <c r="H26" s="1084"/>
      <c r="I26" s="1084"/>
      <c r="J26" s="1084"/>
      <c r="K26" s="1084"/>
      <c r="L26" s="1084"/>
      <c r="M26" s="1084"/>
      <c r="N26" s="1084"/>
      <c r="O26" s="1084"/>
      <c r="P26" s="1085"/>
      <c r="Q26" s="1089" t="s">
        <v>389</v>
      </c>
      <c r="R26" s="1090"/>
      <c r="S26" s="1090"/>
      <c r="T26" s="1090"/>
      <c r="U26" s="1091"/>
      <c r="V26" s="1089" t="s">
        <v>390</v>
      </c>
      <c r="W26" s="1090"/>
      <c r="X26" s="1090"/>
      <c r="Y26" s="1090"/>
      <c r="Z26" s="1091"/>
      <c r="AA26" s="1089" t="s">
        <v>391</v>
      </c>
      <c r="AB26" s="1090"/>
      <c r="AC26" s="1090"/>
      <c r="AD26" s="1090"/>
      <c r="AE26" s="1090"/>
      <c r="AF26" s="1149" t="s">
        <v>392</v>
      </c>
      <c r="AG26" s="1096"/>
      <c r="AH26" s="1096"/>
      <c r="AI26" s="1096"/>
      <c r="AJ26" s="1150"/>
      <c r="AK26" s="1090" t="s">
        <v>393</v>
      </c>
      <c r="AL26" s="1090"/>
      <c r="AM26" s="1090"/>
      <c r="AN26" s="1090"/>
      <c r="AO26" s="1091"/>
      <c r="AP26" s="1089" t="s">
        <v>394</v>
      </c>
      <c r="AQ26" s="1090"/>
      <c r="AR26" s="1090"/>
      <c r="AS26" s="1090"/>
      <c r="AT26" s="1091"/>
      <c r="AU26" s="1089" t="s">
        <v>395</v>
      </c>
      <c r="AV26" s="1090"/>
      <c r="AW26" s="1090"/>
      <c r="AX26" s="1090"/>
      <c r="AY26" s="1091"/>
      <c r="AZ26" s="1089" t="s">
        <v>396</v>
      </c>
      <c r="BA26" s="1090"/>
      <c r="BB26" s="1090"/>
      <c r="BC26" s="1090"/>
      <c r="BD26" s="1091"/>
      <c r="BE26" s="1089" t="s">
        <v>373</v>
      </c>
      <c r="BF26" s="1090"/>
      <c r="BG26" s="1090"/>
      <c r="BH26" s="1090"/>
      <c r="BI26" s="1105"/>
      <c r="BJ26" s="252"/>
      <c r="BK26" s="252"/>
      <c r="BL26" s="252"/>
      <c r="BM26" s="252"/>
      <c r="BN26" s="252"/>
      <c r="BO26" s="265"/>
      <c r="BP26" s="265"/>
      <c r="BQ26" s="262">
        <v>20</v>
      </c>
      <c r="BR26" s="263"/>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46"/>
    </row>
    <row r="27" spans="1:131" s="247" customFormat="1" ht="26.25" customHeight="1" thickBot="1" x14ac:dyDescent="0.2">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51"/>
      <c r="AG27" s="1099"/>
      <c r="AH27" s="1099"/>
      <c r="AI27" s="1099"/>
      <c r="AJ27" s="1152"/>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52"/>
      <c r="BK27" s="252"/>
      <c r="BL27" s="252"/>
      <c r="BM27" s="252"/>
      <c r="BN27" s="252"/>
      <c r="BO27" s="265"/>
      <c r="BP27" s="265"/>
      <c r="BQ27" s="262">
        <v>21</v>
      </c>
      <c r="BR27" s="263"/>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46"/>
    </row>
    <row r="28" spans="1:131" s="247" customFormat="1" ht="26.25" customHeight="1" thickTop="1" x14ac:dyDescent="0.15">
      <c r="A28" s="266">
        <v>1</v>
      </c>
      <c r="B28" s="1140" t="s">
        <v>397</v>
      </c>
      <c r="C28" s="1141"/>
      <c r="D28" s="1141"/>
      <c r="E28" s="1141"/>
      <c r="F28" s="1141"/>
      <c r="G28" s="1141"/>
      <c r="H28" s="1141"/>
      <c r="I28" s="1141"/>
      <c r="J28" s="1141"/>
      <c r="K28" s="1141"/>
      <c r="L28" s="1141"/>
      <c r="M28" s="1141"/>
      <c r="N28" s="1141"/>
      <c r="O28" s="1141"/>
      <c r="P28" s="1142"/>
      <c r="Q28" s="1143">
        <v>3581</v>
      </c>
      <c r="R28" s="1144"/>
      <c r="S28" s="1144"/>
      <c r="T28" s="1144"/>
      <c r="U28" s="1144"/>
      <c r="V28" s="1144">
        <v>3505</v>
      </c>
      <c r="W28" s="1144"/>
      <c r="X28" s="1144"/>
      <c r="Y28" s="1144"/>
      <c r="Z28" s="1144"/>
      <c r="AA28" s="1144">
        <v>76</v>
      </c>
      <c r="AB28" s="1144"/>
      <c r="AC28" s="1144"/>
      <c r="AD28" s="1144"/>
      <c r="AE28" s="1145"/>
      <c r="AF28" s="1146">
        <v>76</v>
      </c>
      <c r="AG28" s="1144"/>
      <c r="AH28" s="1144"/>
      <c r="AI28" s="1144"/>
      <c r="AJ28" s="1147"/>
      <c r="AK28" s="1148">
        <v>159</v>
      </c>
      <c r="AL28" s="1136"/>
      <c r="AM28" s="1136"/>
      <c r="AN28" s="1136"/>
      <c r="AO28" s="1136"/>
      <c r="AP28" s="1136" t="s">
        <v>590</v>
      </c>
      <c r="AQ28" s="1136"/>
      <c r="AR28" s="1136"/>
      <c r="AS28" s="1136"/>
      <c r="AT28" s="1136"/>
      <c r="AU28" s="1136" t="s">
        <v>590</v>
      </c>
      <c r="AV28" s="1136"/>
      <c r="AW28" s="1136"/>
      <c r="AX28" s="1136"/>
      <c r="AY28" s="1136"/>
      <c r="AZ28" s="1137" t="s">
        <v>590</v>
      </c>
      <c r="BA28" s="1137"/>
      <c r="BB28" s="1137"/>
      <c r="BC28" s="1137"/>
      <c r="BD28" s="1137"/>
      <c r="BE28" s="1138"/>
      <c r="BF28" s="1138"/>
      <c r="BG28" s="1138"/>
      <c r="BH28" s="1138"/>
      <c r="BI28" s="1139"/>
      <c r="BJ28" s="252"/>
      <c r="BK28" s="252"/>
      <c r="BL28" s="252"/>
      <c r="BM28" s="252"/>
      <c r="BN28" s="252"/>
      <c r="BO28" s="265"/>
      <c r="BP28" s="265"/>
      <c r="BQ28" s="262">
        <v>22</v>
      </c>
      <c r="BR28" s="263"/>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46"/>
    </row>
    <row r="29" spans="1:131" s="247" customFormat="1" ht="26.25" customHeight="1" x14ac:dyDescent="0.15">
      <c r="A29" s="266">
        <v>2</v>
      </c>
      <c r="B29" s="1127" t="s">
        <v>398</v>
      </c>
      <c r="C29" s="1128"/>
      <c r="D29" s="1128"/>
      <c r="E29" s="1128"/>
      <c r="F29" s="1128"/>
      <c r="G29" s="1128"/>
      <c r="H29" s="1128"/>
      <c r="I29" s="1128"/>
      <c r="J29" s="1128"/>
      <c r="K29" s="1128"/>
      <c r="L29" s="1128"/>
      <c r="M29" s="1128"/>
      <c r="N29" s="1128"/>
      <c r="O29" s="1128"/>
      <c r="P29" s="1129"/>
      <c r="Q29" s="1133">
        <v>2754</v>
      </c>
      <c r="R29" s="1134"/>
      <c r="S29" s="1134"/>
      <c r="T29" s="1134"/>
      <c r="U29" s="1134"/>
      <c r="V29" s="1134">
        <v>2634</v>
      </c>
      <c r="W29" s="1134"/>
      <c r="X29" s="1134"/>
      <c r="Y29" s="1134"/>
      <c r="Z29" s="1134"/>
      <c r="AA29" s="1134">
        <v>121</v>
      </c>
      <c r="AB29" s="1134"/>
      <c r="AC29" s="1134"/>
      <c r="AD29" s="1134"/>
      <c r="AE29" s="1135"/>
      <c r="AF29" s="1107">
        <v>121</v>
      </c>
      <c r="AG29" s="1108"/>
      <c r="AH29" s="1108"/>
      <c r="AI29" s="1108"/>
      <c r="AJ29" s="1109"/>
      <c r="AK29" s="1068">
        <v>82</v>
      </c>
      <c r="AL29" s="1059"/>
      <c r="AM29" s="1059"/>
      <c r="AN29" s="1059"/>
      <c r="AO29" s="1059"/>
      <c r="AP29" s="1059" t="s">
        <v>590</v>
      </c>
      <c r="AQ29" s="1059"/>
      <c r="AR29" s="1059"/>
      <c r="AS29" s="1059"/>
      <c r="AT29" s="1059"/>
      <c r="AU29" s="1059" t="s">
        <v>590</v>
      </c>
      <c r="AV29" s="1059"/>
      <c r="AW29" s="1059"/>
      <c r="AX29" s="1059"/>
      <c r="AY29" s="1059"/>
      <c r="AZ29" s="1132" t="s">
        <v>591</v>
      </c>
      <c r="BA29" s="1132"/>
      <c r="BB29" s="1132"/>
      <c r="BC29" s="1132"/>
      <c r="BD29" s="1132"/>
      <c r="BE29" s="1122"/>
      <c r="BF29" s="1122"/>
      <c r="BG29" s="1122"/>
      <c r="BH29" s="1122"/>
      <c r="BI29" s="1123"/>
      <c r="BJ29" s="252"/>
      <c r="BK29" s="252"/>
      <c r="BL29" s="252"/>
      <c r="BM29" s="252"/>
      <c r="BN29" s="252"/>
      <c r="BO29" s="265"/>
      <c r="BP29" s="265"/>
      <c r="BQ29" s="262">
        <v>23</v>
      </c>
      <c r="BR29" s="263"/>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46"/>
    </row>
    <row r="30" spans="1:131" s="247" customFormat="1" ht="26.25" customHeight="1" x14ac:dyDescent="0.15">
      <c r="A30" s="266">
        <v>3</v>
      </c>
      <c r="B30" s="1127" t="s">
        <v>399</v>
      </c>
      <c r="C30" s="1128"/>
      <c r="D30" s="1128"/>
      <c r="E30" s="1128"/>
      <c r="F30" s="1128"/>
      <c r="G30" s="1128"/>
      <c r="H30" s="1128"/>
      <c r="I30" s="1128"/>
      <c r="J30" s="1128"/>
      <c r="K30" s="1128"/>
      <c r="L30" s="1128"/>
      <c r="M30" s="1128"/>
      <c r="N30" s="1128"/>
      <c r="O30" s="1128"/>
      <c r="P30" s="1129"/>
      <c r="Q30" s="1133">
        <v>384</v>
      </c>
      <c r="R30" s="1134"/>
      <c r="S30" s="1134"/>
      <c r="T30" s="1134"/>
      <c r="U30" s="1134"/>
      <c r="V30" s="1134">
        <v>377</v>
      </c>
      <c r="W30" s="1134"/>
      <c r="X30" s="1134"/>
      <c r="Y30" s="1134"/>
      <c r="Z30" s="1134"/>
      <c r="AA30" s="1134">
        <v>7</v>
      </c>
      <c r="AB30" s="1134"/>
      <c r="AC30" s="1134"/>
      <c r="AD30" s="1134"/>
      <c r="AE30" s="1135"/>
      <c r="AF30" s="1107">
        <v>7</v>
      </c>
      <c r="AG30" s="1108"/>
      <c r="AH30" s="1108"/>
      <c r="AI30" s="1108"/>
      <c r="AJ30" s="1109"/>
      <c r="AK30" s="1068">
        <v>379</v>
      </c>
      <c r="AL30" s="1059"/>
      <c r="AM30" s="1059"/>
      <c r="AN30" s="1059"/>
      <c r="AO30" s="1059"/>
      <c r="AP30" s="1059" t="s">
        <v>590</v>
      </c>
      <c r="AQ30" s="1059"/>
      <c r="AR30" s="1059"/>
      <c r="AS30" s="1059"/>
      <c r="AT30" s="1059"/>
      <c r="AU30" s="1059" t="s">
        <v>590</v>
      </c>
      <c r="AV30" s="1059"/>
      <c r="AW30" s="1059"/>
      <c r="AX30" s="1059"/>
      <c r="AY30" s="1059"/>
      <c r="AZ30" s="1132" t="s">
        <v>590</v>
      </c>
      <c r="BA30" s="1132"/>
      <c r="BB30" s="1132"/>
      <c r="BC30" s="1132"/>
      <c r="BD30" s="1132"/>
      <c r="BE30" s="1122"/>
      <c r="BF30" s="1122"/>
      <c r="BG30" s="1122"/>
      <c r="BH30" s="1122"/>
      <c r="BI30" s="1123"/>
      <c r="BJ30" s="252"/>
      <c r="BK30" s="252"/>
      <c r="BL30" s="252"/>
      <c r="BM30" s="252"/>
      <c r="BN30" s="252"/>
      <c r="BO30" s="265"/>
      <c r="BP30" s="265"/>
      <c r="BQ30" s="262">
        <v>24</v>
      </c>
      <c r="BR30" s="263"/>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46"/>
    </row>
    <row r="31" spans="1:131" s="247" customFormat="1" ht="26.25" customHeight="1" x14ac:dyDescent="0.15">
      <c r="A31" s="266">
        <v>4</v>
      </c>
      <c r="B31" s="1127" t="s">
        <v>400</v>
      </c>
      <c r="C31" s="1128"/>
      <c r="D31" s="1128"/>
      <c r="E31" s="1128"/>
      <c r="F31" s="1128"/>
      <c r="G31" s="1128"/>
      <c r="H31" s="1128"/>
      <c r="I31" s="1128"/>
      <c r="J31" s="1128"/>
      <c r="K31" s="1128"/>
      <c r="L31" s="1128"/>
      <c r="M31" s="1128"/>
      <c r="N31" s="1128"/>
      <c r="O31" s="1128"/>
      <c r="P31" s="1129"/>
      <c r="Q31" s="1133">
        <v>625</v>
      </c>
      <c r="R31" s="1134"/>
      <c r="S31" s="1134"/>
      <c r="T31" s="1134"/>
      <c r="U31" s="1134"/>
      <c r="V31" s="1134">
        <v>577</v>
      </c>
      <c r="W31" s="1134"/>
      <c r="X31" s="1134"/>
      <c r="Y31" s="1134"/>
      <c r="Z31" s="1134"/>
      <c r="AA31" s="1134">
        <v>47</v>
      </c>
      <c r="AB31" s="1134"/>
      <c r="AC31" s="1134"/>
      <c r="AD31" s="1134"/>
      <c r="AE31" s="1135"/>
      <c r="AF31" s="1107">
        <v>1299</v>
      </c>
      <c r="AG31" s="1108"/>
      <c r="AH31" s="1108"/>
      <c r="AI31" s="1108"/>
      <c r="AJ31" s="1109"/>
      <c r="AK31" s="1068">
        <v>5</v>
      </c>
      <c r="AL31" s="1059"/>
      <c r="AM31" s="1059"/>
      <c r="AN31" s="1059"/>
      <c r="AO31" s="1059"/>
      <c r="AP31" s="1059">
        <v>512</v>
      </c>
      <c r="AQ31" s="1059"/>
      <c r="AR31" s="1059"/>
      <c r="AS31" s="1059"/>
      <c r="AT31" s="1059"/>
      <c r="AU31" s="1059">
        <v>6</v>
      </c>
      <c r="AV31" s="1059"/>
      <c r="AW31" s="1059"/>
      <c r="AX31" s="1059"/>
      <c r="AY31" s="1059"/>
      <c r="AZ31" s="1132" t="s">
        <v>590</v>
      </c>
      <c r="BA31" s="1132"/>
      <c r="BB31" s="1132"/>
      <c r="BC31" s="1132"/>
      <c r="BD31" s="1132"/>
      <c r="BE31" s="1122" t="s">
        <v>401</v>
      </c>
      <c r="BF31" s="1122"/>
      <c r="BG31" s="1122"/>
      <c r="BH31" s="1122"/>
      <c r="BI31" s="1123"/>
      <c r="BJ31" s="252"/>
      <c r="BK31" s="252"/>
      <c r="BL31" s="252"/>
      <c r="BM31" s="252"/>
      <c r="BN31" s="252"/>
      <c r="BO31" s="265"/>
      <c r="BP31" s="265"/>
      <c r="BQ31" s="262">
        <v>25</v>
      </c>
      <c r="BR31" s="263"/>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46"/>
    </row>
    <row r="32" spans="1:131" s="247" customFormat="1" ht="26.25" customHeight="1" x14ac:dyDescent="0.15">
      <c r="A32" s="266">
        <v>5</v>
      </c>
      <c r="B32" s="1127" t="s">
        <v>402</v>
      </c>
      <c r="C32" s="1128"/>
      <c r="D32" s="1128"/>
      <c r="E32" s="1128"/>
      <c r="F32" s="1128"/>
      <c r="G32" s="1128"/>
      <c r="H32" s="1128"/>
      <c r="I32" s="1128"/>
      <c r="J32" s="1128"/>
      <c r="K32" s="1128"/>
      <c r="L32" s="1128"/>
      <c r="M32" s="1128"/>
      <c r="N32" s="1128"/>
      <c r="O32" s="1128"/>
      <c r="P32" s="1129"/>
      <c r="Q32" s="1133">
        <v>901</v>
      </c>
      <c r="R32" s="1134"/>
      <c r="S32" s="1134"/>
      <c r="T32" s="1134"/>
      <c r="U32" s="1134"/>
      <c r="V32" s="1134">
        <v>859</v>
      </c>
      <c r="W32" s="1134"/>
      <c r="X32" s="1134"/>
      <c r="Y32" s="1134"/>
      <c r="Z32" s="1134"/>
      <c r="AA32" s="1134">
        <v>42</v>
      </c>
      <c r="AB32" s="1134"/>
      <c r="AC32" s="1134"/>
      <c r="AD32" s="1134"/>
      <c r="AE32" s="1135"/>
      <c r="AF32" s="1107">
        <v>42</v>
      </c>
      <c r="AG32" s="1108"/>
      <c r="AH32" s="1108"/>
      <c r="AI32" s="1108"/>
      <c r="AJ32" s="1109"/>
      <c r="AK32" s="1068">
        <v>171</v>
      </c>
      <c r="AL32" s="1059"/>
      <c r="AM32" s="1059"/>
      <c r="AN32" s="1059"/>
      <c r="AO32" s="1059"/>
      <c r="AP32" s="1059">
        <v>4184</v>
      </c>
      <c r="AQ32" s="1059"/>
      <c r="AR32" s="1059"/>
      <c r="AS32" s="1059"/>
      <c r="AT32" s="1059"/>
      <c r="AU32" s="1059">
        <v>2995</v>
      </c>
      <c r="AV32" s="1059"/>
      <c r="AW32" s="1059"/>
      <c r="AX32" s="1059"/>
      <c r="AY32" s="1059"/>
      <c r="AZ32" s="1132" t="s">
        <v>590</v>
      </c>
      <c r="BA32" s="1132"/>
      <c r="BB32" s="1132"/>
      <c r="BC32" s="1132"/>
      <c r="BD32" s="1132"/>
      <c r="BE32" s="1122" t="s">
        <v>403</v>
      </c>
      <c r="BF32" s="1122"/>
      <c r="BG32" s="1122"/>
      <c r="BH32" s="1122"/>
      <c r="BI32" s="1123"/>
      <c r="BJ32" s="252"/>
      <c r="BK32" s="252"/>
      <c r="BL32" s="252"/>
      <c r="BM32" s="252"/>
      <c r="BN32" s="252"/>
      <c r="BO32" s="265"/>
      <c r="BP32" s="265"/>
      <c r="BQ32" s="262">
        <v>26</v>
      </c>
      <c r="BR32" s="263"/>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46"/>
    </row>
    <row r="33" spans="1:131" s="247" customFormat="1" ht="26.25" customHeight="1" x14ac:dyDescent="0.15">
      <c r="A33" s="266">
        <v>6</v>
      </c>
      <c r="B33" s="1127" t="s">
        <v>404</v>
      </c>
      <c r="C33" s="1128"/>
      <c r="D33" s="1128"/>
      <c r="E33" s="1128"/>
      <c r="F33" s="1128"/>
      <c r="G33" s="1128"/>
      <c r="H33" s="1128"/>
      <c r="I33" s="1128"/>
      <c r="J33" s="1128"/>
      <c r="K33" s="1128"/>
      <c r="L33" s="1128"/>
      <c r="M33" s="1128"/>
      <c r="N33" s="1128"/>
      <c r="O33" s="1128"/>
      <c r="P33" s="1129"/>
      <c r="Q33" s="1133">
        <v>88</v>
      </c>
      <c r="R33" s="1134"/>
      <c r="S33" s="1134"/>
      <c r="T33" s="1134"/>
      <c r="U33" s="1134"/>
      <c r="V33" s="1134">
        <v>84</v>
      </c>
      <c r="W33" s="1134"/>
      <c r="X33" s="1134"/>
      <c r="Y33" s="1134"/>
      <c r="Z33" s="1134"/>
      <c r="AA33" s="1134">
        <v>5</v>
      </c>
      <c r="AB33" s="1134"/>
      <c r="AC33" s="1134"/>
      <c r="AD33" s="1134"/>
      <c r="AE33" s="1135"/>
      <c r="AF33" s="1107">
        <v>5</v>
      </c>
      <c r="AG33" s="1108"/>
      <c r="AH33" s="1108"/>
      <c r="AI33" s="1108"/>
      <c r="AJ33" s="1109"/>
      <c r="AK33" s="1068">
        <v>45</v>
      </c>
      <c r="AL33" s="1059"/>
      <c r="AM33" s="1059"/>
      <c r="AN33" s="1059"/>
      <c r="AO33" s="1059"/>
      <c r="AP33" s="1059">
        <v>462</v>
      </c>
      <c r="AQ33" s="1059"/>
      <c r="AR33" s="1059"/>
      <c r="AS33" s="1059"/>
      <c r="AT33" s="1059"/>
      <c r="AU33" s="1059">
        <v>462</v>
      </c>
      <c r="AV33" s="1059"/>
      <c r="AW33" s="1059"/>
      <c r="AX33" s="1059"/>
      <c r="AY33" s="1059"/>
      <c r="AZ33" s="1132" t="s">
        <v>590</v>
      </c>
      <c r="BA33" s="1132"/>
      <c r="BB33" s="1132"/>
      <c r="BC33" s="1132"/>
      <c r="BD33" s="1132"/>
      <c r="BE33" s="1122" t="s">
        <v>405</v>
      </c>
      <c r="BF33" s="1122"/>
      <c r="BG33" s="1122"/>
      <c r="BH33" s="1122"/>
      <c r="BI33" s="1123"/>
      <c r="BJ33" s="252"/>
      <c r="BK33" s="252"/>
      <c r="BL33" s="252"/>
      <c r="BM33" s="252"/>
      <c r="BN33" s="252"/>
      <c r="BO33" s="265"/>
      <c r="BP33" s="265"/>
      <c r="BQ33" s="262">
        <v>27</v>
      </c>
      <c r="BR33" s="263"/>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7"/>
      <c r="AG34" s="1108"/>
      <c r="AH34" s="1108"/>
      <c r="AI34" s="1108"/>
      <c r="AJ34" s="1109"/>
      <c r="AK34" s="1068"/>
      <c r="AL34" s="1059"/>
      <c r="AM34" s="1059"/>
      <c r="AN34" s="1059"/>
      <c r="AO34" s="1059"/>
      <c r="AP34" s="1059"/>
      <c r="AQ34" s="1059"/>
      <c r="AR34" s="1059"/>
      <c r="AS34" s="1059"/>
      <c r="AT34" s="1059"/>
      <c r="AU34" s="1059"/>
      <c r="AV34" s="1059"/>
      <c r="AW34" s="1059"/>
      <c r="AX34" s="1059"/>
      <c r="AY34" s="1059"/>
      <c r="AZ34" s="1132"/>
      <c r="BA34" s="1132"/>
      <c r="BB34" s="1132"/>
      <c r="BC34" s="1132"/>
      <c r="BD34" s="1132"/>
      <c r="BE34" s="1122"/>
      <c r="BF34" s="1122"/>
      <c r="BG34" s="1122"/>
      <c r="BH34" s="1122"/>
      <c r="BI34" s="1123"/>
      <c r="BJ34" s="252"/>
      <c r="BK34" s="252"/>
      <c r="BL34" s="252"/>
      <c r="BM34" s="252"/>
      <c r="BN34" s="252"/>
      <c r="BO34" s="265"/>
      <c r="BP34" s="265"/>
      <c r="BQ34" s="262">
        <v>28</v>
      </c>
      <c r="BR34" s="263"/>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7"/>
      <c r="AG35" s="1108"/>
      <c r="AH35" s="1108"/>
      <c r="AI35" s="1108"/>
      <c r="AJ35" s="1109"/>
      <c r="AK35" s="1068"/>
      <c r="AL35" s="1059"/>
      <c r="AM35" s="1059"/>
      <c r="AN35" s="1059"/>
      <c r="AO35" s="1059"/>
      <c r="AP35" s="1059"/>
      <c r="AQ35" s="1059"/>
      <c r="AR35" s="1059"/>
      <c r="AS35" s="1059"/>
      <c r="AT35" s="1059"/>
      <c r="AU35" s="1059"/>
      <c r="AV35" s="1059"/>
      <c r="AW35" s="1059"/>
      <c r="AX35" s="1059"/>
      <c r="AY35" s="1059"/>
      <c r="AZ35" s="1132"/>
      <c r="BA35" s="1132"/>
      <c r="BB35" s="1132"/>
      <c r="BC35" s="1132"/>
      <c r="BD35" s="1132"/>
      <c r="BE35" s="1122"/>
      <c r="BF35" s="1122"/>
      <c r="BG35" s="1122"/>
      <c r="BH35" s="1122"/>
      <c r="BI35" s="1123"/>
      <c r="BJ35" s="252"/>
      <c r="BK35" s="252"/>
      <c r="BL35" s="252"/>
      <c r="BM35" s="252"/>
      <c r="BN35" s="252"/>
      <c r="BO35" s="265"/>
      <c r="BP35" s="265"/>
      <c r="BQ35" s="262">
        <v>29</v>
      </c>
      <c r="BR35" s="263"/>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7"/>
      <c r="AG36" s="1108"/>
      <c r="AH36" s="1108"/>
      <c r="AI36" s="1108"/>
      <c r="AJ36" s="1109"/>
      <c r="AK36" s="1068"/>
      <c r="AL36" s="1059"/>
      <c r="AM36" s="1059"/>
      <c r="AN36" s="1059"/>
      <c r="AO36" s="1059"/>
      <c r="AP36" s="1059"/>
      <c r="AQ36" s="1059"/>
      <c r="AR36" s="1059"/>
      <c r="AS36" s="1059"/>
      <c r="AT36" s="1059"/>
      <c r="AU36" s="1059"/>
      <c r="AV36" s="1059"/>
      <c r="AW36" s="1059"/>
      <c r="AX36" s="1059"/>
      <c r="AY36" s="1059"/>
      <c r="AZ36" s="1132"/>
      <c r="BA36" s="1132"/>
      <c r="BB36" s="1132"/>
      <c r="BC36" s="1132"/>
      <c r="BD36" s="1132"/>
      <c r="BE36" s="1122"/>
      <c r="BF36" s="1122"/>
      <c r="BG36" s="1122"/>
      <c r="BH36" s="1122"/>
      <c r="BI36" s="1123"/>
      <c r="BJ36" s="252"/>
      <c r="BK36" s="252"/>
      <c r="BL36" s="252"/>
      <c r="BM36" s="252"/>
      <c r="BN36" s="252"/>
      <c r="BO36" s="265"/>
      <c r="BP36" s="265"/>
      <c r="BQ36" s="262">
        <v>30</v>
      </c>
      <c r="BR36" s="263"/>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7"/>
      <c r="AG37" s="1108"/>
      <c r="AH37" s="1108"/>
      <c r="AI37" s="1108"/>
      <c r="AJ37" s="1109"/>
      <c r="AK37" s="1068"/>
      <c r="AL37" s="1059"/>
      <c r="AM37" s="1059"/>
      <c r="AN37" s="1059"/>
      <c r="AO37" s="1059"/>
      <c r="AP37" s="1059"/>
      <c r="AQ37" s="1059"/>
      <c r="AR37" s="1059"/>
      <c r="AS37" s="1059"/>
      <c r="AT37" s="1059"/>
      <c r="AU37" s="1059"/>
      <c r="AV37" s="1059"/>
      <c r="AW37" s="1059"/>
      <c r="AX37" s="1059"/>
      <c r="AY37" s="1059"/>
      <c r="AZ37" s="1132"/>
      <c r="BA37" s="1132"/>
      <c r="BB37" s="1132"/>
      <c r="BC37" s="1132"/>
      <c r="BD37" s="1132"/>
      <c r="BE37" s="1122"/>
      <c r="BF37" s="1122"/>
      <c r="BG37" s="1122"/>
      <c r="BH37" s="1122"/>
      <c r="BI37" s="1123"/>
      <c r="BJ37" s="252"/>
      <c r="BK37" s="252"/>
      <c r="BL37" s="252"/>
      <c r="BM37" s="252"/>
      <c r="BN37" s="252"/>
      <c r="BO37" s="265"/>
      <c r="BP37" s="265"/>
      <c r="BQ37" s="262">
        <v>31</v>
      </c>
      <c r="BR37" s="263"/>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7"/>
      <c r="AG38" s="1108"/>
      <c r="AH38" s="1108"/>
      <c r="AI38" s="1108"/>
      <c r="AJ38" s="1109"/>
      <c r="AK38" s="1068"/>
      <c r="AL38" s="1059"/>
      <c r="AM38" s="1059"/>
      <c r="AN38" s="1059"/>
      <c r="AO38" s="1059"/>
      <c r="AP38" s="1059"/>
      <c r="AQ38" s="1059"/>
      <c r="AR38" s="1059"/>
      <c r="AS38" s="1059"/>
      <c r="AT38" s="1059"/>
      <c r="AU38" s="1059"/>
      <c r="AV38" s="1059"/>
      <c r="AW38" s="1059"/>
      <c r="AX38" s="1059"/>
      <c r="AY38" s="1059"/>
      <c r="AZ38" s="1132"/>
      <c r="BA38" s="1132"/>
      <c r="BB38" s="1132"/>
      <c r="BC38" s="1132"/>
      <c r="BD38" s="1132"/>
      <c r="BE38" s="1122"/>
      <c r="BF38" s="1122"/>
      <c r="BG38" s="1122"/>
      <c r="BH38" s="1122"/>
      <c r="BI38" s="1123"/>
      <c r="BJ38" s="252"/>
      <c r="BK38" s="252"/>
      <c r="BL38" s="252"/>
      <c r="BM38" s="252"/>
      <c r="BN38" s="252"/>
      <c r="BO38" s="265"/>
      <c r="BP38" s="265"/>
      <c r="BQ38" s="262">
        <v>32</v>
      </c>
      <c r="BR38" s="263"/>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7"/>
      <c r="AG39" s="1108"/>
      <c r="AH39" s="1108"/>
      <c r="AI39" s="1108"/>
      <c r="AJ39" s="1109"/>
      <c r="AK39" s="1068"/>
      <c r="AL39" s="1059"/>
      <c r="AM39" s="1059"/>
      <c r="AN39" s="1059"/>
      <c r="AO39" s="1059"/>
      <c r="AP39" s="1059"/>
      <c r="AQ39" s="1059"/>
      <c r="AR39" s="1059"/>
      <c r="AS39" s="1059"/>
      <c r="AT39" s="1059"/>
      <c r="AU39" s="1059"/>
      <c r="AV39" s="1059"/>
      <c r="AW39" s="1059"/>
      <c r="AX39" s="1059"/>
      <c r="AY39" s="1059"/>
      <c r="AZ39" s="1132"/>
      <c r="BA39" s="1132"/>
      <c r="BB39" s="1132"/>
      <c r="BC39" s="1132"/>
      <c r="BD39" s="1132"/>
      <c r="BE39" s="1122"/>
      <c r="BF39" s="1122"/>
      <c r="BG39" s="1122"/>
      <c r="BH39" s="1122"/>
      <c r="BI39" s="1123"/>
      <c r="BJ39" s="252"/>
      <c r="BK39" s="252"/>
      <c r="BL39" s="252"/>
      <c r="BM39" s="252"/>
      <c r="BN39" s="252"/>
      <c r="BO39" s="265"/>
      <c r="BP39" s="265"/>
      <c r="BQ39" s="262">
        <v>33</v>
      </c>
      <c r="BR39" s="263"/>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7"/>
      <c r="AG40" s="1108"/>
      <c r="AH40" s="1108"/>
      <c r="AI40" s="1108"/>
      <c r="AJ40" s="1109"/>
      <c r="AK40" s="1068"/>
      <c r="AL40" s="1059"/>
      <c r="AM40" s="1059"/>
      <c r="AN40" s="1059"/>
      <c r="AO40" s="1059"/>
      <c r="AP40" s="1059"/>
      <c r="AQ40" s="1059"/>
      <c r="AR40" s="1059"/>
      <c r="AS40" s="1059"/>
      <c r="AT40" s="1059"/>
      <c r="AU40" s="1059"/>
      <c r="AV40" s="1059"/>
      <c r="AW40" s="1059"/>
      <c r="AX40" s="1059"/>
      <c r="AY40" s="1059"/>
      <c r="AZ40" s="1132"/>
      <c r="BA40" s="1132"/>
      <c r="BB40" s="1132"/>
      <c r="BC40" s="1132"/>
      <c r="BD40" s="1132"/>
      <c r="BE40" s="1122"/>
      <c r="BF40" s="1122"/>
      <c r="BG40" s="1122"/>
      <c r="BH40" s="1122"/>
      <c r="BI40" s="1123"/>
      <c r="BJ40" s="252"/>
      <c r="BK40" s="252"/>
      <c r="BL40" s="252"/>
      <c r="BM40" s="252"/>
      <c r="BN40" s="252"/>
      <c r="BO40" s="265"/>
      <c r="BP40" s="265"/>
      <c r="BQ40" s="262">
        <v>34</v>
      </c>
      <c r="BR40" s="263"/>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7"/>
      <c r="AG41" s="1108"/>
      <c r="AH41" s="1108"/>
      <c r="AI41" s="1108"/>
      <c r="AJ41" s="1109"/>
      <c r="AK41" s="1068"/>
      <c r="AL41" s="1059"/>
      <c r="AM41" s="1059"/>
      <c r="AN41" s="1059"/>
      <c r="AO41" s="1059"/>
      <c r="AP41" s="1059"/>
      <c r="AQ41" s="1059"/>
      <c r="AR41" s="1059"/>
      <c r="AS41" s="1059"/>
      <c r="AT41" s="1059"/>
      <c r="AU41" s="1059"/>
      <c r="AV41" s="1059"/>
      <c r="AW41" s="1059"/>
      <c r="AX41" s="1059"/>
      <c r="AY41" s="1059"/>
      <c r="AZ41" s="1132"/>
      <c r="BA41" s="1132"/>
      <c r="BB41" s="1132"/>
      <c r="BC41" s="1132"/>
      <c r="BD41" s="1132"/>
      <c r="BE41" s="1122"/>
      <c r="BF41" s="1122"/>
      <c r="BG41" s="1122"/>
      <c r="BH41" s="1122"/>
      <c r="BI41" s="1123"/>
      <c r="BJ41" s="252"/>
      <c r="BK41" s="252"/>
      <c r="BL41" s="252"/>
      <c r="BM41" s="252"/>
      <c r="BN41" s="252"/>
      <c r="BO41" s="265"/>
      <c r="BP41" s="265"/>
      <c r="BQ41" s="262">
        <v>35</v>
      </c>
      <c r="BR41" s="263"/>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7"/>
      <c r="AG42" s="1108"/>
      <c r="AH42" s="1108"/>
      <c r="AI42" s="1108"/>
      <c r="AJ42" s="1109"/>
      <c r="AK42" s="1068"/>
      <c r="AL42" s="1059"/>
      <c r="AM42" s="1059"/>
      <c r="AN42" s="1059"/>
      <c r="AO42" s="1059"/>
      <c r="AP42" s="1059"/>
      <c r="AQ42" s="1059"/>
      <c r="AR42" s="1059"/>
      <c r="AS42" s="1059"/>
      <c r="AT42" s="1059"/>
      <c r="AU42" s="1059"/>
      <c r="AV42" s="1059"/>
      <c r="AW42" s="1059"/>
      <c r="AX42" s="1059"/>
      <c r="AY42" s="1059"/>
      <c r="AZ42" s="1132"/>
      <c r="BA42" s="1132"/>
      <c r="BB42" s="1132"/>
      <c r="BC42" s="1132"/>
      <c r="BD42" s="1132"/>
      <c r="BE42" s="1122"/>
      <c r="BF42" s="1122"/>
      <c r="BG42" s="1122"/>
      <c r="BH42" s="1122"/>
      <c r="BI42" s="1123"/>
      <c r="BJ42" s="252"/>
      <c r="BK42" s="252"/>
      <c r="BL42" s="252"/>
      <c r="BM42" s="252"/>
      <c r="BN42" s="252"/>
      <c r="BO42" s="265"/>
      <c r="BP42" s="265"/>
      <c r="BQ42" s="262">
        <v>36</v>
      </c>
      <c r="BR42" s="263"/>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7"/>
      <c r="AG43" s="1108"/>
      <c r="AH43" s="1108"/>
      <c r="AI43" s="1108"/>
      <c r="AJ43" s="1109"/>
      <c r="AK43" s="1068"/>
      <c r="AL43" s="1059"/>
      <c r="AM43" s="1059"/>
      <c r="AN43" s="1059"/>
      <c r="AO43" s="1059"/>
      <c r="AP43" s="1059"/>
      <c r="AQ43" s="1059"/>
      <c r="AR43" s="1059"/>
      <c r="AS43" s="1059"/>
      <c r="AT43" s="1059"/>
      <c r="AU43" s="1059"/>
      <c r="AV43" s="1059"/>
      <c r="AW43" s="1059"/>
      <c r="AX43" s="1059"/>
      <c r="AY43" s="1059"/>
      <c r="AZ43" s="1132"/>
      <c r="BA43" s="1132"/>
      <c r="BB43" s="1132"/>
      <c r="BC43" s="1132"/>
      <c r="BD43" s="1132"/>
      <c r="BE43" s="1122"/>
      <c r="BF43" s="1122"/>
      <c r="BG43" s="1122"/>
      <c r="BH43" s="1122"/>
      <c r="BI43" s="1123"/>
      <c r="BJ43" s="252"/>
      <c r="BK43" s="252"/>
      <c r="BL43" s="252"/>
      <c r="BM43" s="252"/>
      <c r="BN43" s="252"/>
      <c r="BO43" s="265"/>
      <c r="BP43" s="265"/>
      <c r="BQ43" s="262">
        <v>37</v>
      </c>
      <c r="BR43" s="263"/>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7"/>
      <c r="AG44" s="1108"/>
      <c r="AH44" s="1108"/>
      <c r="AI44" s="1108"/>
      <c r="AJ44" s="1109"/>
      <c r="AK44" s="1068"/>
      <c r="AL44" s="1059"/>
      <c r="AM44" s="1059"/>
      <c r="AN44" s="1059"/>
      <c r="AO44" s="1059"/>
      <c r="AP44" s="1059"/>
      <c r="AQ44" s="1059"/>
      <c r="AR44" s="1059"/>
      <c r="AS44" s="1059"/>
      <c r="AT44" s="1059"/>
      <c r="AU44" s="1059"/>
      <c r="AV44" s="1059"/>
      <c r="AW44" s="1059"/>
      <c r="AX44" s="1059"/>
      <c r="AY44" s="1059"/>
      <c r="AZ44" s="1132"/>
      <c r="BA44" s="1132"/>
      <c r="BB44" s="1132"/>
      <c r="BC44" s="1132"/>
      <c r="BD44" s="1132"/>
      <c r="BE44" s="1122"/>
      <c r="BF44" s="1122"/>
      <c r="BG44" s="1122"/>
      <c r="BH44" s="1122"/>
      <c r="BI44" s="1123"/>
      <c r="BJ44" s="252"/>
      <c r="BK44" s="252"/>
      <c r="BL44" s="252"/>
      <c r="BM44" s="252"/>
      <c r="BN44" s="252"/>
      <c r="BO44" s="265"/>
      <c r="BP44" s="265"/>
      <c r="BQ44" s="262">
        <v>38</v>
      </c>
      <c r="BR44" s="263"/>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7"/>
      <c r="AG45" s="1108"/>
      <c r="AH45" s="1108"/>
      <c r="AI45" s="1108"/>
      <c r="AJ45" s="1109"/>
      <c r="AK45" s="1068"/>
      <c r="AL45" s="1059"/>
      <c r="AM45" s="1059"/>
      <c r="AN45" s="1059"/>
      <c r="AO45" s="1059"/>
      <c r="AP45" s="1059"/>
      <c r="AQ45" s="1059"/>
      <c r="AR45" s="1059"/>
      <c r="AS45" s="1059"/>
      <c r="AT45" s="1059"/>
      <c r="AU45" s="1059"/>
      <c r="AV45" s="1059"/>
      <c r="AW45" s="1059"/>
      <c r="AX45" s="1059"/>
      <c r="AY45" s="1059"/>
      <c r="AZ45" s="1132"/>
      <c r="BA45" s="1132"/>
      <c r="BB45" s="1132"/>
      <c r="BC45" s="1132"/>
      <c r="BD45" s="1132"/>
      <c r="BE45" s="1122"/>
      <c r="BF45" s="1122"/>
      <c r="BG45" s="1122"/>
      <c r="BH45" s="1122"/>
      <c r="BI45" s="1123"/>
      <c r="BJ45" s="252"/>
      <c r="BK45" s="252"/>
      <c r="BL45" s="252"/>
      <c r="BM45" s="252"/>
      <c r="BN45" s="252"/>
      <c r="BO45" s="265"/>
      <c r="BP45" s="265"/>
      <c r="BQ45" s="262">
        <v>39</v>
      </c>
      <c r="BR45" s="263"/>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7"/>
      <c r="AG46" s="1108"/>
      <c r="AH46" s="1108"/>
      <c r="AI46" s="1108"/>
      <c r="AJ46" s="1109"/>
      <c r="AK46" s="1068"/>
      <c r="AL46" s="1059"/>
      <c r="AM46" s="1059"/>
      <c r="AN46" s="1059"/>
      <c r="AO46" s="1059"/>
      <c r="AP46" s="1059"/>
      <c r="AQ46" s="1059"/>
      <c r="AR46" s="1059"/>
      <c r="AS46" s="1059"/>
      <c r="AT46" s="1059"/>
      <c r="AU46" s="1059"/>
      <c r="AV46" s="1059"/>
      <c r="AW46" s="1059"/>
      <c r="AX46" s="1059"/>
      <c r="AY46" s="1059"/>
      <c r="AZ46" s="1132"/>
      <c r="BA46" s="1132"/>
      <c r="BB46" s="1132"/>
      <c r="BC46" s="1132"/>
      <c r="BD46" s="1132"/>
      <c r="BE46" s="1122"/>
      <c r="BF46" s="1122"/>
      <c r="BG46" s="1122"/>
      <c r="BH46" s="1122"/>
      <c r="BI46" s="1123"/>
      <c r="BJ46" s="252"/>
      <c r="BK46" s="252"/>
      <c r="BL46" s="252"/>
      <c r="BM46" s="252"/>
      <c r="BN46" s="252"/>
      <c r="BO46" s="265"/>
      <c r="BP46" s="265"/>
      <c r="BQ46" s="262">
        <v>40</v>
      </c>
      <c r="BR46" s="263"/>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7"/>
      <c r="AG47" s="1108"/>
      <c r="AH47" s="1108"/>
      <c r="AI47" s="1108"/>
      <c r="AJ47" s="1109"/>
      <c r="AK47" s="1068"/>
      <c r="AL47" s="1059"/>
      <c r="AM47" s="1059"/>
      <c r="AN47" s="1059"/>
      <c r="AO47" s="1059"/>
      <c r="AP47" s="1059"/>
      <c r="AQ47" s="1059"/>
      <c r="AR47" s="1059"/>
      <c r="AS47" s="1059"/>
      <c r="AT47" s="1059"/>
      <c r="AU47" s="1059"/>
      <c r="AV47" s="1059"/>
      <c r="AW47" s="1059"/>
      <c r="AX47" s="1059"/>
      <c r="AY47" s="1059"/>
      <c r="AZ47" s="1132"/>
      <c r="BA47" s="1132"/>
      <c r="BB47" s="1132"/>
      <c r="BC47" s="1132"/>
      <c r="BD47" s="1132"/>
      <c r="BE47" s="1122"/>
      <c r="BF47" s="1122"/>
      <c r="BG47" s="1122"/>
      <c r="BH47" s="1122"/>
      <c r="BI47" s="1123"/>
      <c r="BJ47" s="252"/>
      <c r="BK47" s="252"/>
      <c r="BL47" s="252"/>
      <c r="BM47" s="252"/>
      <c r="BN47" s="252"/>
      <c r="BO47" s="265"/>
      <c r="BP47" s="265"/>
      <c r="BQ47" s="262">
        <v>41</v>
      </c>
      <c r="BR47" s="263"/>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7"/>
      <c r="AG48" s="1108"/>
      <c r="AH48" s="1108"/>
      <c r="AI48" s="1108"/>
      <c r="AJ48" s="1109"/>
      <c r="AK48" s="1068"/>
      <c r="AL48" s="1059"/>
      <c r="AM48" s="1059"/>
      <c r="AN48" s="1059"/>
      <c r="AO48" s="1059"/>
      <c r="AP48" s="1059"/>
      <c r="AQ48" s="1059"/>
      <c r="AR48" s="1059"/>
      <c r="AS48" s="1059"/>
      <c r="AT48" s="1059"/>
      <c r="AU48" s="1059"/>
      <c r="AV48" s="1059"/>
      <c r="AW48" s="1059"/>
      <c r="AX48" s="1059"/>
      <c r="AY48" s="1059"/>
      <c r="AZ48" s="1132"/>
      <c r="BA48" s="1132"/>
      <c r="BB48" s="1132"/>
      <c r="BC48" s="1132"/>
      <c r="BD48" s="1132"/>
      <c r="BE48" s="1122"/>
      <c r="BF48" s="1122"/>
      <c r="BG48" s="1122"/>
      <c r="BH48" s="1122"/>
      <c r="BI48" s="1123"/>
      <c r="BJ48" s="252"/>
      <c r="BK48" s="252"/>
      <c r="BL48" s="252"/>
      <c r="BM48" s="252"/>
      <c r="BN48" s="252"/>
      <c r="BO48" s="265"/>
      <c r="BP48" s="265"/>
      <c r="BQ48" s="262">
        <v>42</v>
      </c>
      <c r="BR48" s="263"/>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7"/>
      <c r="AG49" s="1108"/>
      <c r="AH49" s="1108"/>
      <c r="AI49" s="1108"/>
      <c r="AJ49" s="1109"/>
      <c r="AK49" s="1068"/>
      <c r="AL49" s="1059"/>
      <c r="AM49" s="1059"/>
      <c r="AN49" s="1059"/>
      <c r="AO49" s="1059"/>
      <c r="AP49" s="1059"/>
      <c r="AQ49" s="1059"/>
      <c r="AR49" s="1059"/>
      <c r="AS49" s="1059"/>
      <c r="AT49" s="1059"/>
      <c r="AU49" s="1059"/>
      <c r="AV49" s="1059"/>
      <c r="AW49" s="1059"/>
      <c r="AX49" s="1059"/>
      <c r="AY49" s="1059"/>
      <c r="AZ49" s="1132"/>
      <c r="BA49" s="1132"/>
      <c r="BB49" s="1132"/>
      <c r="BC49" s="1132"/>
      <c r="BD49" s="1132"/>
      <c r="BE49" s="1122"/>
      <c r="BF49" s="1122"/>
      <c r="BG49" s="1122"/>
      <c r="BH49" s="1122"/>
      <c r="BI49" s="1123"/>
      <c r="BJ49" s="252"/>
      <c r="BK49" s="252"/>
      <c r="BL49" s="252"/>
      <c r="BM49" s="252"/>
      <c r="BN49" s="252"/>
      <c r="BO49" s="265"/>
      <c r="BP49" s="265"/>
      <c r="BQ49" s="262">
        <v>43</v>
      </c>
      <c r="BR49" s="263"/>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1"/>
      <c r="S50" s="1111"/>
      <c r="T50" s="1111"/>
      <c r="U50" s="1111"/>
      <c r="V50" s="1111"/>
      <c r="W50" s="1111"/>
      <c r="X50" s="1111"/>
      <c r="Y50" s="1111"/>
      <c r="Z50" s="1111"/>
      <c r="AA50" s="1111"/>
      <c r="AB50" s="1111"/>
      <c r="AC50" s="1111"/>
      <c r="AD50" s="1111"/>
      <c r="AE50" s="1131"/>
      <c r="AF50" s="1107"/>
      <c r="AG50" s="1108"/>
      <c r="AH50" s="1108"/>
      <c r="AI50" s="1108"/>
      <c r="AJ50" s="1109"/>
      <c r="AK50" s="1110"/>
      <c r="AL50" s="1111"/>
      <c r="AM50" s="1111"/>
      <c r="AN50" s="1111"/>
      <c r="AO50" s="1111"/>
      <c r="AP50" s="1111"/>
      <c r="AQ50" s="1111"/>
      <c r="AR50" s="1111"/>
      <c r="AS50" s="1111"/>
      <c r="AT50" s="1111"/>
      <c r="AU50" s="1111"/>
      <c r="AV50" s="1111"/>
      <c r="AW50" s="1111"/>
      <c r="AX50" s="1111"/>
      <c r="AY50" s="1111"/>
      <c r="AZ50" s="1112"/>
      <c r="BA50" s="1112"/>
      <c r="BB50" s="1112"/>
      <c r="BC50" s="1112"/>
      <c r="BD50" s="1112"/>
      <c r="BE50" s="1122"/>
      <c r="BF50" s="1122"/>
      <c r="BG50" s="1122"/>
      <c r="BH50" s="1122"/>
      <c r="BI50" s="1123"/>
      <c r="BJ50" s="252"/>
      <c r="BK50" s="252"/>
      <c r="BL50" s="252"/>
      <c r="BM50" s="252"/>
      <c r="BN50" s="252"/>
      <c r="BO50" s="265"/>
      <c r="BP50" s="265"/>
      <c r="BQ50" s="262">
        <v>44</v>
      </c>
      <c r="BR50" s="263"/>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1"/>
      <c r="S51" s="1111"/>
      <c r="T51" s="1111"/>
      <c r="U51" s="1111"/>
      <c r="V51" s="1111"/>
      <c r="W51" s="1111"/>
      <c r="X51" s="1111"/>
      <c r="Y51" s="1111"/>
      <c r="Z51" s="1111"/>
      <c r="AA51" s="1111"/>
      <c r="AB51" s="1111"/>
      <c r="AC51" s="1111"/>
      <c r="AD51" s="1111"/>
      <c r="AE51" s="1131"/>
      <c r="AF51" s="1107"/>
      <c r="AG51" s="1108"/>
      <c r="AH51" s="1108"/>
      <c r="AI51" s="1108"/>
      <c r="AJ51" s="1109"/>
      <c r="AK51" s="1110"/>
      <c r="AL51" s="1111"/>
      <c r="AM51" s="1111"/>
      <c r="AN51" s="1111"/>
      <c r="AO51" s="1111"/>
      <c r="AP51" s="1111"/>
      <c r="AQ51" s="1111"/>
      <c r="AR51" s="1111"/>
      <c r="AS51" s="1111"/>
      <c r="AT51" s="1111"/>
      <c r="AU51" s="1111"/>
      <c r="AV51" s="1111"/>
      <c r="AW51" s="1111"/>
      <c r="AX51" s="1111"/>
      <c r="AY51" s="1111"/>
      <c r="AZ51" s="1112"/>
      <c r="BA51" s="1112"/>
      <c r="BB51" s="1112"/>
      <c r="BC51" s="1112"/>
      <c r="BD51" s="1112"/>
      <c r="BE51" s="1122"/>
      <c r="BF51" s="1122"/>
      <c r="BG51" s="1122"/>
      <c r="BH51" s="1122"/>
      <c r="BI51" s="1123"/>
      <c r="BJ51" s="252"/>
      <c r="BK51" s="252"/>
      <c r="BL51" s="252"/>
      <c r="BM51" s="252"/>
      <c r="BN51" s="252"/>
      <c r="BO51" s="265"/>
      <c r="BP51" s="265"/>
      <c r="BQ51" s="262">
        <v>45</v>
      </c>
      <c r="BR51" s="263"/>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1"/>
      <c r="S52" s="1111"/>
      <c r="T52" s="1111"/>
      <c r="U52" s="1111"/>
      <c r="V52" s="1111"/>
      <c r="W52" s="1111"/>
      <c r="X52" s="1111"/>
      <c r="Y52" s="1111"/>
      <c r="Z52" s="1111"/>
      <c r="AA52" s="1111"/>
      <c r="AB52" s="1111"/>
      <c r="AC52" s="1111"/>
      <c r="AD52" s="1111"/>
      <c r="AE52" s="1131"/>
      <c r="AF52" s="1107"/>
      <c r="AG52" s="1108"/>
      <c r="AH52" s="1108"/>
      <c r="AI52" s="1108"/>
      <c r="AJ52" s="1109"/>
      <c r="AK52" s="1110"/>
      <c r="AL52" s="1111"/>
      <c r="AM52" s="1111"/>
      <c r="AN52" s="1111"/>
      <c r="AO52" s="1111"/>
      <c r="AP52" s="1111"/>
      <c r="AQ52" s="1111"/>
      <c r="AR52" s="1111"/>
      <c r="AS52" s="1111"/>
      <c r="AT52" s="1111"/>
      <c r="AU52" s="1111"/>
      <c r="AV52" s="1111"/>
      <c r="AW52" s="1111"/>
      <c r="AX52" s="1111"/>
      <c r="AY52" s="1111"/>
      <c r="AZ52" s="1112"/>
      <c r="BA52" s="1112"/>
      <c r="BB52" s="1112"/>
      <c r="BC52" s="1112"/>
      <c r="BD52" s="1112"/>
      <c r="BE52" s="1122"/>
      <c r="BF52" s="1122"/>
      <c r="BG52" s="1122"/>
      <c r="BH52" s="1122"/>
      <c r="BI52" s="1123"/>
      <c r="BJ52" s="252"/>
      <c r="BK52" s="252"/>
      <c r="BL52" s="252"/>
      <c r="BM52" s="252"/>
      <c r="BN52" s="252"/>
      <c r="BO52" s="265"/>
      <c r="BP52" s="265"/>
      <c r="BQ52" s="262">
        <v>46</v>
      </c>
      <c r="BR52" s="263"/>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1"/>
      <c r="S53" s="1111"/>
      <c r="T53" s="1111"/>
      <c r="U53" s="1111"/>
      <c r="V53" s="1111"/>
      <c r="W53" s="1111"/>
      <c r="X53" s="1111"/>
      <c r="Y53" s="1111"/>
      <c r="Z53" s="1111"/>
      <c r="AA53" s="1111"/>
      <c r="AB53" s="1111"/>
      <c r="AC53" s="1111"/>
      <c r="AD53" s="1111"/>
      <c r="AE53" s="1131"/>
      <c r="AF53" s="1107"/>
      <c r="AG53" s="1108"/>
      <c r="AH53" s="1108"/>
      <c r="AI53" s="1108"/>
      <c r="AJ53" s="1109"/>
      <c r="AK53" s="1110"/>
      <c r="AL53" s="1111"/>
      <c r="AM53" s="1111"/>
      <c r="AN53" s="1111"/>
      <c r="AO53" s="1111"/>
      <c r="AP53" s="1111"/>
      <c r="AQ53" s="1111"/>
      <c r="AR53" s="1111"/>
      <c r="AS53" s="1111"/>
      <c r="AT53" s="1111"/>
      <c r="AU53" s="1111"/>
      <c r="AV53" s="1111"/>
      <c r="AW53" s="1111"/>
      <c r="AX53" s="1111"/>
      <c r="AY53" s="1111"/>
      <c r="AZ53" s="1112"/>
      <c r="BA53" s="1112"/>
      <c r="BB53" s="1112"/>
      <c r="BC53" s="1112"/>
      <c r="BD53" s="1112"/>
      <c r="BE53" s="1122"/>
      <c r="BF53" s="1122"/>
      <c r="BG53" s="1122"/>
      <c r="BH53" s="1122"/>
      <c r="BI53" s="1123"/>
      <c r="BJ53" s="252"/>
      <c r="BK53" s="252"/>
      <c r="BL53" s="252"/>
      <c r="BM53" s="252"/>
      <c r="BN53" s="252"/>
      <c r="BO53" s="265"/>
      <c r="BP53" s="265"/>
      <c r="BQ53" s="262">
        <v>47</v>
      </c>
      <c r="BR53" s="263"/>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1"/>
      <c r="S54" s="1111"/>
      <c r="T54" s="1111"/>
      <c r="U54" s="1111"/>
      <c r="V54" s="1111"/>
      <c r="W54" s="1111"/>
      <c r="X54" s="1111"/>
      <c r="Y54" s="1111"/>
      <c r="Z54" s="1111"/>
      <c r="AA54" s="1111"/>
      <c r="AB54" s="1111"/>
      <c r="AC54" s="1111"/>
      <c r="AD54" s="1111"/>
      <c r="AE54" s="1131"/>
      <c r="AF54" s="1107"/>
      <c r="AG54" s="1108"/>
      <c r="AH54" s="1108"/>
      <c r="AI54" s="1108"/>
      <c r="AJ54" s="1109"/>
      <c r="AK54" s="1110"/>
      <c r="AL54" s="1111"/>
      <c r="AM54" s="1111"/>
      <c r="AN54" s="1111"/>
      <c r="AO54" s="1111"/>
      <c r="AP54" s="1111"/>
      <c r="AQ54" s="1111"/>
      <c r="AR54" s="1111"/>
      <c r="AS54" s="1111"/>
      <c r="AT54" s="1111"/>
      <c r="AU54" s="1111"/>
      <c r="AV54" s="1111"/>
      <c r="AW54" s="1111"/>
      <c r="AX54" s="1111"/>
      <c r="AY54" s="1111"/>
      <c r="AZ54" s="1112"/>
      <c r="BA54" s="1112"/>
      <c r="BB54" s="1112"/>
      <c r="BC54" s="1112"/>
      <c r="BD54" s="1112"/>
      <c r="BE54" s="1122"/>
      <c r="BF54" s="1122"/>
      <c r="BG54" s="1122"/>
      <c r="BH54" s="1122"/>
      <c r="BI54" s="1123"/>
      <c r="BJ54" s="252"/>
      <c r="BK54" s="252"/>
      <c r="BL54" s="252"/>
      <c r="BM54" s="252"/>
      <c r="BN54" s="252"/>
      <c r="BO54" s="265"/>
      <c r="BP54" s="265"/>
      <c r="BQ54" s="262">
        <v>48</v>
      </c>
      <c r="BR54" s="263"/>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1"/>
      <c r="S55" s="1111"/>
      <c r="T55" s="1111"/>
      <c r="U55" s="1111"/>
      <c r="V55" s="1111"/>
      <c r="W55" s="1111"/>
      <c r="X55" s="1111"/>
      <c r="Y55" s="1111"/>
      <c r="Z55" s="1111"/>
      <c r="AA55" s="1111"/>
      <c r="AB55" s="1111"/>
      <c r="AC55" s="1111"/>
      <c r="AD55" s="1111"/>
      <c r="AE55" s="1131"/>
      <c r="AF55" s="1107"/>
      <c r="AG55" s="1108"/>
      <c r="AH55" s="1108"/>
      <c r="AI55" s="1108"/>
      <c r="AJ55" s="1109"/>
      <c r="AK55" s="1110"/>
      <c r="AL55" s="1111"/>
      <c r="AM55" s="1111"/>
      <c r="AN55" s="1111"/>
      <c r="AO55" s="1111"/>
      <c r="AP55" s="1111"/>
      <c r="AQ55" s="1111"/>
      <c r="AR55" s="1111"/>
      <c r="AS55" s="1111"/>
      <c r="AT55" s="1111"/>
      <c r="AU55" s="1111"/>
      <c r="AV55" s="1111"/>
      <c r="AW55" s="1111"/>
      <c r="AX55" s="1111"/>
      <c r="AY55" s="1111"/>
      <c r="AZ55" s="1112"/>
      <c r="BA55" s="1112"/>
      <c r="BB55" s="1112"/>
      <c r="BC55" s="1112"/>
      <c r="BD55" s="1112"/>
      <c r="BE55" s="1122"/>
      <c r="BF55" s="1122"/>
      <c r="BG55" s="1122"/>
      <c r="BH55" s="1122"/>
      <c r="BI55" s="1123"/>
      <c r="BJ55" s="252"/>
      <c r="BK55" s="252"/>
      <c r="BL55" s="252"/>
      <c r="BM55" s="252"/>
      <c r="BN55" s="252"/>
      <c r="BO55" s="265"/>
      <c r="BP55" s="265"/>
      <c r="BQ55" s="262">
        <v>49</v>
      </c>
      <c r="BR55" s="263"/>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1"/>
      <c r="S56" s="1111"/>
      <c r="T56" s="1111"/>
      <c r="U56" s="1111"/>
      <c r="V56" s="1111"/>
      <c r="W56" s="1111"/>
      <c r="X56" s="1111"/>
      <c r="Y56" s="1111"/>
      <c r="Z56" s="1111"/>
      <c r="AA56" s="1111"/>
      <c r="AB56" s="1111"/>
      <c r="AC56" s="1111"/>
      <c r="AD56" s="1111"/>
      <c r="AE56" s="1131"/>
      <c r="AF56" s="1107"/>
      <c r="AG56" s="1108"/>
      <c r="AH56" s="1108"/>
      <c r="AI56" s="1108"/>
      <c r="AJ56" s="1109"/>
      <c r="AK56" s="1110"/>
      <c r="AL56" s="1111"/>
      <c r="AM56" s="1111"/>
      <c r="AN56" s="1111"/>
      <c r="AO56" s="1111"/>
      <c r="AP56" s="1111"/>
      <c r="AQ56" s="1111"/>
      <c r="AR56" s="1111"/>
      <c r="AS56" s="1111"/>
      <c r="AT56" s="1111"/>
      <c r="AU56" s="1111"/>
      <c r="AV56" s="1111"/>
      <c r="AW56" s="1111"/>
      <c r="AX56" s="1111"/>
      <c r="AY56" s="1111"/>
      <c r="AZ56" s="1112"/>
      <c r="BA56" s="1112"/>
      <c r="BB56" s="1112"/>
      <c r="BC56" s="1112"/>
      <c r="BD56" s="1112"/>
      <c r="BE56" s="1122"/>
      <c r="BF56" s="1122"/>
      <c r="BG56" s="1122"/>
      <c r="BH56" s="1122"/>
      <c r="BI56" s="1123"/>
      <c r="BJ56" s="252"/>
      <c r="BK56" s="252"/>
      <c r="BL56" s="252"/>
      <c r="BM56" s="252"/>
      <c r="BN56" s="252"/>
      <c r="BO56" s="265"/>
      <c r="BP56" s="265"/>
      <c r="BQ56" s="262">
        <v>50</v>
      </c>
      <c r="BR56" s="263"/>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1"/>
      <c r="S57" s="1111"/>
      <c r="T57" s="1111"/>
      <c r="U57" s="1111"/>
      <c r="V57" s="1111"/>
      <c r="W57" s="1111"/>
      <c r="X57" s="1111"/>
      <c r="Y57" s="1111"/>
      <c r="Z57" s="1111"/>
      <c r="AA57" s="1111"/>
      <c r="AB57" s="1111"/>
      <c r="AC57" s="1111"/>
      <c r="AD57" s="1111"/>
      <c r="AE57" s="1131"/>
      <c r="AF57" s="1107"/>
      <c r="AG57" s="1108"/>
      <c r="AH57" s="1108"/>
      <c r="AI57" s="1108"/>
      <c r="AJ57" s="1109"/>
      <c r="AK57" s="1110"/>
      <c r="AL57" s="1111"/>
      <c r="AM57" s="1111"/>
      <c r="AN57" s="1111"/>
      <c r="AO57" s="1111"/>
      <c r="AP57" s="1111"/>
      <c r="AQ57" s="1111"/>
      <c r="AR57" s="1111"/>
      <c r="AS57" s="1111"/>
      <c r="AT57" s="1111"/>
      <c r="AU57" s="1111"/>
      <c r="AV57" s="1111"/>
      <c r="AW57" s="1111"/>
      <c r="AX57" s="1111"/>
      <c r="AY57" s="1111"/>
      <c r="AZ57" s="1112"/>
      <c r="BA57" s="1112"/>
      <c r="BB57" s="1112"/>
      <c r="BC57" s="1112"/>
      <c r="BD57" s="1112"/>
      <c r="BE57" s="1122"/>
      <c r="BF57" s="1122"/>
      <c r="BG57" s="1122"/>
      <c r="BH57" s="1122"/>
      <c r="BI57" s="1123"/>
      <c r="BJ57" s="252"/>
      <c r="BK57" s="252"/>
      <c r="BL57" s="252"/>
      <c r="BM57" s="252"/>
      <c r="BN57" s="252"/>
      <c r="BO57" s="265"/>
      <c r="BP57" s="265"/>
      <c r="BQ57" s="262">
        <v>51</v>
      </c>
      <c r="BR57" s="263"/>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1"/>
      <c r="S58" s="1111"/>
      <c r="T58" s="1111"/>
      <c r="U58" s="1111"/>
      <c r="V58" s="1111"/>
      <c r="W58" s="1111"/>
      <c r="X58" s="1111"/>
      <c r="Y58" s="1111"/>
      <c r="Z58" s="1111"/>
      <c r="AA58" s="1111"/>
      <c r="AB58" s="1111"/>
      <c r="AC58" s="1111"/>
      <c r="AD58" s="1111"/>
      <c r="AE58" s="1131"/>
      <c r="AF58" s="1107"/>
      <c r="AG58" s="1108"/>
      <c r="AH58" s="1108"/>
      <c r="AI58" s="1108"/>
      <c r="AJ58" s="1109"/>
      <c r="AK58" s="1110"/>
      <c r="AL58" s="1111"/>
      <c r="AM58" s="1111"/>
      <c r="AN58" s="1111"/>
      <c r="AO58" s="1111"/>
      <c r="AP58" s="1111"/>
      <c r="AQ58" s="1111"/>
      <c r="AR58" s="1111"/>
      <c r="AS58" s="1111"/>
      <c r="AT58" s="1111"/>
      <c r="AU58" s="1111"/>
      <c r="AV58" s="1111"/>
      <c r="AW58" s="1111"/>
      <c r="AX58" s="1111"/>
      <c r="AY58" s="1111"/>
      <c r="AZ58" s="1112"/>
      <c r="BA58" s="1112"/>
      <c r="BB58" s="1112"/>
      <c r="BC58" s="1112"/>
      <c r="BD58" s="1112"/>
      <c r="BE58" s="1122"/>
      <c r="BF58" s="1122"/>
      <c r="BG58" s="1122"/>
      <c r="BH58" s="1122"/>
      <c r="BI58" s="1123"/>
      <c r="BJ58" s="252"/>
      <c r="BK58" s="252"/>
      <c r="BL58" s="252"/>
      <c r="BM58" s="252"/>
      <c r="BN58" s="252"/>
      <c r="BO58" s="265"/>
      <c r="BP58" s="265"/>
      <c r="BQ58" s="262">
        <v>52</v>
      </c>
      <c r="BR58" s="263"/>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1"/>
      <c r="S59" s="1111"/>
      <c r="T59" s="1111"/>
      <c r="U59" s="1111"/>
      <c r="V59" s="1111"/>
      <c r="W59" s="1111"/>
      <c r="X59" s="1111"/>
      <c r="Y59" s="1111"/>
      <c r="Z59" s="1111"/>
      <c r="AA59" s="1111"/>
      <c r="AB59" s="1111"/>
      <c r="AC59" s="1111"/>
      <c r="AD59" s="1111"/>
      <c r="AE59" s="1131"/>
      <c r="AF59" s="1107"/>
      <c r="AG59" s="1108"/>
      <c r="AH59" s="1108"/>
      <c r="AI59" s="1108"/>
      <c r="AJ59" s="1109"/>
      <c r="AK59" s="1110"/>
      <c r="AL59" s="1111"/>
      <c r="AM59" s="1111"/>
      <c r="AN59" s="1111"/>
      <c r="AO59" s="1111"/>
      <c r="AP59" s="1111"/>
      <c r="AQ59" s="1111"/>
      <c r="AR59" s="1111"/>
      <c r="AS59" s="1111"/>
      <c r="AT59" s="1111"/>
      <c r="AU59" s="1111"/>
      <c r="AV59" s="1111"/>
      <c r="AW59" s="1111"/>
      <c r="AX59" s="1111"/>
      <c r="AY59" s="1111"/>
      <c r="AZ59" s="1112"/>
      <c r="BA59" s="1112"/>
      <c r="BB59" s="1112"/>
      <c r="BC59" s="1112"/>
      <c r="BD59" s="1112"/>
      <c r="BE59" s="1122"/>
      <c r="BF59" s="1122"/>
      <c r="BG59" s="1122"/>
      <c r="BH59" s="1122"/>
      <c r="BI59" s="1123"/>
      <c r="BJ59" s="252"/>
      <c r="BK59" s="252"/>
      <c r="BL59" s="252"/>
      <c r="BM59" s="252"/>
      <c r="BN59" s="252"/>
      <c r="BO59" s="265"/>
      <c r="BP59" s="265"/>
      <c r="BQ59" s="262">
        <v>53</v>
      </c>
      <c r="BR59" s="263"/>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1"/>
      <c r="S60" s="1111"/>
      <c r="T60" s="1111"/>
      <c r="U60" s="1111"/>
      <c r="V60" s="1111"/>
      <c r="W60" s="1111"/>
      <c r="X60" s="1111"/>
      <c r="Y60" s="1111"/>
      <c r="Z60" s="1111"/>
      <c r="AA60" s="1111"/>
      <c r="AB60" s="1111"/>
      <c r="AC60" s="1111"/>
      <c r="AD60" s="1111"/>
      <c r="AE60" s="1131"/>
      <c r="AF60" s="1107"/>
      <c r="AG60" s="1108"/>
      <c r="AH60" s="1108"/>
      <c r="AI60" s="1108"/>
      <c r="AJ60" s="1109"/>
      <c r="AK60" s="1110"/>
      <c r="AL60" s="1111"/>
      <c r="AM60" s="1111"/>
      <c r="AN60" s="1111"/>
      <c r="AO60" s="1111"/>
      <c r="AP60" s="1111"/>
      <c r="AQ60" s="1111"/>
      <c r="AR60" s="1111"/>
      <c r="AS60" s="1111"/>
      <c r="AT60" s="1111"/>
      <c r="AU60" s="1111"/>
      <c r="AV60" s="1111"/>
      <c r="AW60" s="1111"/>
      <c r="AX60" s="1111"/>
      <c r="AY60" s="1111"/>
      <c r="AZ60" s="1112"/>
      <c r="BA60" s="1112"/>
      <c r="BB60" s="1112"/>
      <c r="BC60" s="1112"/>
      <c r="BD60" s="1112"/>
      <c r="BE60" s="1122"/>
      <c r="BF60" s="1122"/>
      <c r="BG60" s="1122"/>
      <c r="BH60" s="1122"/>
      <c r="BI60" s="1123"/>
      <c r="BJ60" s="252"/>
      <c r="BK60" s="252"/>
      <c r="BL60" s="252"/>
      <c r="BM60" s="252"/>
      <c r="BN60" s="252"/>
      <c r="BO60" s="265"/>
      <c r="BP60" s="265"/>
      <c r="BQ60" s="262">
        <v>54</v>
      </c>
      <c r="BR60" s="263"/>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1"/>
      <c r="S61" s="1111"/>
      <c r="T61" s="1111"/>
      <c r="U61" s="1111"/>
      <c r="V61" s="1111"/>
      <c r="W61" s="1111"/>
      <c r="X61" s="1111"/>
      <c r="Y61" s="1111"/>
      <c r="Z61" s="1111"/>
      <c r="AA61" s="1111"/>
      <c r="AB61" s="1111"/>
      <c r="AC61" s="1111"/>
      <c r="AD61" s="1111"/>
      <c r="AE61" s="1131"/>
      <c r="AF61" s="1107"/>
      <c r="AG61" s="1108"/>
      <c r="AH61" s="1108"/>
      <c r="AI61" s="1108"/>
      <c r="AJ61" s="1109"/>
      <c r="AK61" s="1110"/>
      <c r="AL61" s="1111"/>
      <c r="AM61" s="1111"/>
      <c r="AN61" s="1111"/>
      <c r="AO61" s="1111"/>
      <c r="AP61" s="1111"/>
      <c r="AQ61" s="1111"/>
      <c r="AR61" s="1111"/>
      <c r="AS61" s="1111"/>
      <c r="AT61" s="1111"/>
      <c r="AU61" s="1111"/>
      <c r="AV61" s="1111"/>
      <c r="AW61" s="1111"/>
      <c r="AX61" s="1111"/>
      <c r="AY61" s="1111"/>
      <c r="AZ61" s="1112"/>
      <c r="BA61" s="1112"/>
      <c r="BB61" s="1112"/>
      <c r="BC61" s="1112"/>
      <c r="BD61" s="1112"/>
      <c r="BE61" s="1122"/>
      <c r="BF61" s="1122"/>
      <c r="BG61" s="1122"/>
      <c r="BH61" s="1122"/>
      <c r="BI61" s="1123"/>
      <c r="BJ61" s="252"/>
      <c r="BK61" s="252"/>
      <c r="BL61" s="252"/>
      <c r="BM61" s="252"/>
      <c r="BN61" s="252"/>
      <c r="BO61" s="265"/>
      <c r="BP61" s="265"/>
      <c r="BQ61" s="262">
        <v>55</v>
      </c>
      <c r="BR61" s="263"/>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1"/>
      <c r="S62" s="1111"/>
      <c r="T62" s="1111"/>
      <c r="U62" s="1111"/>
      <c r="V62" s="1111"/>
      <c r="W62" s="1111"/>
      <c r="X62" s="1111"/>
      <c r="Y62" s="1111"/>
      <c r="Z62" s="1111"/>
      <c r="AA62" s="1111"/>
      <c r="AB62" s="1111"/>
      <c r="AC62" s="1111"/>
      <c r="AD62" s="1111"/>
      <c r="AE62" s="1131"/>
      <c r="AF62" s="1107"/>
      <c r="AG62" s="1108"/>
      <c r="AH62" s="1108"/>
      <c r="AI62" s="1108"/>
      <c r="AJ62" s="1109"/>
      <c r="AK62" s="1110"/>
      <c r="AL62" s="1111"/>
      <c r="AM62" s="1111"/>
      <c r="AN62" s="1111"/>
      <c r="AO62" s="1111"/>
      <c r="AP62" s="1111"/>
      <c r="AQ62" s="1111"/>
      <c r="AR62" s="1111"/>
      <c r="AS62" s="1111"/>
      <c r="AT62" s="1111"/>
      <c r="AU62" s="1111"/>
      <c r="AV62" s="1111"/>
      <c r="AW62" s="1111"/>
      <c r="AX62" s="1111"/>
      <c r="AY62" s="1111"/>
      <c r="AZ62" s="1112"/>
      <c r="BA62" s="1112"/>
      <c r="BB62" s="1112"/>
      <c r="BC62" s="1112"/>
      <c r="BD62" s="1112"/>
      <c r="BE62" s="1122"/>
      <c r="BF62" s="1122"/>
      <c r="BG62" s="1122"/>
      <c r="BH62" s="1122"/>
      <c r="BI62" s="1123"/>
      <c r="BJ62" s="1124" t="s">
        <v>406</v>
      </c>
      <c r="BK62" s="1125"/>
      <c r="BL62" s="1125"/>
      <c r="BM62" s="1125"/>
      <c r="BN62" s="1126"/>
      <c r="BO62" s="265"/>
      <c r="BP62" s="265"/>
      <c r="BQ62" s="262">
        <v>56</v>
      </c>
      <c r="BR62" s="263"/>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46"/>
    </row>
    <row r="63" spans="1:131" s="247" customFormat="1" ht="26.25" customHeight="1" thickBot="1" x14ac:dyDescent="0.2">
      <c r="A63" s="264" t="s">
        <v>385</v>
      </c>
      <c r="B63" s="1033" t="s">
        <v>407</v>
      </c>
      <c r="C63" s="1034"/>
      <c r="D63" s="1034"/>
      <c r="E63" s="1034"/>
      <c r="F63" s="1034"/>
      <c r="G63" s="1034"/>
      <c r="H63" s="1034"/>
      <c r="I63" s="1034"/>
      <c r="J63" s="1034"/>
      <c r="K63" s="1034"/>
      <c r="L63" s="1034"/>
      <c r="M63" s="1034"/>
      <c r="N63" s="1034"/>
      <c r="O63" s="1034"/>
      <c r="P63" s="1035"/>
      <c r="Q63" s="1050"/>
      <c r="R63" s="1051"/>
      <c r="S63" s="1051"/>
      <c r="T63" s="1051"/>
      <c r="U63" s="1051"/>
      <c r="V63" s="1051"/>
      <c r="W63" s="1051"/>
      <c r="X63" s="1051"/>
      <c r="Y63" s="1051"/>
      <c r="Z63" s="1051"/>
      <c r="AA63" s="1051"/>
      <c r="AB63" s="1051"/>
      <c r="AC63" s="1051"/>
      <c r="AD63" s="1051"/>
      <c r="AE63" s="1118"/>
      <c r="AF63" s="1119">
        <v>1550</v>
      </c>
      <c r="AG63" s="1048"/>
      <c r="AH63" s="1048"/>
      <c r="AI63" s="1048"/>
      <c r="AJ63" s="1120"/>
      <c r="AK63" s="1121"/>
      <c r="AL63" s="1051"/>
      <c r="AM63" s="1051"/>
      <c r="AN63" s="1051"/>
      <c r="AO63" s="1051"/>
      <c r="AP63" s="1048">
        <f>SUM(AP28:AT62)</f>
        <v>5158</v>
      </c>
      <c r="AQ63" s="1048"/>
      <c r="AR63" s="1048"/>
      <c r="AS63" s="1048"/>
      <c r="AT63" s="1048"/>
      <c r="AU63" s="1048">
        <f>SUM(AU28:AY62)</f>
        <v>3463</v>
      </c>
      <c r="AV63" s="1048"/>
      <c r="AW63" s="1048"/>
      <c r="AX63" s="1048"/>
      <c r="AY63" s="1048"/>
      <c r="AZ63" s="1113"/>
      <c r="BA63" s="1113"/>
      <c r="BB63" s="1113"/>
      <c r="BC63" s="1113"/>
      <c r="BD63" s="1113"/>
      <c r="BE63" s="1114"/>
      <c r="BF63" s="1114"/>
      <c r="BG63" s="1114"/>
      <c r="BH63" s="1114"/>
      <c r="BI63" s="1115"/>
      <c r="BJ63" s="1116" t="s">
        <v>408</v>
      </c>
      <c r="BK63" s="1040"/>
      <c r="BL63" s="1040"/>
      <c r="BM63" s="1040"/>
      <c r="BN63" s="1117"/>
      <c r="BO63" s="265"/>
      <c r="BP63" s="265"/>
      <c r="BQ63" s="262">
        <v>57</v>
      </c>
      <c r="BR63" s="263"/>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46"/>
    </row>
    <row r="66" spans="1:131" s="247" customFormat="1" ht="26.25" customHeight="1" x14ac:dyDescent="0.15">
      <c r="A66" s="1083" t="s">
        <v>410</v>
      </c>
      <c r="B66" s="1084"/>
      <c r="C66" s="1084"/>
      <c r="D66" s="1084"/>
      <c r="E66" s="1084"/>
      <c r="F66" s="1084"/>
      <c r="G66" s="1084"/>
      <c r="H66" s="1084"/>
      <c r="I66" s="1084"/>
      <c r="J66" s="1084"/>
      <c r="K66" s="1084"/>
      <c r="L66" s="1084"/>
      <c r="M66" s="1084"/>
      <c r="N66" s="1084"/>
      <c r="O66" s="1084"/>
      <c r="P66" s="1085"/>
      <c r="Q66" s="1089" t="s">
        <v>411</v>
      </c>
      <c r="R66" s="1090"/>
      <c r="S66" s="1090"/>
      <c r="T66" s="1090"/>
      <c r="U66" s="1091"/>
      <c r="V66" s="1089" t="s">
        <v>412</v>
      </c>
      <c r="W66" s="1090"/>
      <c r="X66" s="1090"/>
      <c r="Y66" s="1090"/>
      <c r="Z66" s="1091"/>
      <c r="AA66" s="1089" t="s">
        <v>413</v>
      </c>
      <c r="AB66" s="1090"/>
      <c r="AC66" s="1090"/>
      <c r="AD66" s="1090"/>
      <c r="AE66" s="1091"/>
      <c r="AF66" s="1095" t="s">
        <v>414</v>
      </c>
      <c r="AG66" s="1096"/>
      <c r="AH66" s="1096"/>
      <c r="AI66" s="1096"/>
      <c r="AJ66" s="1097"/>
      <c r="AK66" s="1089" t="s">
        <v>393</v>
      </c>
      <c r="AL66" s="1084"/>
      <c r="AM66" s="1084"/>
      <c r="AN66" s="1084"/>
      <c r="AO66" s="1085"/>
      <c r="AP66" s="1089" t="s">
        <v>415</v>
      </c>
      <c r="AQ66" s="1090"/>
      <c r="AR66" s="1090"/>
      <c r="AS66" s="1090"/>
      <c r="AT66" s="1091"/>
      <c r="AU66" s="1089" t="s">
        <v>416</v>
      </c>
      <c r="AV66" s="1090"/>
      <c r="AW66" s="1090"/>
      <c r="AX66" s="1090"/>
      <c r="AY66" s="1091"/>
      <c r="AZ66" s="1089" t="s">
        <v>373</v>
      </c>
      <c r="BA66" s="1090"/>
      <c r="BB66" s="1090"/>
      <c r="BC66" s="1090"/>
      <c r="BD66" s="1105"/>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3" t="s">
        <v>575</v>
      </c>
      <c r="C68" s="1074"/>
      <c r="D68" s="1074"/>
      <c r="E68" s="1074"/>
      <c r="F68" s="1074"/>
      <c r="G68" s="1074"/>
      <c r="H68" s="1074"/>
      <c r="I68" s="1074"/>
      <c r="J68" s="1074"/>
      <c r="K68" s="1074"/>
      <c r="L68" s="1074"/>
      <c r="M68" s="1074"/>
      <c r="N68" s="1074"/>
      <c r="O68" s="1074"/>
      <c r="P68" s="1075"/>
      <c r="Q68" s="1076">
        <v>2056</v>
      </c>
      <c r="R68" s="1070"/>
      <c r="S68" s="1070"/>
      <c r="T68" s="1070"/>
      <c r="U68" s="1070"/>
      <c r="V68" s="1070">
        <v>2034</v>
      </c>
      <c r="W68" s="1070"/>
      <c r="X68" s="1070"/>
      <c r="Y68" s="1070"/>
      <c r="Z68" s="1070"/>
      <c r="AA68" s="1070">
        <v>22</v>
      </c>
      <c r="AB68" s="1070"/>
      <c r="AC68" s="1070"/>
      <c r="AD68" s="1070"/>
      <c r="AE68" s="1070"/>
      <c r="AF68" s="1070">
        <v>22</v>
      </c>
      <c r="AG68" s="1070"/>
      <c r="AH68" s="1070"/>
      <c r="AI68" s="1070"/>
      <c r="AJ68" s="1070"/>
      <c r="AK68" s="1070" t="s">
        <v>509</v>
      </c>
      <c r="AL68" s="1070"/>
      <c r="AM68" s="1070"/>
      <c r="AN68" s="1070"/>
      <c r="AO68" s="1070"/>
      <c r="AP68" s="1070" t="s">
        <v>509</v>
      </c>
      <c r="AQ68" s="1070"/>
      <c r="AR68" s="1070"/>
      <c r="AS68" s="1070"/>
      <c r="AT68" s="1070"/>
      <c r="AU68" s="1070" t="s">
        <v>509</v>
      </c>
      <c r="AV68" s="1070"/>
      <c r="AW68" s="1070"/>
      <c r="AX68" s="1070"/>
      <c r="AY68" s="1070"/>
      <c r="AZ68" s="1071"/>
      <c r="BA68" s="1071"/>
      <c r="BB68" s="1071"/>
      <c r="BC68" s="1071"/>
      <c r="BD68" s="1072"/>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2" t="s">
        <v>576</v>
      </c>
      <c r="C69" s="1063"/>
      <c r="D69" s="1063"/>
      <c r="E69" s="1063"/>
      <c r="F69" s="1063"/>
      <c r="G69" s="1063"/>
      <c r="H69" s="1063"/>
      <c r="I69" s="1063"/>
      <c r="J69" s="1063"/>
      <c r="K69" s="1063"/>
      <c r="L69" s="1063"/>
      <c r="M69" s="1063"/>
      <c r="N69" s="1063"/>
      <c r="O69" s="1063"/>
      <c r="P69" s="1064"/>
      <c r="Q69" s="1065">
        <v>723894</v>
      </c>
      <c r="R69" s="1059"/>
      <c r="S69" s="1059"/>
      <c r="T69" s="1059"/>
      <c r="U69" s="1059"/>
      <c r="V69" s="1059">
        <v>705179</v>
      </c>
      <c r="W69" s="1059"/>
      <c r="X69" s="1059"/>
      <c r="Y69" s="1059"/>
      <c r="Z69" s="1059"/>
      <c r="AA69" s="1059">
        <v>18715</v>
      </c>
      <c r="AB69" s="1059"/>
      <c r="AC69" s="1059"/>
      <c r="AD69" s="1059"/>
      <c r="AE69" s="1059"/>
      <c r="AF69" s="1059">
        <v>18715</v>
      </c>
      <c r="AG69" s="1059"/>
      <c r="AH69" s="1059"/>
      <c r="AI69" s="1059"/>
      <c r="AJ69" s="1059"/>
      <c r="AK69" s="1059">
        <v>5863</v>
      </c>
      <c r="AL69" s="1059"/>
      <c r="AM69" s="1059"/>
      <c r="AN69" s="1059"/>
      <c r="AO69" s="1059"/>
      <c r="AP69" s="1059" t="s">
        <v>509</v>
      </c>
      <c r="AQ69" s="1059"/>
      <c r="AR69" s="1059"/>
      <c r="AS69" s="1059"/>
      <c r="AT69" s="1059"/>
      <c r="AU69" s="1059" t="s">
        <v>509</v>
      </c>
      <c r="AV69" s="1059"/>
      <c r="AW69" s="1059"/>
      <c r="AX69" s="1059"/>
      <c r="AY69" s="1059"/>
      <c r="AZ69" s="1060"/>
      <c r="BA69" s="1060"/>
      <c r="BB69" s="1060"/>
      <c r="BC69" s="1060"/>
      <c r="BD69" s="1061"/>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2" t="s">
        <v>577</v>
      </c>
      <c r="C70" s="1063"/>
      <c r="D70" s="1063"/>
      <c r="E70" s="1063"/>
      <c r="F70" s="1063"/>
      <c r="G70" s="1063"/>
      <c r="H70" s="1063"/>
      <c r="I70" s="1063"/>
      <c r="J70" s="1063"/>
      <c r="K70" s="1063"/>
      <c r="L70" s="1063"/>
      <c r="M70" s="1063"/>
      <c r="N70" s="1063"/>
      <c r="O70" s="1063"/>
      <c r="P70" s="1064"/>
      <c r="Q70" s="1065">
        <v>23532</v>
      </c>
      <c r="R70" s="1059"/>
      <c r="S70" s="1059"/>
      <c r="T70" s="1059"/>
      <c r="U70" s="1059"/>
      <c r="V70" s="1059">
        <v>22843</v>
      </c>
      <c r="W70" s="1059"/>
      <c r="X70" s="1059"/>
      <c r="Y70" s="1059"/>
      <c r="Z70" s="1059"/>
      <c r="AA70" s="1059">
        <v>689</v>
      </c>
      <c r="AB70" s="1059"/>
      <c r="AC70" s="1059"/>
      <c r="AD70" s="1059"/>
      <c r="AE70" s="1059"/>
      <c r="AF70" s="1059">
        <v>689</v>
      </c>
      <c r="AG70" s="1059"/>
      <c r="AH70" s="1059"/>
      <c r="AI70" s="1059"/>
      <c r="AJ70" s="1059"/>
      <c r="AK70" s="1059">
        <v>22</v>
      </c>
      <c r="AL70" s="1059"/>
      <c r="AM70" s="1059"/>
      <c r="AN70" s="1059"/>
      <c r="AO70" s="1059"/>
      <c r="AP70" s="1059" t="s">
        <v>509</v>
      </c>
      <c r="AQ70" s="1059"/>
      <c r="AR70" s="1059"/>
      <c r="AS70" s="1059"/>
      <c r="AT70" s="1059"/>
      <c r="AU70" s="1059" t="s">
        <v>509</v>
      </c>
      <c r="AV70" s="1059"/>
      <c r="AW70" s="1059"/>
      <c r="AX70" s="1059"/>
      <c r="AY70" s="1059"/>
      <c r="AZ70" s="1060"/>
      <c r="BA70" s="1060"/>
      <c r="BB70" s="1060"/>
      <c r="BC70" s="1060"/>
      <c r="BD70" s="1061"/>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2" t="s">
        <v>578</v>
      </c>
      <c r="C71" s="1063"/>
      <c r="D71" s="1063"/>
      <c r="E71" s="1063"/>
      <c r="F71" s="1063"/>
      <c r="G71" s="1063"/>
      <c r="H71" s="1063"/>
      <c r="I71" s="1063"/>
      <c r="J71" s="1063"/>
      <c r="K71" s="1063"/>
      <c r="L71" s="1063"/>
      <c r="M71" s="1063"/>
      <c r="N71" s="1063"/>
      <c r="O71" s="1063"/>
      <c r="P71" s="1064"/>
      <c r="Q71" s="1065">
        <v>370</v>
      </c>
      <c r="R71" s="1059"/>
      <c r="S71" s="1059"/>
      <c r="T71" s="1059"/>
      <c r="U71" s="1059"/>
      <c r="V71" s="1059">
        <v>135</v>
      </c>
      <c r="W71" s="1059"/>
      <c r="X71" s="1059"/>
      <c r="Y71" s="1059"/>
      <c r="Z71" s="1059"/>
      <c r="AA71" s="1059">
        <v>234</v>
      </c>
      <c r="AB71" s="1059"/>
      <c r="AC71" s="1059"/>
      <c r="AD71" s="1059"/>
      <c r="AE71" s="1059"/>
      <c r="AF71" s="1059">
        <v>235</v>
      </c>
      <c r="AG71" s="1059"/>
      <c r="AH71" s="1059"/>
      <c r="AI71" s="1059"/>
      <c r="AJ71" s="1059"/>
      <c r="AK71" s="1059" t="s">
        <v>592</v>
      </c>
      <c r="AL71" s="1059"/>
      <c r="AM71" s="1059"/>
      <c r="AN71" s="1059"/>
      <c r="AO71" s="1059"/>
      <c r="AP71" s="1059" t="s">
        <v>509</v>
      </c>
      <c r="AQ71" s="1059"/>
      <c r="AR71" s="1059"/>
      <c r="AS71" s="1059"/>
      <c r="AT71" s="1059"/>
      <c r="AU71" s="1059" t="s">
        <v>509</v>
      </c>
      <c r="AV71" s="1059"/>
      <c r="AW71" s="1059"/>
      <c r="AX71" s="1059"/>
      <c r="AY71" s="1059"/>
      <c r="AZ71" s="1060"/>
      <c r="BA71" s="1060"/>
      <c r="BB71" s="1060"/>
      <c r="BC71" s="1060"/>
      <c r="BD71" s="1061"/>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2" t="s">
        <v>579</v>
      </c>
      <c r="C72" s="1063"/>
      <c r="D72" s="1063"/>
      <c r="E72" s="1063"/>
      <c r="F72" s="1063"/>
      <c r="G72" s="1063"/>
      <c r="H72" s="1063"/>
      <c r="I72" s="1063"/>
      <c r="J72" s="1063"/>
      <c r="K72" s="1063"/>
      <c r="L72" s="1063"/>
      <c r="M72" s="1063"/>
      <c r="N72" s="1063"/>
      <c r="O72" s="1063"/>
      <c r="P72" s="1064"/>
      <c r="Q72" s="1065">
        <v>405</v>
      </c>
      <c r="R72" s="1059"/>
      <c r="S72" s="1059"/>
      <c r="T72" s="1059"/>
      <c r="U72" s="1059"/>
      <c r="V72" s="1059">
        <v>397</v>
      </c>
      <c r="W72" s="1059"/>
      <c r="X72" s="1059"/>
      <c r="Y72" s="1059"/>
      <c r="Z72" s="1059"/>
      <c r="AA72" s="1059">
        <v>8</v>
      </c>
      <c r="AB72" s="1059"/>
      <c r="AC72" s="1059"/>
      <c r="AD72" s="1059"/>
      <c r="AE72" s="1059"/>
      <c r="AF72" s="1059">
        <v>8</v>
      </c>
      <c r="AG72" s="1059"/>
      <c r="AH72" s="1059"/>
      <c r="AI72" s="1059"/>
      <c r="AJ72" s="1059"/>
      <c r="AK72" s="1059">
        <v>46</v>
      </c>
      <c r="AL72" s="1059"/>
      <c r="AM72" s="1059"/>
      <c r="AN72" s="1059"/>
      <c r="AO72" s="1059"/>
      <c r="AP72" s="1059" t="s">
        <v>509</v>
      </c>
      <c r="AQ72" s="1059"/>
      <c r="AR72" s="1059"/>
      <c r="AS72" s="1059"/>
      <c r="AT72" s="1059"/>
      <c r="AU72" s="1059" t="s">
        <v>509</v>
      </c>
      <c r="AV72" s="1059"/>
      <c r="AW72" s="1059"/>
      <c r="AX72" s="1059"/>
      <c r="AY72" s="1059"/>
      <c r="AZ72" s="1060"/>
      <c r="BA72" s="1060"/>
      <c r="BB72" s="1060"/>
      <c r="BC72" s="1060"/>
      <c r="BD72" s="1061"/>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2" t="s">
        <v>580</v>
      </c>
      <c r="C73" s="1063"/>
      <c r="D73" s="1063"/>
      <c r="E73" s="1063"/>
      <c r="F73" s="1063"/>
      <c r="G73" s="1063"/>
      <c r="H73" s="1063"/>
      <c r="I73" s="1063"/>
      <c r="J73" s="1063"/>
      <c r="K73" s="1063"/>
      <c r="L73" s="1063"/>
      <c r="M73" s="1063"/>
      <c r="N73" s="1063"/>
      <c r="O73" s="1063"/>
      <c r="P73" s="1064"/>
      <c r="Q73" s="1065">
        <v>80</v>
      </c>
      <c r="R73" s="1059"/>
      <c r="S73" s="1059"/>
      <c r="T73" s="1059"/>
      <c r="U73" s="1059"/>
      <c r="V73" s="1059">
        <v>70</v>
      </c>
      <c r="W73" s="1059"/>
      <c r="X73" s="1059"/>
      <c r="Y73" s="1059"/>
      <c r="Z73" s="1059"/>
      <c r="AA73" s="1059">
        <v>11</v>
      </c>
      <c r="AB73" s="1059"/>
      <c r="AC73" s="1059"/>
      <c r="AD73" s="1059"/>
      <c r="AE73" s="1059"/>
      <c r="AF73" s="1059">
        <v>10</v>
      </c>
      <c r="AG73" s="1059"/>
      <c r="AH73" s="1059"/>
      <c r="AI73" s="1059"/>
      <c r="AJ73" s="1059"/>
      <c r="AK73" s="1059" t="s">
        <v>592</v>
      </c>
      <c r="AL73" s="1059"/>
      <c r="AM73" s="1059"/>
      <c r="AN73" s="1059"/>
      <c r="AO73" s="1059"/>
      <c r="AP73" s="1059" t="s">
        <v>509</v>
      </c>
      <c r="AQ73" s="1059"/>
      <c r="AR73" s="1059"/>
      <c r="AS73" s="1059"/>
      <c r="AT73" s="1059"/>
      <c r="AU73" s="1059" t="s">
        <v>509</v>
      </c>
      <c r="AV73" s="1059"/>
      <c r="AW73" s="1059"/>
      <c r="AX73" s="1059"/>
      <c r="AY73" s="1059"/>
      <c r="AZ73" s="1060"/>
      <c r="BA73" s="1060"/>
      <c r="BB73" s="1060"/>
      <c r="BC73" s="1060"/>
      <c r="BD73" s="1061"/>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2" t="s">
        <v>581</v>
      </c>
      <c r="C74" s="1063"/>
      <c r="D74" s="1063"/>
      <c r="E74" s="1063"/>
      <c r="F74" s="1063"/>
      <c r="G74" s="1063"/>
      <c r="H74" s="1063"/>
      <c r="I74" s="1063"/>
      <c r="J74" s="1063"/>
      <c r="K74" s="1063"/>
      <c r="L74" s="1063"/>
      <c r="M74" s="1063"/>
      <c r="N74" s="1063"/>
      <c r="O74" s="1063"/>
      <c r="P74" s="1064"/>
      <c r="Q74" s="1065">
        <v>3086</v>
      </c>
      <c r="R74" s="1059"/>
      <c r="S74" s="1059"/>
      <c r="T74" s="1059"/>
      <c r="U74" s="1059"/>
      <c r="V74" s="1059">
        <v>2946</v>
      </c>
      <c r="W74" s="1059"/>
      <c r="X74" s="1059"/>
      <c r="Y74" s="1059"/>
      <c r="Z74" s="1059"/>
      <c r="AA74" s="1059">
        <v>140</v>
      </c>
      <c r="AB74" s="1059"/>
      <c r="AC74" s="1059"/>
      <c r="AD74" s="1059"/>
      <c r="AE74" s="1059"/>
      <c r="AF74" s="1059">
        <v>140</v>
      </c>
      <c r="AG74" s="1059"/>
      <c r="AH74" s="1059"/>
      <c r="AI74" s="1059"/>
      <c r="AJ74" s="1059"/>
      <c r="AK74" s="1059" t="s">
        <v>592</v>
      </c>
      <c r="AL74" s="1059"/>
      <c r="AM74" s="1059"/>
      <c r="AN74" s="1059"/>
      <c r="AO74" s="1059"/>
      <c r="AP74" s="1059">
        <v>1197</v>
      </c>
      <c r="AQ74" s="1059"/>
      <c r="AR74" s="1059"/>
      <c r="AS74" s="1059"/>
      <c r="AT74" s="1059"/>
      <c r="AU74" s="1059">
        <v>211</v>
      </c>
      <c r="AV74" s="1059"/>
      <c r="AW74" s="1059"/>
      <c r="AX74" s="1059"/>
      <c r="AY74" s="1059"/>
      <c r="AZ74" s="1060"/>
      <c r="BA74" s="1060"/>
      <c r="BB74" s="1060"/>
      <c r="BC74" s="1060"/>
      <c r="BD74" s="1061"/>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2" t="s">
        <v>582</v>
      </c>
      <c r="C75" s="1063"/>
      <c r="D75" s="1063"/>
      <c r="E75" s="1063"/>
      <c r="F75" s="1063"/>
      <c r="G75" s="1063"/>
      <c r="H75" s="1063"/>
      <c r="I75" s="1063"/>
      <c r="J75" s="1063"/>
      <c r="K75" s="1063"/>
      <c r="L75" s="1063"/>
      <c r="M75" s="1063"/>
      <c r="N75" s="1063"/>
      <c r="O75" s="1063"/>
      <c r="P75" s="1064"/>
      <c r="Q75" s="1066">
        <v>260</v>
      </c>
      <c r="R75" s="1067"/>
      <c r="S75" s="1067"/>
      <c r="T75" s="1067"/>
      <c r="U75" s="1068"/>
      <c r="V75" s="1069">
        <v>222</v>
      </c>
      <c r="W75" s="1067"/>
      <c r="X75" s="1067"/>
      <c r="Y75" s="1067"/>
      <c r="Z75" s="1068"/>
      <c r="AA75" s="1069">
        <v>38</v>
      </c>
      <c r="AB75" s="1067"/>
      <c r="AC75" s="1067"/>
      <c r="AD75" s="1067"/>
      <c r="AE75" s="1068"/>
      <c r="AF75" s="1069">
        <v>38</v>
      </c>
      <c r="AG75" s="1067"/>
      <c r="AH75" s="1067"/>
      <c r="AI75" s="1067"/>
      <c r="AJ75" s="1068"/>
      <c r="AK75" s="1069" t="s">
        <v>593</v>
      </c>
      <c r="AL75" s="1067"/>
      <c r="AM75" s="1067"/>
      <c r="AN75" s="1067"/>
      <c r="AO75" s="1068"/>
      <c r="AP75" s="1069" t="s">
        <v>509</v>
      </c>
      <c r="AQ75" s="1067"/>
      <c r="AR75" s="1067"/>
      <c r="AS75" s="1067"/>
      <c r="AT75" s="1068"/>
      <c r="AU75" s="1069" t="s">
        <v>509</v>
      </c>
      <c r="AV75" s="1067"/>
      <c r="AW75" s="1067"/>
      <c r="AX75" s="1067"/>
      <c r="AY75" s="1068"/>
      <c r="AZ75" s="1060"/>
      <c r="BA75" s="1060"/>
      <c r="BB75" s="1060"/>
      <c r="BC75" s="1060"/>
      <c r="BD75" s="1061"/>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2" t="s">
        <v>583</v>
      </c>
      <c r="C76" s="1063"/>
      <c r="D76" s="1063"/>
      <c r="E76" s="1063"/>
      <c r="F76" s="1063"/>
      <c r="G76" s="1063"/>
      <c r="H76" s="1063"/>
      <c r="I76" s="1063"/>
      <c r="J76" s="1063"/>
      <c r="K76" s="1063"/>
      <c r="L76" s="1063"/>
      <c r="M76" s="1063"/>
      <c r="N76" s="1063"/>
      <c r="O76" s="1063"/>
      <c r="P76" s="1064"/>
      <c r="Q76" s="1066">
        <v>71</v>
      </c>
      <c r="R76" s="1067"/>
      <c r="S76" s="1067"/>
      <c r="T76" s="1067"/>
      <c r="U76" s="1068"/>
      <c r="V76" s="1069">
        <v>60</v>
      </c>
      <c r="W76" s="1067"/>
      <c r="X76" s="1067"/>
      <c r="Y76" s="1067"/>
      <c r="Z76" s="1068"/>
      <c r="AA76" s="1069">
        <v>11</v>
      </c>
      <c r="AB76" s="1067"/>
      <c r="AC76" s="1067"/>
      <c r="AD76" s="1067"/>
      <c r="AE76" s="1068"/>
      <c r="AF76" s="1069">
        <v>11</v>
      </c>
      <c r="AG76" s="1067"/>
      <c r="AH76" s="1067"/>
      <c r="AI76" s="1067"/>
      <c r="AJ76" s="1068"/>
      <c r="AK76" s="1069" t="s">
        <v>509</v>
      </c>
      <c r="AL76" s="1067"/>
      <c r="AM76" s="1067"/>
      <c r="AN76" s="1067"/>
      <c r="AO76" s="1068"/>
      <c r="AP76" s="1069" t="s">
        <v>509</v>
      </c>
      <c r="AQ76" s="1067"/>
      <c r="AR76" s="1067"/>
      <c r="AS76" s="1067"/>
      <c r="AT76" s="1068"/>
      <c r="AU76" s="1069" t="s">
        <v>509</v>
      </c>
      <c r="AV76" s="1067"/>
      <c r="AW76" s="1067"/>
      <c r="AX76" s="1067"/>
      <c r="AY76" s="1068"/>
      <c r="AZ76" s="1060"/>
      <c r="BA76" s="1060"/>
      <c r="BB76" s="1060"/>
      <c r="BC76" s="1060"/>
      <c r="BD76" s="1061"/>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2" t="s">
        <v>584</v>
      </c>
      <c r="C77" s="1063"/>
      <c r="D77" s="1063"/>
      <c r="E77" s="1063"/>
      <c r="F77" s="1063"/>
      <c r="G77" s="1063"/>
      <c r="H77" s="1063"/>
      <c r="I77" s="1063"/>
      <c r="J77" s="1063"/>
      <c r="K77" s="1063"/>
      <c r="L77" s="1063"/>
      <c r="M77" s="1063"/>
      <c r="N77" s="1063"/>
      <c r="O77" s="1063"/>
      <c r="P77" s="1064"/>
      <c r="Q77" s="1066">
        <v>1</v>
      </c>
      <c r="R77" s="1067"/>
      <c r="S77" s="1067"/>
      <c r="T77" s="1067"/>
      <c r="U77" s="1068"/>
      <c r="V77" s="1069">
        <v>0</v>
      </c>
      <c r="W77" s="1067"/>
      <c r="X77" s="1067"/>
      <c r="Y77" s="1067"/>
      <c r="Z77" s="1068"/>
      <c r="AA77" s="1069">
        <v>0</v>
      </c>
      <c r="AB77" s="1067"/>
      <c r="AC77" s="1067"/>
      <c r="AD77" s="1067"/>
      <c r="AE77" s="1068"/>
      <c r="AF77" s="1069">
        <v>0</v>
      </c>
      <c r="AG77" s="1067"/>
      <c r="AH77" s="1067"/>
      <c r="AI77" s="1067"/>
      <c r="AJ77" s="1068"/>
      <c r="AK77" s="1069" t="s">
        <v>509</v>
      </c>
      <c r="AL77" s="1067"/>
      <c r="AM77" s="1067"/>
      <c r="AN77" s="1067"/>
      <c r="AO77" s="1068"/>
      <c r="AP77" s="1069" t="s">
        <v>509</v>
      </c>
      <c r="AQ77" s="1067"/>
      <c r="AR77" s="1067"/>
      <c r="AS77" s="1067"/>
      <c r="AT77" s="1068"/>
      <c r="AU77" s="1069" t="s">
        <v>509</v>
      </c>
      <c r="AV77" s="1067"/>
      <c r="AW77" s="1067"/>
      <c r="AX77" s="1067"/>
      <c r="AY77" s="1068"/>
      <c r="AZ77" s="1060"/>
      <c r="BA77" s="1060"/>
      <c r="BB77" s="1060"/>
      <c r="BC77" s="1060"/>
      <c r="BD77" s="1061"/>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2" t="s">
        <v>585</v>
      </c>
      <c r="C78" s="1063"/>
      <c r="D78" s="1063"/>
      <c r="E78" s="1063"/>
      <c r="F78" s="1063"/>
      <c r="G78" s="1063"/>
      <c r="H78" s="1063"/>
      <c r="I78" s="1063"/>
      <c r="J78" s="1063"/>
      <c r="K78" s="1063"/>
      <c r="L78" s="1063"/>
      <c r="M78" s="1063"/>
      <c r="N78" s="1063"/>
      <c r="O78" s="1063"/>
      <c r="P78" s="1064"/>
      <c r="Q78" s="1065">
        <v>1303</v>
      </c>
      <c r="R78" s="1059"/>
      <c r="S78" s="1059"/>
      <c r="T78" s="1059"/>
      <c r="U78" s="1059"/>
      <c r="V78" s="1059">
        <v>1229</v>
      </c>
      <c r="W78" s="1059"/>
      <c r="X78" s="1059"/>
      <c r="Y78" s="1059"/>
      <c r="Z78" s="1059"/>
      <c r="AA78" s="1059">
        <v>74</v>
      </c>
      <c r="AB78" s="1059"/>
      <c r="AC78" s="1059"/>
      <c r="AD78" s="1059"/>
      <c r="AE78" s="1059"/>
      <c r="AF78" s="1059">
        <v>74</v>
      </c>
      <c r="AG78" s="1059"/>
      <c r="AH78" s="1059"/>
      <c r="AI78" s="1059"/>
      <c r="AJ78" s="1059"/>
      <c r="AK78" s="1059">
        <v>50</v>
      </c>
      <c r="AL78" s="1059"/>
      <c r="AM78" s="1059"/>
      <c r="AN78" s="1059"/>
      <c r="AO78" s="1059"/>
      <c r="AP78" s="1059" t="s">
        <v>509</v>
      </c>
      <c r="AQ78" s="1059"/>
      <c r="AR78" s="1059"/>
      <c r="AS78" s="1059"/>
      <c r="AT78" s="1059"/>
      <c r="AU78" s="1059" t="s">
        <v>509</v>
      </c>
      <c r="AV78" s="1059"/>
      <c r="AW78" s="1059"/>
      <c r="AX78" s="1059"/>
      <c r="AY78" s="1059"/>
      <c r="AZ78" s="1060"/>
      <c r="BA78" s="1060"/>
      <c r="BB78" s="1060"/>
      <c r="BC78" s="1060"/>
      <c r="BD78" s="1061"/>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2" t="s">
        <v>586</v>
      </c>
      <c r="C79" s="1063"/>
      <c r="D79" s="1063"/>
      <c r="E79" s="1063"/>
      <c r="F79" s="1063"/>
      <c r="G79" s="1063"/>
      <c r="H79" s="1063"/>
      <c r="I79" s="1063"/>
      <c r="J79" s="1063"/>
      <c r="K79" s="1063"/>
      <c r="L79" s="1063"/>
      <c r="M79" s="1063"/>
      <c r="N79" s="1063"/>
      <c r="O79" s="1063"/>
      <c r="P79" s="1064"/>
      <c r="Q79" s="1065">
        <v>542</v>
      </c>
      <c r="R79" s="1059"/>
      <c r="S79" s="1059"/>
      <c r="T79" s="1059"/>
      <c r="U79" s="1059"/>
      <c r="V79" s="1059">
        <v>526</v>
      </c>
      <c r="W79" s="1059"/>
      <c r="X79" s="1059"/>
      <c r="Y79" s="1059"/>
      <c r="Z79" s="1059"/>
      <c r="AA79" s="1059">
        <v>16</v>
      </c>
      <c r="AB79" s="1059"/>
      <c r="AC79" s="1059"/>
      <c r="AD79" s="1059"/>
      <c r="AE79" s="1059"/>
      <c r="AF79" s="1059">
        <v>16</v>
      </c>
      <c r="AG79" s="1059"/>
      <c r="AH79" s="1059"/>
      <c r="AI79" s="1059"/>
      <c r="AJ79" s="1059"/>
      <c r="AK79" s="1059">
        <v>89</v>
      </c>
      <c r="AL79" s="1059"/>
      <c r="AM79" s="1059"/>
      <c r="AN79" s="1059"/>
      <c r="AO79" s="1059"/>
      <c r="AP79" s="1059" t="s">
        <v>509</v>
      </c>
      <c r="AQ79" s="1059"/>
      <c r="AR79" s="1059"/>
      <c r="AS79" s="1059"/>
      <c r="AT79" s="1059"/>
      <c r="AU79" s="1059" t="s">
        <v>509</v>
      </c>
      <c r="AV79" s="1059"/>
      <c r="AW79" s="1059"/>
      <c r="AX79" s="1059"/>
      <c r="AY79" s="1059"/>
      <c r="AZ79" s="1060"/>
      <c r="BA79" s="1060"/>
      <c r="BB79" s="1060"/>
      <c r="BC79" s="1060"/>
      <c r="BD79" s="1061"/>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2"/>
      <c r="C80" s="1063"/>
      <c r="D80" s="1063"/>
      <c r="E80" s="1063"/>
      <c r="F80" s="1063"/>
      <c r="G80" s="1063"/>
      <c r="H80" s="1063"/>
      <c r="I80" s="1063"/>
      <c r="J80" s="1063"/>
      <c r="K80" s="1063"/>
      <c r="L80" s="1063"/>
      <c r="M80" s="1063"/>
      <c r="N80" s="1063"/>
      <c r="O80" s="1063"/>
      <c r="P80" s="1064"/>
      <c r="Q80" s="1065"/>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60"/>
      <c r="BA80" s="1060"/>
      <c r="BB80" s="1060"/>
      <c r="BC80" s="1060"/>
      <c r="BD80" s="1061"/>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2"/>
      <c r="C81" s="1063"/>
      <c r="D81" s="1063"/>
      <c r="E81" s="1063"/>
      <c r="F81" s="1063"/>
      <c r="G81" s="1063"/>
      <c r="H81" s="1063"/>
      <c r="I81" s="1063"/>
      <c r="J81" s="1063"/>
      <c r="K81" s="1063"/>
      <c r="L81" s="1063"/>
      <c r="M81" s="1063"/>
      <c r="N81" s="1063"/>
      <c r="O81" s="1063"/>
      <c r="P81" s="1064"/>
      <c r="Q81" s="1065"/>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60"/>
      <c r="BA81" s="1060"/>
      <c r="BB81" s="1060"/>
      <c r="BC81" s="1060"/>
      <c r="BD81" s="1061"/>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2"/>
      <c r="C82" s="1063"/>
      <c r="D82" s="1063"/>
      <c r="E82" s="1063"/>
      <c r="F82" s="1063"/>
      <c r="G82" s="1063"/>
      <c r="H82" s="1063"/>
      <c r="I82" s="1063"/>
      <c r="J82" s="1063"/>
      <c r="K82" s="1063"/>
      <c r="L82" s="1063"/>
      <c r="M82" s="1063"/>
      <c r="N82" s="1063"/>
      <c r="O82" s="1063"/>
      <c r="P82" s="1064"/>
      <c r="Q82" s="1065"/>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60"/>
      <c r="BA82" s="1060"/>
      <c r="BB82" s="1060"/>
      <c r="BC82" s="1060"/>
      <c r="BD82" s="1061"/>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2"/>
      <c r="C83" s="1063"/>
      <c r="D83" s="1063"/>
      <c r="E83" s="1063"/>
      <c r="F83" s="1063"/>
      <c r="G83" s="1063"/>
      <c r="H83" s="1063"/>
      <c r="I83" s="1063"/>
      <c r="J83" s="1063"/>
      <c r="K83" s="1063"/>
      <c r="L83" s="1063"/>
      <c r="M83" s="1063"/>
      <c r="N83" s="1063"/>
      <c r="O83" s="1063"/>
      <c r="P83" s="1064"/>
      <c r="Q83" s="1065"/>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60"/>
      <c r="BA83" s="1060"/>
      <c r="BB83" s="1060"/>
      <c r="BC83" s="1060"/>
      <c r="BD83" s="1061"/>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2"/>
      <c r="C84" s="1063"/>
      <c r="D84" s="1063"/>
      <c r="E84" s="1063"/>
      <c r="F84" s="1063"/>
      <c r="G84" s="1063"/>
      <c r="H84" s="1063"/>
      <c r="I84" s="1063"/>
      <c r="J84" s="1063"/>
      <c r="K84" s="1063"/>
      <c r="L84" s="1063"/>
      <c r="M84" s="1063"/>
      <c r="N84" s="1063"/>
      <c r="O84" s="1063"/>
      <c r="P84" s="1064"/>
      <c r="Q84" s="1065"/>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60"/>
      <c r="BA84" s="1060"/>
      <c r="BB84" s="1060"/>
      <c r="BC84" s="1060"/>
      <c r="BD84" s="1061"/>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2"/>
      <c r="C85" s="1063"/>
      <c r="D85" s="1063"/>
      <c r="E85" s="1063"/>
      <c r="F85" s="1063"/>
      <c r="G85" s="1063"/>
      <c r="H85" s="1063"/>
      <c r="I85" s="1063"/>
      <c r="J85" s="1063"/>
      <c r="K85" s="1063"/>
      <c r="L85" s="1063"/>
      <c r="M85" s="1063"/>
      <c r="N85" s="1063"/>
      <c r="O85" s="1063"/>
      <c r="P85" s="1064"/>
      <c r="Q85" s="1065"/>
      <c r="R85" s="1059"/>
      <c r="S85" s="1059"/>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60"/>
      <c r="BA85" s="1060"/>
      <c r="BB85" s="1060"/>
      <c r="BC85" s="1060"/>
      <c r="BD85" s="1061"/>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2"/>
      <c r="C86" s="1063"/>
      <c r="D86" s="1063"/>
      <c r="E86" s="1063"/>
      <c r="F86" s="1063"/>
      <c r="G86" s="1063"/>
      <c r="H86" s="1063"/>
      <c r="I86" s="1063"/>
      <c r="J86" s="1063"/>
      <c r="K86" s="1063"/>
      <c r="L86" s="1063"/>
      <c r="M86" s="1063"/>
      <c r="N86" s="1063"/>
      <c r="O86" s="1063"/>
      <c r="P86" s="1064"/>
      <c r="Q86" s="1065"/>
      <c r="R86" s="1059"/>
      <c r="S86" s="1059"/>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60"/>
      <c r="BA86" s="1060"/>
      <c r="BB86" s="1060"/>
      <c r="BC86" s="1060"/>
      <c r="BD86" s="1061"/>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2"/>
      <c r="C87" s="1053"/>
      <c r="D87" s="1053"/>
      <c r="E87" s="1053"/>
      <c r="F87" s="1053"/>
      <c r="G87" s="1053"/>
      <c r="H87" s="1053"/>
      <c r="I87" s="1053"/>
      <c r="J87" s="1053"/>
      <c r="K87" s="1053"/>
      <c r="L87" s="1053"/>
      <c r="M87" s="1053"/>
      <c r="N87" s="1053"/>
      <c r="O87" s="1053"/>
      <c r="P87" s="1054"/>
      <c r="Q87" s="1055"/>
      <c r="R87" s="1056"/>
      <c r="S87" s="1056"/>
      <c r="T87" s="1056"/>
      <c r="U87" s="1056"/>
      <c r="V87" s="1056"/>
      <c r="W87" s="1056"/>
      <c r="X87" s="1056"/>
      <c r="Y87" s="1056"/>
      <c r="Z87" s="1056"/>
      <c r="AA87" s="1056"/>
      <c r="AB87" s="1056"/>
      <c r="AC87" s="1056"/>
      <c r="AD87" s="1056"/>
      <c r="AE87" s="1056"/>
      <c r="AF87" s="1056"/>
      <c r="AG87" s="1056"/>
      <c r="AH87" s="1056"/>
      <c r="AI87" s="1056"/>
      <c r="AJ87" s="1056"/>
      <c r="AK87" s="1056"/>
      <c r="AL87" s="1056"/>
      <c r="AM87" s="1056"/>
      <c r="AN87" s="1056"/>
      <c r="AO87" s="1056"/>
      <c r="AP87" s="1056"/>
      <c r="AQ87" s="1056"/>
      <c r="AR87" s="1056"/>
      <c r="AS87" s="1056"/>
      <c r="AT87" s="1056"/>
      <c r="AU87" s="1056"/>
      <c r="AV87" s="1056"/>
      <c r="AW87" s="1056"/>
      <c r="AX87" s="1056"/>
      <c r="AY87" s="1056"/>
      <c r="AZ87" s="1057"/>
      <c r="BA87" s="1057"/>
      <c r="BB87" s="1057"/>
      <c r="BC87" s="1057"/>
      <c r="BD87" s="1058"/>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417</v>
      </c>
      <c r="C88" s="1034"/>
      <c r="D88" s="1034"/>
      <c r="E88" s="1034"/>
      <c r="F88" s="1034"/>
      <c r="G88" s="1034"/>
      <c r="H88" s="1034"/>
      <c r="I88" s="1034"/>
      <c r="J88" s="1034"/>
      <c r="K88" s="1034"/>
      <c r="L88" s="1034"/>
      <c r="M88" s="1034"/>
      <c r="N88" s="1034"/>
      <c r="O88" s="1034"/>
      <c r="P88" s="1035"/>
      <c r="Q88" s="1050"/>
      <c r="R88" s="1051"/>
      <c r="S88" s="1051"/>
      <c r="T88" s="1051"/>
      <c r="U88" s="1051"/>
      <c r="V88" s="1051"/>
      <c r="W88" s="1051"/>
      <c r="X88" s="1051"/>
      <c r="Y88" s="1051"/>
      <c r="Z88" s="1051"/>
      <c r="AA88" s="1051"/>
      <c r="AB88" s="1051"/>
      <c r="AC88" s="1051"/>
      <c r="AD88" s="1051"/>
      <c r="AE88" s="1051"/>
      <c r="AF88" s="1048">
        <f>SUM(AF68:AJ79)</f>
        <v>19958</v>
      </c>
      <c r="AG88" s="1048"/>
      <c r="AH88" s="1048"/>
      <c r="AI88" s="1048"/>
      <c r="AJ88" s="1048"/>
      <c r="AK88" s="1051"/>
      <c r="AL88" s="1051"/>
      <c r="AM88" s="1051"/>
      <c r="AN88" s="1051"/>
      <c r="AO88" s="1051"/>
      <c r="AP88" s="1048">
        <f>SUM(AP68:AT79)</f>
        <v>1197</v>
      </c>
      <c r="AQ88" s="1048"/>
      <c r="AR88" s="1048"/>
      <c r="AS88" s="1048"/>
      <c r="AT88" s="1048"/>
      <c r="AU88" s="1048">
        <f>SUM(AU68:AY79)</f>
        <v>211</v>
      </c>
      <c r="AV88" s="1048"/>
      <c r="AW88" s="1048"/>
      <c r="AX88" s="1048"/>
      <c r="AY88" s="1048"/>
      <c r="AZ88" s="1049"/>
      <c r="BA88" s="1023"/>
      <c r="BB88" s="1023"/>
      <c r="BC88" s="1023"/>
      <c r="BD88" s="1024"/>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22</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922727</v>
      </c>
      <c r="AB110" s="976"/>
      <c r="AC110" s="976"/>
      <c r="AD110" s="976"/>
      <c r="AE110" s="977"/>
      <c r="AF110" s="978">
        <v>947787</v>
      </c>
      <c r="AG110" s="976"/>
      <c r="AH110" s="976"/>
      <c r="AI110" s="976"/>
      <c r="AJ110" s="977"/>
      <c r="AK110" s="978">
        <v>974968</v>
      </c>
      <c r="AL110" s="976"/>
      <c r="AM110" s="976"/>
      <c r="AN110" s="976"/>
      <c r="AO110" s="977"/>
      <c r="AP110" s="979">
        <v>17.2</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9887829</v>
      </c>
      <c r="BR110" s="923"/>
      <c r="BS110" s="923"/>
      <c r="BT110" s="923"/>
      <c r="BU110" s="923"/>
      <c r="BV110" s="923">
        <v>9806312</v>
      </c>
      <c r="BW110" s="923"/>
      <c r="BX110" s="923"/>
      <c r="BY110" s="923"/>
      <c r="BZ110" s="923"/>
      <c r="CA110" s="923">
        <v>9577655</v>
      </c>
      <c r="CB110" s="923"/>
      <c r="CC110" s="923"/>
      <c r="CD110" s="923"/>
      <c r="CE110" s="923"/>
      <c r="CF110" s="947">
        <v>168.9</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408</v>
      </c>
      <c r="DH110" s="923"/>
      <c r="DI110" s="923"/>
      <c r="DJ110" s="923"/>
      <c r="DK110" s="923"/>
      <c r="DL110" s="923" t="s">
        <v>433</v>
      </c>
      <c r="DM110" s="923"/>
      <c r="DN110" s="923"/>
      <c r="DO110" s="923"/>
      <c r="DP110" s="923"/>
      <c r="DQ110" s="923" t="s">
        <v>434</v>
      </c>
      <c r="DR110" s="923"/>
      <c r="DS110" s="923"/>
      <c r="DT110" s="923"/>
      <c r="DU110" s="923"/>
      <c r="DV110" s="924" t="s">
        <v>433</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436</v>
      </c>
      <c r="AG111" s="1004"/>
      <c r="AH111" s="1004"/>
      <c r="AI111" s="1004"/>
      <c r="AJ111" s="1005"/>
      <c r="AK111" s="1006" t="s">
        <v>408</v>
      </c>
      <c r="AL111" s="1004"/>
      <c r="AM111" s="1004"/>
      <c r="AN111" s="1004"/>
      <c r="AO111" s="1005"/>
      <c r="AP111" s="1007" t="s">
        <v>433</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408</v>
      </c>
      <c r="BR111" s="895"/>
      <c r="BS111" s="895"/>
      <c r="BT111" s="895"/>
      <c r="BU111" s="895"/>
      <c r="BV111" s="895" t="s">
        <v>433</v>
      </c>
      <c r="BW111" s="895"/>
      <c r="BX111" s="895"/>
      <c r="BY111" s="895"/>
      <c r="BZ111" s="895"/>
      <c r="CA111" s="895" t="s">
        <v>433</v>
      </c>
      <c r="CB111" s="895"/>
      <c r="CC111" s="895"/>
      <c r="CD111" s="895"/>
      <c r="CE111" s="895"/>
      <c r="CF111" s="956" t="s">
        <v>434</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434</v>
      </c>
      <c r="DM111" s="895"/>
      <c r="DN111" s="895"/>
      <c r="DO111" s="895"/>
      <c r="DP111" s="895"/>
      <c r="DQ111" s="895" t="s">
        <v>408</v>
      </c>
      <c r="DR111" s="895"/>
      <c r="DS111" s="895"/>
      <c r="DT111" s="895"/>
      <c r="DU111" s="895"/>
      <c r="DV111" s="872" t="s">
        <v>408</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408</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3686949</v>
      </c>
      <c r="BR112" s="895"/>
      <c r="BS112" s="895"/>
      <c r="BT112" s="895"/>
      <c r="BU112" s="895"/>
      <c r="BV112" s="895">
        <v>3574914</v>
      </c>
      <c r="BW112" s="895"/>
      <c r="BX112" s="895"/>
      <c r="BY112" s="895"/>
      <c r="BZ112" s="895"/>
      <c r="CA112" s="895">
        <v>3462983</v>
      </c>
      <c r="CB112" s="895"/>
      <c r="CC112" s="895"/>
      <c r="CD112" s="895"/>
      <c r="CE112" s="895"/>
      <c r="CF112" s="956">
        <v>61.1</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436</v>
      </c>
      <c r="DM112" s="895"/>
      <c r="DN112" s="895"/>
      <c r="DO112" s="895"/>
      <c r="DP112" s="895"/>
      <c r="DQ112" s="895" t="s">
        <v>436</v>
      </c>
      <c r="DR112" s="895"/>
      <c r="DS112" s="895"/>
      <c r="DT112" s="895"/>
      <c r="DU112" s="895"/>
      <c r="DV112" s="872" t="s">
        <v>434</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192969</v>
      </c>
      <c r="AB113" s="1004"/>
      <c r="AC113" s="1004"/>
      <c r="AD113" s="1004"/>
      <c r="AE113" s="1005"/>
      <c r="AF113" s="1006">
        <v>162329</v>
      </c>
      <c r="AG113" s="1004"/>
      <c r="AH113" s="1004"/>
      <c r="AI113" s="1004"/>
      <c r="AJ113" s="1005"/>
      <c r="AK113" s="1006">
        <v>198241</v>
      </c>
      <c r="AL113" s="1004"/>
      <c r="AM113" s="1004"/>
      <c r="AN113" s="1004"/>
      <c r="AO113" s="1005"/>
      <c r="AP113" s="1007">
        <v>3.5</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248155</v>
      </c>
      <c r="BR113" s="895"/>
      <c r="BS113" s="895"/>
      <c r="BT113" s="895"/>
      <c r="BU113" s="895"/>
      <c r="BV113" s="895">
        <v>242179</v>
      </c>
      <c r="BW113" s="895"/>
      <c r="BX113" s="895"/>
      <c r="BY113" s="895"/>
      <c r="BZ113" s="895"/>
      <c r="CA113" s="895">
        <v>210844</v>
      </c>
      <c r="CB113" s="895"/>
      <c r="CC113" s="895"/>
      <c r="CD113" s="895"/>
      <c r="CE113" s="895"/>
      <c r="CF113" s="956">
        <v>3.7</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433</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36038</v>
      </c>
      <c r="AB114" s="858"/>
      <c r="AC114" s="858"/>
      <c r="AD114" s="858"/>
      <c r="AE114" s="859"/>
      <c r="AF114" s="860">
        <v>33755</v>
      </c>
      <c r="AG114" s="858"/>
      <c r="AH114" s="858"/>
      <c r="AI114" s="858"/>
      <c r="AJ114" s="859"/>
      <c r="AK114" s="860">
        <v>34516</v>
      </c>
      <c r="AL114" s="858"/>
      <c r="AM114" s="858"/>
      <c r="AN114" s="858"/>
      <c r="AO114" s="859"/>
      <c r="AP114" s="905">
        <v>0.6</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2610687</v>
      </c>
      <c r="BR114" s="895"/>
      <c r="BS114" s="895"/>
      <c r="BT114" s="895"/>
      <c r="BU114" s="895"/>
      <c r="BV114" s="895">
        <v>2591741</v>
      </c>
      <c r="BW114" s="895"/>
      <c r="BX114" s="895"/>
      <c r="BY114" s="895"/>
      <c r="BZ114" s="895"/>
      <c r="CA114" s="895">
        <v>2483887</v>
      </c>
      <c r="CB114" s="895"/>
      <c r="CC114" s="895"/>
      <c r="CD114" s="895"/>
      <c r="CE114" s="895"/>
      <c r="CF114" s="956">
        <v>43.8</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408</v>
      </c>
      <c r="DH114" s="858"/>
      <c r="DI114" s="858"/>
      <c r="DJ114" s="858"/>
      <c r="DK114" s="859"/>
      <c r="DL114" s="860" t="s">
        <v>433</v>
      </c>
      <c r="DM114" s="858"/>
      <c r="DN114" s="858"/>
      <c r="DO114" s="858"/>
      <c r="DP114" s="859"/>
      <c r="DQ114" s="860" t="s">
        <v>433</v>
      </c>
      <c r="DR114" s="858"/>
      <c r="DS114" s="858"/>
      <c r="DT114" s="858"/>
      <c r="DU114" s="859"/>
      <c r="DV114" s="905" t="s">
        <v>434</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434</v>
      </c>
      <c r="AB115" s="1004"/>
      <c r="AC115" s="1004"/>
      <c r="AD115" s="1004"/>
      <c r="AE115" s="1005"/>
      <c r="AF115" s="1006" t="s">
        <v>436</v>
      </c>
      <c r="AG115" s="1004"/>
      <c r="AH115" s="1004"/>
      <c r="AI115" s="1004"/>
      <c r="AJ115" s="1005"/>
      <c r="AK115" s="1006" t="s">
        <v>408</v>
      </c>
      <c r="AL115" s="1004"/>
      <c r="AM115" s="1004"/>
      <c r="AN115" s="1004"/>
      <c r="AO115" s="1005"/>
      <c r="AP115" s="1007" t="s">
        <v>434</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436</v>
      </c>
      <c r="CB115" s="895"/>
      <c r="CC115" s="895"/>
      <c r="CD115" s="895"/>
      <c r="CE115" s="895"/>
      <c r="CF115" s="956" t="s">
        <v>434</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408</v>
      </c>
      <c r="DH115" s="858"/>
      <c r="DI115" s="858"/>
      <c r="DJ115" s="858"/>
      <c r="DK115" s="859"/>
      <c r="DL115" s="860" t="s">
        <v>408</v>
      </c>
      <c r="DM115" s="858"/>
      <c r="DN115" s="858"/>
      <c r="DO115" s="858"/>
      <c r="DP115" s="859"/>
      <c r="DQ115" s="860" t="s">
        <v>434</v>
      </c>
      <c r="DR115" s="858"/>
      <c r="DS115" s="858"/>
      <c r="DT115" s="858"/>
      <c r="DU115" s="859"/>
      <c r="DV115" s="905" t="s">
        <v>434</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434</v>
      </c>
      <c r="AG116" s="858"/>
      <c r="AH116" s="858"/>
      <c r="AI116" s="858"/>
      <c r="AJ116" s="859"/>
      <c r="AK116" s="860" t="s">
        <v>408</v>
      </c>
      <c r="AL116" s="858"/>
      <c r="AM116" s="858"/>
      <c r="AN116" s="858"/>
      <c r="AO116" s="859"/>
      <c r="AP116" s="905" t="s">
        <v>436</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408</v>
      </c>
      <c r="DM116" s="858"/>
      <c r="DN116" s="858"/>
      <c r="DO116" s="858"/>
      <c r="DP116" s="859"/>
      <c r="DQ116" s="860" t="s">
        <v>434</v>
      </c>
      <c r="DR116" s="858"/>
      <c r="DS116" s="858"/>
      <c r="DT116" s="858"/>
      <c r="DU116" s="859"/>
      <c r="DV116" s="905" t="s">
        <v>408</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1151734</v>
      </c>
      <c r="AB117" s="990"/>
      <c r="AC117" s="990"/>
      <c r="AD117" s="990"/>
      <c r="AE117" s="991"/>
      <c r="AF117" s="992">
        <v>1143871</v>
      </c>
      <c r="AG117" s="990"/>
      <c r="AH117" s="990"/>
      <c r="AI117" s="990"/>
      <c r="AJ117" s="991"/>
      <c r="AK117" s="992">
        <v>1207725</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436</v>
      </c>
      <c r="BW117" s="895"/>
      <c r="BX117" s="895"/>
      <c r="BY117" s="895"/>
      <c r="BZ117" s="895"/>
      <c r="CA117" s="895" t="s">
        <v>436</v>
      </c>
      <c r="CB117" s="895"/>
      <c r="CC117" s="895"/>
      <c r="CD117" s="895"/>
      <c r="CE117" s="895"/>
      <c r="CF117" s="956" t="s">
        <v>436</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436</v>
      </c>
      <c r="DM117" s="858"/>
      <c r="DN117" s="858"/>
      <c r="DO117" s="858"/>
      <c r="DP117" s="859"/>
      <c r="DQ117" s="860" t="s">
        <v>436</v>
      </c>
      <c r="DR117" s="858"/>
      <c r="DS117" s="858"/>
      <c r="DT117" s="858"/>
      <c r="DU117" s="859"/>
      <c r="DV117" s="905" t="s">
        <v>436</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434</v>
      </c>
      <c r="BW118" s="926"/>
      <c r="BX118" s="926"/>
      <c r="BY118" s="926"/>
      <c r="BZ118" s="926"/>
      <c r="CA118" s="926" t="s">
        <v>128</v>
      </c>
      <c r="CB118" s="926"/>
      <c r="CC118" s="926"/>
      <c r="CD118" s="926"/>
      <c r="CE118" s="926"/>
      <c r="CF118" s="956" t="s">
        <v>128</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434</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128</v>
      </c>
      <c r="AG119" s="976"/>
      <c r="AH119" s="976"/>
      <c r="AI119" s="976"/>
      <c r="AJ119" s="977"/>
      <c r="AK119" s="978" t="s">
        <v>128</v>
      </c>
      <c r="AL119" s="976"/>
      <c r="AM119" s="976"/>
      <c r="AN119" s="976"/>
      <c r="AO119" s="977"/>
      <c r="AP119" s="979" t="s">
        <v>434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460</v>
      </c>
      <c r="BP119" s="959"/>
      <c r="BQ119" s="963">
        <v>16433620</v>
      </c>
      <c r="BR119" s="926"/>
      <c r="BS119" s="926"/>
      <c r="BT119" s="926"/>
      <c r="BU119" s="926"/>
      <c r="BV119" s="926">
        <v>16215146</v>
      </c>
      <c r="BW119" s="926"/>
      <c r="BX119" s="926"/>
      <c r="BY119" s="926"/>
      <c r="BZ119" s="926"/>
      <c r="CA119" s="926">
        <v>15735369</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434</v>
      </c>
      <c r="DH119" s="841"/>
      <c r="DI119" s="841"/>
      <c r="DJ119" s="841"/>
      <c r="DK119" s="842"/>
      <c r="DL119" s="843" t="s">
        <v>434</v>
      </c>
      <c r="DM119" s="841"/>
      <c r="DN119" s="841"/>
      <c r="DO119" s="841"/>
      <c r="DP119" s="842"/>
      <c r="DQ119" s="843" t="s">
        <v>434</v>
      </c>
      <c r="DR119" s="841"/>
      <c r="DS119" s="841"/>
      <c r="DT119" s="841"/>
      <c r="DU119" s="842"/>
      <c r="DV119" s="929" t="s">
        <v>128</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128</v>
      </c>
      <c r="AG120" s="858"/>
      <c r="AH120" s="858"/>
      <c r="AI120" s="858"/>
      <c r="AJ120" s="859"/>
      <c r="AK120" s="860" t="s">
        <v>128</v>
      </c>
      <c r="AL120" s="858"/>
      <c r="AM120" s="858"/>
      <c r="AN120" s="858"/>
      <c r="AO120" s="859"/>
      <c r="AP120" s="905" t="s">
        <v>434</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1181828</v>
      </c>
      <c r="BR120" s="923"/>
      <c r="BS120" s="923"/>
      <c r="BT120" s="923"/>
      <c r="BU120" s="923"/>
      <c r="BV120" s="923">
        <v>1632977</v>
      </c>
      <c r="BW120" s="923"/>
      <c r="BX120" s="923"/>
      <c r="BY120" s="923"/>
      <c r="BZ120" s="923"/>
      <c r="CA120" s="923">
        <v>1799878</v>
      </c>
      <c r="CB120" s="923"/>
      <c r="CC120" s="923"/>
      <c r="CD120" s="923"/>
      <c r="CE120" s="923"/>
      <c r="CF120" s="947">
        <v>31.7</v>
      </c>
      <c r="CG120" s="948"/>
      <c r="CH120" s="948"/>
      <c r="CI120" s="948"/>
      <c r="CJ120" s="948"/>
      <c r="CK120" s="949" t="s">
        <v>464</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3203875</v>
      </c>
      <c r="DH120" s="923"/>
      <c r="DI120" s="923"/>
      <c r="DJ120" s="923"/>
      <c r="DK120" s="923"/>
      <c r="DL120" s="923">
        <v>3088884</v>
      </c>
      <c r="DM120" s="923"/>
      <c r="DN120" s="923"/>
      <c r="DO120" s="923"/>
      <c r="DP120" s="923"/>
      <c r="DQ120" s="923">
        <v>2995479</v>
      </c>
      <c r="DR120" s="923"/>
      <c r="DS120" s="923"/>
      <c r="DT120" s="923"/>
      <c r="DU120" s="923"/>
      <c r="DV120" s="924">
        <v>52.8</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434</v>
      </c>
      <c r="AG121" s="858"/>
      <c r="AH121" s="858"/>
      <c r="AI121" s="858"/>
      <c r="AJ121" s="859"/>
      <c r="AK121" s="860" t="s">
        <v>434</v>
      </c>
      <c r="AL121" s="858"/>
      <c r="AM121" s="858"/>
      <c r="AN121" s="858"/>
      <c r="AO121" s="859"/>
      <c r="AP121" s="905" t="s">
        <v>434</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2150010</v>
      </c>
      <c r="BR121" s="895"/>
      <c r="BS121" s="895"/>
      <c r="BT121" s="895"/>
      <c r="BU121" s="895"/>
      <c r="BV121" s="895">
        <v>2230043</v>
      </c>
      <c r="BW121" s="895"/>
      <c r="BX121" s="895"/>
      <c r="BY121" s="895"/>
      <c r="BZ121" s="895"/>
      <c r="CA121" s="895">
        <v>2221731</v>
      </c>
      <c r="CB121" s="895"/>
      <c r="CC121" s="895"/>
      <c r="CD121" s="895"/>
      <c r="CE121" s="895"/>
      <c r="CF121" s="956">
        <v>39.200000000000003</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476851</v>
      </c>
      <c r="DH121" s="895"/>
      <c r="DI121" s="895"/>
      <c r="DJ121" s="895"/>
      <c r="DK121" s="895"/>
      <c r="DL121" s="895">
        <v>479776</v>
      </c>
      <c r="DM121" s="895"/>
      <c r="DN121" s="895"/>
      <c r="DO121" s="895"/>
      <c r="DP121" s="895"/>
      <c r="DQ121" s="895">
        <v>461868</v>
      </c>
      <c r="DR121" s="895"/>
      <c r="DS121" s="895"/>
      <c r="DT121" s="895"/>
      <c r="DU121" s="895"/>
      <c r="DV121" s="872">
        <v>8.1</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9162248</v>
      </c>
      <c r="BR122" s="926"/>
      <c r="BS122" s="926"/>
      <c r="BT122" s="926"/>
      <c r="BU122" s="926"/>
      <c r="BV122" s="926">
        <v>9215407</v>
      </c>
      <c r="BW122" s="926"/>
      <c r="BX122" s="926"/>
      <c r="BY122" s="926"/>
      <c r="BZ122" s="926"/>
      <c r="CA122" s="926">
        <v>9216682</v>
      </c>
      <c r="CB122" s="926"/>
      <c r="CC122" s="926"/>
      <c r="CD122" s="926"/>
      <c r="CE122" s="926"/>
      <c r="CF122" s="927">
        <v>162.5</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6223</v>
      </c>
      <c r="DH122" s="895"/>
      <c r="DI122" s="895"/>
      <c r="DJ122" s="895"/>
      <c r="DK122" s="895"/>
      <c r="DL122" s="895">
        <v>6254</v>
      </c>
      <c r="DM122" s="895"/>
      <c r="DN122" s="895"/>
      <c r="DO122" s="895"/>
      <c r="DP122" s="895"/>
      <c r="DQ122" s="895">
        <v>5636</v>
      </c>
      <c r="DR122" s="895"/>
      <c r="DS122" s="895"/>
      <c r="DT122" s="895"/>
      <c r="DU122" s="895"/>
      <c r="DV122" s="872">
        <v>0.1</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434</v>
      </c>
      <c r="AG123" s="858"/>
      <c r="AH123" s="858"/>
      <c r="AI123" s="858"/>
      <c r="AJ123" s="859"/>
      <c r="AK123" s="860" t="s">
        <v>128</v>
      </c>
      <c r="AL123" s="858"/>
      <c r="AM123" s="858"/>
      <c r="AN123" s="858"/>
      <c r="AO123" s="859"/>
      <c r="AP123" s="905" t="s">
        <v>434</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470</v>
      </c>
      <c r="BP123" s="959"/>
      <c r="BQ123" s="913">
        <v>12494086</v>
      </c>
      <c r="BR123" s="914"/>
      <c r="BS123" s="914"/>
      <c r="BT123" s="914"/>
      <c r="BU123" s="914"/>
      <c r="BV123" s="914">
        <v>13078427</v>
      </c>
      <c r="BW123" s="914"/>
      <c r="BX123" s="914"/>
      <c r="BY123" s="914"/>
      <c r="BZ123" s="914"/>
      <c r="CA123" s="914">
        <v>13238291</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434</v>
      </c>
      <c r="DH123" s="858"/>
      <c r="DI123" s="858"/>
      <c r="DJ123" s="858"/>
      <c r="DK123" s="859"/>
      <c r="DL123" s="860" t="s">
        <v>434</v>
      </c>
      <c r="DM123" s="858"/>
      <c r="DN123" s="858"/>
      <c r="DO123" s="858"/>
      <c r="DP123" s="859"/>
      <c r="DQ123" s="860" t="s">
        <v>128</v>
      </c>
      <c r="DR123" s="858"/>
      <c r="DS123" s="858"/>
      <c r="DT123" s="858"/>
      <c r="DU123" s="859"/>
      <c r="DV123" s="905" t="s">
        <v>434</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434</v>
      </c>
      <c r="AG124" s="858"/>
      <c r="AH124" s="858"/>
      <c r="AI124" s="858"/>
      <c r="AJ124" s="859"/>
      <c r="AK124" s="860" t="s">
        <v>128</v>
      </c>
      <c r="AL124" s="858"/>
      <c r="AM124" s="858"/>
      <c r="AN124" s="858"/>
      <c r="AO124" s="859"/>
      <c r="AP124" s="905" t="s">
        <v>128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70.099999999999994</v>
      </c>
      <c r="BR124" s="912"/>
      <c r="BS124" s="912"/>
      <c r="BT124" s="912"/>
      <c r="BU124" s="912"/>
      <c r="BV124" s="912">
        <v>55.9</v>
      </c>
      <c r="BW124" s="912"/>
      <c r="BX124" s="912"/>
      <c r="BY124" s="912"/>
      <c r="BZ124" s="912"/>
      <c r="CA124" s="912">
        <v>44</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434</v>
      </c>
      <c r="DM124" s="841"/>
      <c r="DN124" s="841"/>
      <c r="DO124" s="841"/>
      <c r="DP124" s="842"/>
      <c r="DQ124" s="843" t="s">
        <v>128</v>
      </c>
      <c r="DR124" s="841"/>
      <c r="DS124" s="841"/>
      <c r="DT124" s="841"/>
      <c r="DU124" s="842"/>
      <c r="DV124" s="929" t="s">
        <v>434</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434</v>
      </c>
      <c r="AG125" s="858"/>
      <c r="AH125" s="858"/>
      <c r="AI125" s="858"/>
      <c r="AJ125" s="859"/>
      <c r="AK125" s="860" t="s">
        <v>434</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434</v>
      </c>
      <c r="DH125" s="923"/>
      <c r="DI125" s="923"/>
      <c r="DJ125" s="923"/>
      <c r="DK125" s="923"/>
      <c r="DL125" s="923" t="s">
        <v>128</v>
      </c>
      <c r="DM125" s="923"/>
      <c r="DN125" s="923"/>
      <c r="DO125" s="923"/>
      <c r="DP125" s="923"/>
      <c r="DQ125" s="923" t="s">
        <v>128</v>
      </c>
      <c r="DR125" s="923"/>
      <c r="DS125" s="923"/>
      <c r="DT125" s="923"/>
      <c r="DU125" s="923"/>
      <c r="DV125" s="924" t="s">
        <v>434</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434</v>
      </c>
      <c r="AB126" s="858"/>
      <c r="AC126" s="858"/>
      <c r="AD126" s="858"/>
      <c r="AE126" s="859"/>
      <c r="AF126" s="860" t="s">
        <v>128</v>
      </c>
      <c r="AG126" s="858"/>
      <c r="AH126" s="858"/>
      <c r="AI126" s="858"/>
      <c r="AJ126" s="859"/>
      <c r="AK126" s="860" t="s">
        <v>434</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434</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434</v>
      </c>
      <c r="AG127" s="858"/>
      <c r="AH127" s="858"/>
      <c r="AI127" s="858"/>
      <c r="AJ127" s="859"/>
      <c r="AK127" s="860" t="s">
        <v>434</v>
      </c>
      <c r="AL127" s="858"/>
      <c r="AM127" s="858"/>
      <c r="AN127" s="858"/>
      <c r="AO127" s="859"/>
      <c r="AP127" s="905" t="s">
        <v>128</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120447</v>
      </c>
      <c r="AB128" s="879"/>
      <c r="AC128" s="879"/>
      <c r="AD128" s="879"/>
      <c r="AE128" s="880"/>
      <c r="AF128" s="881">
        <v>128966</v>
      </c>
      <c r="AG128" s="879"/>
      <c r="AH128" s="879"/>
      <c r="AI128" s="879"/>
      <c r="AJ128" s="880"/>
      <c r="AK128" s="881">
        <v>127160</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434</v>
      </c>
      <c r="BG128" s="865"/>
      <c r="BH128" s="865"/>
      <c r="BI128" s="865"/>
      <c r="BJ128" s="865"/>
      <c r="BK128" s="865"/>
      <c r="BL128" s="888"/>
      <c r="BM128" s="864">
        <v>14.28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408</v>
      </c>
      <c r="DM128" s="869"/>
      <c r="DN128" s="869"/>
      <c r="DO128" s="869"/>
      <c r="DP128" s="869"/>
      <c r="DQ128" s="869" t="s">
        <v>434</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6302768</v>
      </c>
      <c r="AB129" s="858"/>
      <c r="AC129" s="858"/>
      <c r="AD129" s="858"/>
      <c r="AE129" s="859"/>
      <c r="AF129" s="860">
        <v>6275042</v>
      </c>
      <c r="AG129" s="858"/>
      <c r="AH129" s="858"/>
      <c r="AI129" s="858"/>
      <c r="AJ129" s="859"/>
      <c r="AK129" s="860">
        <v>6372695</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488</v>
      </c>
      <c r="BG129" s="848"/>
      <c r="BH129" s="848"/>
      <c r="BI129" s="848"/>
      <c r="BJ129" s="848"/>
      <c r="BK129" s="848"/>
      <c r="BL129" s="849"/>
      <c r="BM129" s="847">
        <v>19.28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684018</v>
      </c>
      <c r="AB130" s="858"/>
      <c r="AC130" s="858"/>
      <c r="AD130" s="858"/>
      <c r="AE130" s="859"/>
      <c r="AF130" s="860">
        <v>673172</v>
      </c>
      <c r="AG130" s="858"/>
      <c r="AH130" s="858"/>
      <c r="AI130" s="858"/>
      <c r="AJ130" s="859"/>
      <c r="AK130" s="860">
        <v>700686</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5618750</v>
      </c>
      <c r="AB131" s="841"/>
      <c r="AC131" s="841"/>
      <c r="AD131" s="841"/>
      <c r="AE131" s="842"/>
      <c r="AF131" s="843">
        <v>5601870</v>
      </c>
      <c r="AG131" s="841"/>
      <c r="AH131" s="841"/>
      <c r="AI131" s="841"/>
      <c r="AJ131" s="842"/>
      <c r="AK131" s="843">
        <v>5672009</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v>44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6.1805383760000003</v>
      </c>
      <c r="AB132" s="821"/>
      <c r="AC132" s="821"/>
      <c r="AD132" s="821"/>
      <c r="AE132" s="822"/>
      <c r="AF132" s="823">
        <v>6.1003354600000002</v>
      </c>
      <c r="AG132" s="821"/>
      <c r="AH132" s="821"/>
      <c r="AI132" s="821"/>
      <c r="AJ132" s="822"/>
      <c r="AK132" s="823">
        <v>6.697432955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4.7</v>
      </c>
      <c r="AB133" s="800"/>
      <c r="AC133" s="800"/>
      <c r="AD133" s="800"/>
      <c r="AE133" s="801"/>
      <c r="AF133" s="799">
        <v>5.7</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RKvHWsaH4TYiUy7k6ZsYWTZstFJaTkFNDUnamo53FxfVdjnc+30f3fhGDjIXffoZNr21b3OlK4pwU5R9O4Sfg==" saltValue="p2eMCWjftJ/ZsfRXHo9q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0jVcClxsGzQ/tjIFnDKl8O0IDVAnWWQC+Y25UPci05YoRiWFMebMzEMZ1r0sgdywFv5iG5QmE37clBCOxvY+A==" saltValue="YzQ94Kd+oO7N0SgvEjzIP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PeHFkfQ96BlVSQ3fZEolV0YPdltgr8j+1mJa+AzoArDHRPLFA7A5S22CZT3Y3ty41nqLU48wUmnPvO2gXs6+g==" saltValue="SI+2ZjbyE/MXPoaKwNI49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4" t="s">
        <v>505</v>
      </c>
      <c r="AL9" s="1225"/>
      <c r="AM9" s="1225"/>
      <c r="AN9" s="1226"/>
      <c r="AO9" s="312">
        <v>1889139</v>
      </c>
      <c r="AP9" s="312">
        <v>62752</v>
      </c>
      <c r="AQ9" s="313">
        <v>56489</v>
      </c>
      <c r="AR9" s="314">
        <v>11.1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4" t="s">
        <v>506</v>
      </c>
      <c r="AL10" s="1225"/>
      <c r="AM10" s="1225"/>
      <c r="AN10" s="1226"/>
      <c r="AO10" s="315">
        <v>119285</v>
      </c>
      <c r="AP10" s="315">
        <v>3962</v>
      </c>
      <c r="AQ10" s="316">
        <v>5759</v>
      </c>
      <c r="AR10" s="317">
        <v>-31.2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4" t="s">
        <v>507</v>
      </c>
      <c r="AL11" s="1225"/>
      <c r="AM11" s="1225"/>
      <c r="AN11" s="1226"/>
      <c r="AO11" s="315">
        <v>402774</v>
      </c>
      <c r="AP11" s="315">
        <v>13379</v>
      </c>
      <c r="AQ11" s="316">
        <v>8418</v>
      </c>
      <c r="AR11" s="317">
        <v>58.9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4" t="s">
        <v>508</v>
      </c>
      <c r="AL12" s="1225"/>
      <c r="AM12" s="1225"/>
      <c r="AN12" s="1226"/>
      <c r="AO12" s="315" t="s">
        <v>509</v>
      </c>
      <c r="AP12" s="315" t="s">
        <v>509</v>
      </c>
      <c r="AQ12" s="316">
        <v>199</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4" t="s">
        <v>510</v>
      </c>
      <c r="AL13" s="1225"/>
      <c r="AM13" s="1225"/>
      <c r="AN13" s="1226"/>
      <c r="AO13" s="315" t="s">
        <v>509</v>
      </c>
      <c r="AP13" s="315" t="s">
        <v>509</v>
      </c>
      <c r="AQ13" s="316">
        <v>11</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4" t="s">
        <v>511</v>
      </c>
      <c r="AL14" s="1225"/>
      <c r="AM14" s="1225"/>
      <c r="AN14" s="1226"/>
      <c r="AO14" s="315">
        <v>110391</v>
      </c>
      <c r="AP14" s="315">
        <v>3667</v>
      </c>
      <c r="AQ14" s="316">
        <v>2749</v>
      </c>
      <c r="AR14" s="317">
        <v>33.4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4" t="s">
        <v>512</v>
      </c>
      <c r="AL15" s="1225"/>
      <c r="AM15" s="1225"/>
      <c r="AN15" s="1226"/>
      <c r="AO15" s="315">
        <v>27375</v>
      </c>
      <c r="AP15" s="315">
        <v>909</v>
      </c>
      <c r="AQ15" s="316">
        <v>1213</v>
      </c>
      <c r="AR15" s="317">
        <v>-25.1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7" t="s">
        <v>513</v>
      </c>
      <c r="AL16" s="1228"/>
      <c r="AM16" s="1228"/>
      <c r="AN16" s="1229"/>
      <c r="AO16" s="315">
        <v>-189653</v>
      </c>
      <c r="AP16" s="315">
        <v>-6300</v>
      </c>
      <c r="AQ16" s="316">
        <v>-4842</v>
      </c>
      <c r="AR16" s="317">
        <v>30.1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7" t="s">
        <v>185</v>
      </c>
      <c r="AL17" s="1228"/>
      <c r="AM17" s="1228"/>
      <c r="AN17" s="1229"/>
      <c r="AO17" s="315">
        <v>2359311</v>
      </c>
      <c r="AP17" s="315">
        <v>78369</v>
      </c>
      <c r="AQ17" s="316">
        <v>69997</v>
      </c>
      <c r="AR17" s="317">
        <v>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1" t="s">
        <v>518</v>
      </c>
      <c r="AL21" s="1222"/>
      <c r="AM21" s="1222"/>
      <c r="AN21" s="1223"/>
      <c r="AO21" s="327">
        <v>7.41</v>
      </c>
      <c r="AP21" s="328">
        <v>6.51</v>
      </c>
      <c r="AQ21" s="329">
        <v>0.9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1" t="s">
        <v>519</v>
      </c>
      <c r="AL22" s="1222"/>
      <c r="AM22" s="1222"/>
      <c r="AN22" s="1223"/>
      <c r="AO22" s="332">
        <v>101.1</v>
      </c>
      <c r="AP22" s="333">
        <v>97.2</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2" t="s">
        <v>523</v>
      </c>
      <c r="AL32" s="1213"/>
      <c r="AM32" s="1213"/>
      <c r="AN32" s="1214"/>
      <c r="AO32" s="342">
        <v>974968</v>
      </c>
      <c r="AP32" s="342">
        <v>32386</v>
      </c>
      <c r="AQ32" s="343">
        <v>31531</v>
      </c>
      <c r="AR32" s="344">
        <v>2.7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2" t="s">
        <v>524</v>
      </c>
      <c r="AL33" s="1213"/>
      <c r="AM33" s="1213"/>
      <c r="AN33" s="1214"/>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2" t="s">
        <v>525</v>
      </c>
      <c r="AL34" s="1213"/>
      <c r="AM34" s="1213"/>
      <c r="AN34" s="1214"/>
      <c r="AO34" s="342" t="s">
        <v>509</v>
      </c>
      <c r="AP34" s="342" t="s">
        <v>509</v>
      </c>
      <c r="AQ34" s="343" t="s">
        <v>509</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2" t="s">
        <v>526</v>
      </c>
      <c r="AL35" s="1213"/>
      <c r="AM35" s="1213"/>
      <c r="AN35" s="1214"/>
      <c r="AO35" s="342">
        <v>198241</v>
      </c>
      <c r="AP35" s="342">
        <v>6585</v>
      </c>
      <c r="AQ35" s="343">
        <v>9647</v>
      </c>
      <c r="AR35" s="344">
        <v>-31.7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2" t="s">
        <v>527</v>
      </c>
      <c r="AL36" s="1213"/>
      <c r="AM36" s="1213"/>
      <c r="AN36" s="1214"/>
      <c r="AO36" s="342">
        <v>34516</v>
      </c>
      <c r="AP36" s="342">
        <v>1147</v>
      </c>
      <c r="AQ36" s="343">
        <v>2316</v>
      </c>
      <c r="AR36" s="344">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2" t="s">
        <v>528</v>
      </c>
      <c r="AL37" s="1213"/>
      <c r="AM37" s="1213"/>
      <c r="AN37" s="1214"/>
      <c r="AO37" s="342" t="s">
        <v>509</v>
      </c>
      <c r="AP37" s="342" t="s">
        <v>509</v>
      </c>
      <c r="AQ37" s="343">
        <v>1006</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5" t="s">
        <v>529</v>
      </c>
      <c r="AL38" s="1216"/>
      <c r="AM38" s="1216"/>
      <c r="AN38" s="1217"/>
      <c r="AO38" s="345" t="s">
        <v>509</v>
      </c>
      <c r="AP38" s="345" t="s">
        <v>509</v>
      </c>
      <c r="AQ38" s="346">
        <v>1</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5" t="s">
        <v>530</v>
      </c>
      <c r="AL39" s="1216"/>
      <c r="AM39" s="1216"/>
      <c r="AN39" s="1217"/>
      <c r="AO39" s="342">
        <v>-127160</v>
      </c>
      <c r="AP39" s="342">
        <v>-4224</v>
      </c>
      <c r="AQ39" s="343">
        <v>-3160</v>
      </c>
      <c r="AR39" s="344">
        <v>33.700000000000003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2" t="s">
        <v>531</v>
      </c>
      <c r="AL40" s="1213"/>
      <c r="AM40" s="1213"/>
      <c r="AN40" s="1214"/>
      <c r="AO40" s="342">
        <v>-700686</v>
      </c>
      <c r="AP40" s="342">
        <v>-23275</v>
      </c>
      <c r="AQ40" s="343">
        <v>-28415</v>
      </c>
      <c r="AR40" s="344">
        <v>-18.100000000000001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8" t="s">
        <v>298</v>
      </c>
      <c r="AL41" s="1219"/>
      <c r="AM41" s="1219"/>
      <c r="AN41" s="1220"/>
      <c r="AO41" s="342">
        <v>379879</v>
      </c>
      <c r="AP41" s="342">
        <v>12618</v>
      </c>
      <c r="AQ41" s="343">
        <v>12925</v>
      </c>
      <c r="AR41" s="344">
        <v>-2.4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5" t="s">
        <v>500</v>
      </c>
      <c r="AN49" s="1207" t="s">
        <v>535</v>
      </c>
      <c r="AO49" s="1208"/>
      <c r="AP49" s="1208"/>
      <c r="AQ49" s="1208"/>
      <c r="AR49" s="120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6"/>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2269990</v>
      </c>
      <c r="AN51" s="364">
        <v>70457</v>
      </c>
      <c r="AO51" s="365">
        <v>77.599999999999994</v>
      </c>
      <c r="AP51" s="366">
        <v>53292</v>
      </c>
      <c r="AQ51" s="367">
        <v>0</v>
      </c>
      <c r="AR51" s="368">
        <v>77.599999999999994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1152617</v>
      </c>
      <c r="AN52" s="372">
        <v>35776</v>
      </c>
      <c r="AO52" s="373">
        <v>75.599999999999994</v>
      </c>
      <c r="AP52" s="374">
        <v>28900</v>
      </c>
      <c r="AQ52" s="375">
        <v>18.899999999999999</v>
      </c>
      <c r="AR52" s="376">
        <v>56.7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677108</v>
      </c>
      <c r="AN53" s="364">
        <v>21415</v>
      </c>
      <c r="AO53" s="365">
        <v>-69.599999999999994</v>
      </c>
      <c r="AP53" s="366">
        <v>49919</v>
      </c>
      <c r="AQ53" s="367">
        <v>-6.3</v>
      </c>
      <c r="AR53" s="368">
        <v>-63.3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337193</v>
      </c>
      <c r="AN54" s="372">
        <v>10665</v>
      </c>
      <c r="AO54" s="373">
        <v>-70.2</v>
      </c>
      <c r="AP54" s="374">
        <v>26398</v>
      </c>
      <c r="AQ54" s="375">
        <v>-8.6999999999999993</v>
      </c>
      <c r="AR54" s="376">
        <v>-61.5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507570</v>
      </c>
      <c r="AN55" s="364">
        <v>16269</v>
      </c>
      <c r="AO55" s="365">
        <v>-24</v>
      </c>
      <c r="AP55" s="366">
        <v>47738</v>
      </c>
      <c r="AQ55" s="367">
        <v>-4.4000000000000004</v>
      </c>
      <c r="AR55" s="368">
        <v>-19.600000000000001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182920</v>
      </c>
      <c r="AN56" s="372">
        <v>5863</v>
      </c>
      <c r="AO56" s="373">
        <v>-45</v>
      </c>
      <c r="AP56" s="374">
        <v>24937</v>
      </c>
      <c r="AQ56" s="375">
        <v>-5.5</v>
      </c>
      <c r="AR56" s="376">
        <v>-39.5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793079</v>
      </c>
      <c r="AN57" s="364">
        <v>25902</v>
      </c>
      <c r="AO57" s="365">
        <v>59.2</v>
      </c>
      <c r="AP57" s="366">
        <v>52191</v>
      </c>
      <c r="AQ57" s="367">
        <v>9.3000000000000007</v>
      </c>
      <c r="AR57" s="368">
        <v>49.9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295470</v>
      </c>
      <c r="AN58" s="372">
        <v>9650</v>
      </c>
      <c r="AO58" s="373">
        <v>64.599999999999994</v>
      </c>
      <c r="AP58" s="374">
        <v>24843</v>
      </c>
      <c r="AQ58" s="375">
        <v>-0.4</v>
      </c>
      <c r="AR58" s="376">
        <v>65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511342</v>
      </c>
      <c r="AN59" s="364">
        <v>16985</v>
      </c>
      <c r="AO59" s="365">
        <v>-34.4</v>
      </c>
      <c r="AP59" s="366">
        <v>47387</v>
      </c>
      <c r="AQ59" s="367">
        <v>-9.1999999999999993</v>
      </c>
      <c r="AR59" s="368">
        <v>-25.2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241626</v>
      </c>
      <c r="AN60" s="372">
        <v>8026</v>
      </c>
      <c r="AO60" s="373">
        <v>-16.8</v>
      </c>
      <c r="AP60" s="374">
        <v>24928</v>
      </c>
      <c r="AQ60" s="375">
        <v>0.3</v>
      </c>
      <c r="AR60" s="376">
        <v>-17.100000000000001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951818</v>
      </c>
      <c r="AN61" s="379">
        <v>30206</v>
      </c>
      <c r="AO61" s="380">
        <v>1.8</v>
      </c>
      <c r="AP61" s="381">
        <v>50105</v>
      </c>
      <c r="AQ61" s="382">
        <v>-2.1</v>
      </c>
      <c r="AR61" s="368">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441965</v>
      </c>
      <c r="AN62" s="372">
        <v>13996</v>
      </c>
      <c r="AO62" s="373">
        <v>1.6</v>
      </c>
      <c r="AP62" s="374">
        <v>26001</v>
      </c>
      <c r="AQ62" s="375">
        <v>0.9</v>
      </c>
      <c r="AR62" s="376">
        <v>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Z81QrZwUTfZ9ZPU9WOFtDC2HBE47w3YYlvIYHsrOIyhnk6GqOFc3cSYA8pA9ByJMaYWewgfJg9q8j5QOolPsg==" saltValue="4bP8+XhAXLR7l0alo8/j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GvKK3oBiTunm8ET3znQbM62RXhzpCQ5wCyaXc83971qpz0rLAOfGrOK3jWDP48aiGCGkC9JrLQh+vVKMkTThA==" saltValue="5BV2gR7vnZ8jMGoYvMfjI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seRrU+Z7QeohzXGS7Xz8CXtnQC+ppy3A+7cRt9G28WXZoi33dW21zIBWKL4fCtAJTvzhGuwSdC8QlQEwhCYVA==" saltValue="YHN4Tj60GoWIhCX/D3Kcj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0" t="s">
        <v>3</v>
      </c>
      <c r="D47" s="1230"/>
      <c r="E47" s="1231"/>
      <c r="F47" s="11">
        <v>8.23</v>
      </c>
      <c r="G47" s="12">
        <v>9.52</v>
      </c>
      <c r="H47" s="12">
        <v>9.02</v>
      </c>
      <c r="I47" s="12">
        <v>12.89</v>
      </c>
      <c r="J47" s="13">
        <v>13.25</v>
      </c>
    </row>
    <row r="48" spans="2:10" ht="57.75" customHeight="1" x14ac:dyDescent="0.15">
      <c r="B48" s="14"/>
      <c r="C48" s="1232" t="s">
        <v>4</v>
      </c>
      <c r="D48" s="1232"/>
      <c r="E48" s="1233"/>
      <c r="F48" s="15">
        <v>6.25</v>
      </c>
      <c r="G48" s="16">
        <v>4.72</v>
      </c>
      <c r="H48" s="16">
        <v>5.16</v>
      </c>
      <c r="I48" s="16">
        <v>3.66</v>
      </c>
      <c r="J48" s="17">
        <v>3.41</v>
      </c>
    </row>
    <row r="49" spans="2:10" ht="57.75" customHeight="1" thickBot="1" x14ac:dyDescent="0.2">
      <c r="B49" s="18"/>
      <c r="C49" s="1234" t="s">
        <v>5</v>
      </c>
      <c r="D49" s="1234"/>
      <c r="E49" s="1235"/>
      <c r="F49" s="19" t="s">
        <v>556</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2hvnMtMcF38mnu1KxA1p8yme5CUxl/6P41OJlHSL0FtlV63dPgHmg41VtLWNSD6ID3z45C7cQ3uvczXKi8+Kw==" saltValue="wwlNgWkvao0BvC/xIGTjp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小川町</cp:lastModifiedBy>
  <cp:lastPrinted>2020-09-11T12:22:21Z</cp:lastPrinted>
  <dcterms:created xsi:type="dcterms:W3CDTF">2020-02-10T03:07:28Z</dcterms:created>
  <dcterms:modified xsi:type="dcterms:W3CDTF">2020-09-11T12:23:39Z</dcterms:modified>
  <cp:category/>
</cp:coreProperties>
</file>